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Cohorts\web\"/>
    </mc:Choice>
  </mc:AlternateContent>
  <workbookProtection workbookAlgorithmName="SHA-512" workbookHashValue="xMn7n/dBqMvPh/BnE72VazKylTbfQyrj5D5IIGZa/jPTH3dV+kHM6og7BDXm/KNLfoS61Xf6IMZ0hhINgUrBNA==" workbookSaltValue="GBKWg2RlEJsdTKB4dTNWog==" workbookSpinCount="100000" lockStructure="1"/>
  <bookViews>
    <workbookView xWindow="-105" yWindow="-105" windowWidth="19425" windowHeight="10425" tabRatio="717" firstSheet="1" activeTab="2"/>
  </bookViews>
  <sheets>
    <sheet name="SiteSetUp_backup" sheetId="17" state="hidden" r:id="rId1"/>
    <sheet name="Instructions" sheetId="19" r:id="rId2"/>
    <sheet name="data_entry" sheetId="14" r:id="rId3"/>
    <sheet name="validation Checks" sheetId="18" state="hidden" r:id="rId4"/>
    <sheet name="db" sheetId="15" state="hidden" r:id="rId5"/>
    <sheet name="sample_data" sheetId="16" state="hidden" r:id="rId6"/>
    <sheet name="monthly_pivot" sheetId="21" state="hidden" r:id="rId7"/>
    <sheet name="all_sites_fnal" sheetId="23" state="hidden" r:id="rId8"/>
    <sheet name="all_sites_monthly" sheetId="20" state="hidden" r:id="rId9"/>
    <sheet name="data" sheetId="9" state="hidden" r:id="rId10"/>
    <sheet name="SiteSetUp" sheetId="5" state="hidden" r:id="rId11"/>
  </sheets>
  <definedNames>
    <definedName name="_xlnm._FilterDatabase" localSheetId="7" hidden="1">all_sites_fnal!$D$2:$N$554</definedName>
    <definedName name="_xlnm._FilterDatabase" localSheetId="5" hidden="1">sample_data!$A$1:$L$117</definedName>
    <definedName name="_xlnm._FilterDatabase" localSheetId="10" hidden="1">SiteSetUp!$B$1:$B$28</definedName>
    <definedName name="_xlnm._FilterDatabase" localSheetId="0" hidden="1">SiteSetUp_backup!$B$1:$B$28</definedName>
    <definedName name="Baringo" localSheetId="0">SiteSetUp_backup!$B$2:$B$29</definedName>
    <definedName name="Baringo">SiteSetUp!$B$2:$B$174</definedName>
    <definedName name="County" localSheetId="0">SiteSetUp_backup!$A$2:$A$5</definedName>
    <definedName name="County">SiteSetUp!$A$2:$A$5</definedName>
    <definedName name="dd" localSheetId="0">#REF!</definedName>
    <definedName name="Kajiado" localSheetId="0">SiteSetUp_backup!#REF!</definedName>
    <definedName name="Laikipia" localSheetId="0">SiteSetUp_backup!$C$2:$C$33</definedName>
    <definedName name="Laikipia">SiteSetUp!$C$2:$C$101</definedName>
    <definedName name="mflcode" localSheetId="2">data_entry!$O$3</definedName>
    <definedName name="mflcode" localSheetId="0">#REF!</definedName>
    <definedName name="mm" localSheetId="0">#REF!</definedName>
    <definedName name="Nakuru" localSheetId="0">SiteSetUp_backup!$D$2:$D$171</definedName>
    <definedName name="Nakuru">SiteSetUp!$D$2:$D$322</definedName>
    <definedName name="Narok" localSheetId="0">SiteSetUp_backup!#REF!</definedName>
    <definedName name="_xlnm.Print_Area" localSheetId="2">data_entry!$B$3:$Z$60</definedName>
    <definedName name="Samburu" localSheetId="0">SiteSetUp_backup!$E$2:$E$24</definedName>
    <definedName name="Samburu">SiteSetUp!$E$2:$E$75</definedName>
    <definedName name="sdp" localSheetId="0">#REF!</definedName>
    <definedName name="site" localSheetId="2">data_entry!$H$3</definedName>
    <definedName name="site" localSheetId="0">#REF!</definedName>
    <definedName name="sitecounty" localSheetId="2">data_entry!$D$3</definedName>
    <definedName name="sitecounty" localSheetId="0">#REF!</definedName>
    <definedName name="Turkana" localSheetId="0">SiteSetUp_backup!#REF!</definedName>
    <definedName name="yyyy" localSheetId="0">#REF!</definedName>
  </definedNames>
  <calcPr calcId="162913"/>
  <pivotCaches>
    <pivotCache cacheId="88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5" l="1"/>
  <c r="H85" i="15"/>
  <c r="I85" i="15"/>
  <c r="J85" i="15"/>
  <c r="K85" i="15"/>
  <c r="L85" i="15"/>
  <c r="M85" i="15"/>
  <c r="N85" i="15"/>
  <c r="O85" i="15"/>
  <c r="P85" i="15"/>
  <c r="Q85" i="15"/>
  <c r="R85" i="15"/>
  <c r="S85" i="15"/>
  <c r="T85" i="15"/>
  <c r="U85" i="15"/>
  <c r="V85" i="15"/>
  <c r="G86" i="15"/>
  <c r="H86" i="15"/>
  <c r="I86" i="15"/>
  <c r="J86" i="15"/>
  <c r="K86" i="15"/>
  <c r="L86" i="15"/>
  <c r="M86" i="15"/>
  <c r="N86" i="15"/>
  <c r="O86" i="15"/>
  <c r="P86" i="15"/>
  <c r="Q86" i="15"/>
  <c r="R86" i="15"/>
  <c r="S86" i="15"/>
  <c r="T86" i="15"/>
  <c r="U86" i="15"/>
  <c r="V86" i="15"/>
  <c r="G87" i="15"/>
  <c r="H87" i="15"/>
  <c r="I87" i="15"/>
  <c r="J87" i="15"/>
  <c r="K87" i="15"/>
  <c r="L87" i="15"/>
  <c r="M87" i="15"/>
  <c r="N87" i="15"/>
  <c r="O87" i="15"/>
  <c r="P87" i="15"/>
  <c r="Q87" i="15"/>
  <c r="R87" i="15"/>
  <c r="S87" i="15"/>
  <c r="T87" i="15"/>
  <c r="U87" i="15"/>
  <c r="V87" i="15"/>
  <c r="G88" i="15"/>
  <c r="H88" i="15"/>
  <c r="I88" i="15"/>
  <c r="J88" i="15"/>
  <c r="K88" i="15"/>
  <c r="L88" i="15"/>
  <c r="M88" i="15"/>
  <c r="N88" i="15"/>
  <c r="O88" i="15"/>
  <c r="P88" i="15"/>
  <c r="Q88" i="15"/>
  <c r="R88" i="15"/>
  <c r="S88" i="15"/>
  <c r="T88" i="15"/>
  <c r="U88" i="15"/>
  <c r="V88" i="15"/>
  <c r="G89" i="15"/>
  <c r="H89" i="15"/>
  <c r="I89" i="15"/>
  <c r="J89" i="15"/>
  <c r="K89" i="15"/>
  <c r="L89" i="15"/>
  <c r="M89" i="15"/>
  <c r="N89" i="15"/>
  <c r="O89" i="15"/>
  <c r="P89" i="15"/>
  <c r="Q89" i="15"/>
  <c r="R89" i="15"/>
  <c r="S89" i="15"/>
  <c r="T89" i="15"/>
  <c r="U89" i="15"/>
  <c r="V89" i="15"/>
  <c r="G90" i="15"/>
  <c r="H90" i="15"/>
  <c r="I90" i="15"/>
  <c r="J90" i="15"/>
  <c r="K90" i="15"/>
  <c r="L90" i="15"/>
  <c r="M90" i="15"/>
  <c r="N90" i="15"/>
  <c r="O90" i="15"/>
  <c r="P90" i="15"/>
  <c r="Q90" i="15"/>
  <c r="R90" i="15"/>
  <c r="S90" i="15"/>
  <c r="T90" i="15"/>
  <c r="U90" i="15"/>
  <c r="G91" i="15"/>
  <c r="H91" i="15"/>
  <c r="I91" i="15"/>
  <c r="J91" i="15"/>
  <c r="K91" i="15"/>
  <c r="L91" i="15"/>
  <c r="M91" i="15"/>
  <c r="N91" i="15"/>
  <c r="O91" i="15"/>
  <c r="P91" i="15"/>
  <c r="Q91" i="15"/>
  <c r="R91" i="15"/>
  <c r="S91" i="15"/>
  <c r="T91" i="15"/>
  <c r="U91" i="15"/>
  <c r="G92" i="15"/>
  <c r="H92" i="15"/>
  <c r="I92" i="15"/>
  <c r="J92" i="15"/>
  <c r="K92" i="15"/>
  <c r="L92" i="15"/>
  <c r="M92" i="15"/>
  <c r="N92" i="15"/>
  <c r="O92" i="15"/>
  <c r="P92" i="15"/>
  <c r="Q92" i="15"/>
  <c r="R92" i="15"/>
  <c r="S92" i="15"/>
  <c r="T92" i="15"/>
  <c r="U92" i="15"/>
  <c r="G93" i="15"/>
  <c r="H93" i="15"/>
  <c r="I93" i="15"/>
  <c r="J93" i="15"/>
  <c r="K93" i="15"/>
  <c r="L93" i="15"/>
  <c r="M93" i="15"/>
  <c r="N93" i="15"/>
  <c r="O93" i="15"/>
  <c r="P93" i="15"/>
  <c r="Q93" i="15"/>
  <c r="R93" i="15"/>
  <c r="S93" i="15"/>
  <c r="T93" i="15"/>
  <c r="U93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F91" i="15"/>
  <c r="F92" i="15"/>
  <c r="F93" i="15"/>
  <c r="F95" i="15"/>
  <c r="F96" i="15"/>
  <c r="F97" i="15"/>
  <c r="F90" i="15"/>
  <c r="F89" i="15"/>
  <c r="F88" i="15"/>
  <c r="F87" i="15"/>
  <c r="F86" i="15"/>
  <c r="F85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F78" i="15"/>
  <c r="F79" i="15"/>
  <c r="F80" i="15"/>
  <c r="F82" i="15"/>
  <c r="F83" i="15"/>
  <c r="F77" i="15"/>
  <c r="G73" i="15"/>
  <c r="H73" i="15"/>
  <c r="I73" i="15"/>
  <c r="J73" i="15"/>
  <c r="K73" i="15"/>
  <c r="L73" i="15"/>
  <c r="M73" i="15"/>
  <c r="N73" i="15"/>
  <c r="O73" i="15"/>
  <c r="P73" i="15"/>
  <c r="Q73" i="15"/>
  <c r="R73" i="15"/>
  <c r="S73" i="15"/>
  <c r="T73" i="15"/>
  <c r="U73" i="15"/>
  <c r="V73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F73" i="15"/>
  <c r="F74" i="15"/>
  <c r="F75" i="15"/>
  <c r="F76" i="15"/>
  <c r="G61" i="15"/>
  <c r="H61" i="15"/>
  <c r="I61" i="15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S62" i="15"/>
  <c r="T62" i="15"/>
  <c r="U62" i="15"/>
  <c r="V62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G64" i="15"/>
  <c r="H64" i="15"/>
  <c r="I64" i="15"/>
  <c r="J64" i="15"/>
  <c r="K64" i="15"/>
  <c r="L64" i="15"/>
  <c r="M64" i="15"/>
  <c r="N64" i="15"/>
  <c r="O64" i="15"/>
  <c r="P64" i="15"/>
  <c r="Q64" i="15"/>
  <c r="R64" i="15"/>
  <c r="S64" i="15"/>
  <c r="T64" i="15"/>
  <c r="U64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F65" i="15"/>
  <c r="F66" i="15"/>
  <c r="F67" i="15"/>
  <c r="F68" i="15"/>
  <c r="F69" i="15"/>
  <c r="F70" i="15"/>
  <c r="F71" i="15"/>
  <c r="F64" i="15"/>
  <c r="F63" i="15"/>
  <c r="F62" i="15"/>
  <c r="F61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T49" i="15"/>
  <c r="U49" i="15"/>
  <c r="V49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T57" i="15"/>
  <c r="U57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F53" i="15"/>
  <c r="F54" i="15"/>
  <c r="F55" i="15"/>
  <c r="F56" i="15"/>
  <c r="F57" i="15"/>
  <c r="F58" i="15"/>
  <c r="F59" i="15"/>
  <c r="F52" i="15"/>
  <c r="F51" i="15"/>
  <c r="F50" i="15"/>
  <c r="F49" i="15"/>
  <c r="G39" i="15"/>
  <c r="H39" i="15"/>
  <c r="I39" i="15"/>
  <c r="J39" i="15"/>
  <c r="K39" i="15"/>
  <c r="L39" i="15"/>
  <c r="M39" i="15"/>
  <c r="N39" i="15"/>
  <c r="O39" i="15"/>
  <c r="P39" i="15"/>
  <c r="Q39" i="15"/>
  <c r="R39" i="15"/>
  <c r="S39" i="15"/>
  <c r="T39" i="15"/>
  <c r="U39" i="15"/>
  <c r="V39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T46" i="15"/>
  <c r="U46" i="15"/>
  <c r="F44" i="15"/>
  <c r="F45" i="15"/>
  <c r="F46" i="15"/>
  <c r="F43" i="15"/>
  <c r="F42" i="15"/>
  <c r="F41" i="15"/>
  <c r="F40" i="15"/>
  <c r="F39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T28" i="15"/>
  <c r="U28" i="15"/>
  <c r="V28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U30" i="15"/>
  <c r="V30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U31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G37" i="15"/>
  <c r="H37" i="15"/>
  <c r="I37" i="15"/>
  <c r="J37" i="15"/>
  <c r="K37" i="15"/>
  <c r="L37" i="15"/>
  <c r="M37" i="15"/>
  <c r="N37" i="15"/>
  <c r="O37" i="15"/>
  <c r="P37" i="15"/>
  <c r="Q37" i="15"/>
  <c r="R37" i="15"/>
  <c r="S37" i="15"/>
  <c r="T37" i="15"/>
  <c r="U37" i="15"/>
  <c r="F32" i="15"/>
  <c r="F33" i="15"/>
  <c r="F34" i="15"/>
  <c r="F36" i="15"/>
  <c r="F37" i="15"/>
  <c r="F31" i="15"/>
  <c r="F30" i="15"/>
  <c r="F29" i="15"/>
  <c r="F28" i="15"/>
  <c r="F27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T21" i="15"/>
  <c r="U21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T23" i="15"/>
  <c r="U23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G25" i="15"/>
  <c r="H25" i="15"/>
  <c r="I25" i="15"/>
  <c r="J25" i="15"/>
  <c r="K25" i="15"/>
  <c r="L25" i="15"/>
  <c r="M25" i="15"/>
  <c r="N25" i="15"/>
  <c r="O25" i="15"/>
  <c r="P25" i="15"/>
  <c r="Q25" i="15"/>
  <c r="R25" i="15"/>
  <c r="S25" i="15"/>
  <c r="T25" i="15"/>
  <c r="U25" i="15"/>
  <c r="F22" i="15"/>
  <c r="F23" i="15"/>
  <c r="F24" i="15"/>
  <c r="F25" i="15"/>
  <c r="F21" i="15"/>
  <c r="F20" i="15"/>
  <c r="F19" i="15"/>
  <c r="F18" i="15"/>
  <c r="F17" i="15"/>
  <c r="F16" i="15"/>
  <c r="F15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F13" i="15"/>
  <c r="F12" i="15"/>
  <c r="F10" i="15"/>
  <c r="F9" i="15"/>
  <c r="F8" i="15"/>
  <c r="F7" i="15"/>
  <c r="F3" i="15"/>
  <c r="F4" i="15"/>
  <c r="F5" i="15"/>
  <c r="F6" i="15"/>
  <c r="J15" i="14" l="1"/>
  <c r="J62" i="14"/>
  <c r="F84" i="15" s="1"/>
  <c r="F98" i="15"/>
  <c r="AA63" i="14"/>
  <c r="Z7" i="14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M62" i="14"/>
  <c r="I84" i="15" s="1"/>
  <c r="N62" i="14"/>
  <c r="J84" i="15" s="1"/>
  <c r="O62" i="14"/>
  <c r="K84" i="15" s="1"/>
  <c r="P62" i="14"/>
  <c r="L84" i="15" s="1"/>
  <c r="Q62" i="14"/>
  <c r="M84" i="15" s="1"/>
  <c r="R62" i="14"/>
  <c r="N84" i="15" s="1"/>
  <c r="S62" i="14"/>
  <c r="O84" i="15" s="1"/>
  <c r="T62" i="14"/>
  <c r="P84" i="15" s="1"/>
  <c r="U62" i="14"/>
  <c r="Q84" i="15" s="1"/>
  <c r="V62" i="14"/>
  <c r="R84" i="15" s="1"/>
  <c r="W62" i="14"/>
  <c r="S84" i="15" s="1"/>
  <c r="X62" i="14"/>
  <c r="T84" i="15" s="1"/>
  <c r="Y62" i="14"/>
  <c r="U84" i="15" s="1"/>
  <c r="L62" i="14"/>
  <c r="H84" i="15" s="1"/>
  <c r="L37" i="14"/>
  <c r="H47" i="15" s="1"/>
  <c r="M37" i="14"/>
  <c r="I47" i="15" s="1"/>
  <c r="N37" i="14"/>
  <c r="J47" i="15" s="1"/>
  <c r="O37" i="14"/>
  <c r="K47" i="15" s="1"/>
  <c r="P37" i="14"/>
  <c r="L47" i="15" s="1"/>
  <c r="Q37" i="14"/>
  <c r="M47" i="15" s="1"/>
  <c r="R37" i="14"/>
  <c r="N47" i="15" s="1"/>
  <c r="S37" i="14"/>
  <c r="O47" i="15" s="1"/>
  <c r="T37" i="14"/>
  <c r="P47" i="15" s="1"/>
  <c r="U37" i="14"/>
  <c r="Q47" i="15" s="1"/>
  <c r="V37" i="14"/>
  <c r="R47" i="15" s="1"/>
  <c r="W37" i="14"/>
  <c r="S47" i="15" s="1"/>
  <c r="X37" i="14"/>
  <c r="T47" i="15" s="1"/>
  <c r="Y37" i="14"/>
  <c r="U47" i="15" s="1"/>
  <c r="J37" i="14"/>
  <c r="F47" i="15" s="1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J31" i="14"/>
  <c r="K68" i="14"/>
  <c r="G94" i="15" s="1"/>
  <c r="L68" i="14"/>
  <c r="H94" i="15" s="1"/>
  <c r="M68" i="14"/>
  <c r="I94" i="15" s="1"/>
  <c r="N68" i="14"/>
  <c r="J94" i="15" s="1"/>
  <c r="O68" i="14"/>
  <c r="K94" i="15" s="1"/>
  <c r="P68" i="14"/>
  <c r="L94" i="15" s="1"/>
  <c r="Q68" i="14"/>
  <c r="M94" i="15" s="1"/>
  <c r="R68" i="14"/>
  <c r="N94" i="15" s="1"/>
  <c r="S68" i="14"/>
  <c r="O94" i="15" s="1"/>
  <c r="T68" i="14"/>
  <c r="P94" i="15" s="1"/>
  <c r="U68" i="14"/>
  <c r="Q94" i="15" s="1"/>
  <c r="V68" i="14"/>
  <c r="R94" i="15" s="1"/>
  <c r="W68" i="14"/>
  <c r="S94" i="15" s="1"/>
  <c r="X68" i="14"/>
  <c r="T94" i="15" s="1"/>
  <c r="Y68" i="14"/>
  <c r="U94" i="15" s="1"/>
  <c r="J68" i="14"/>
  <c r="F94" i="15" s="1"/>
  <c r="K59" i="14"/>
  <c r="G81" i="15" s="1"/>
  <c r="L59" i="14"/>
  <c r="H81" i="15" s="1"/>
  <c r="M59" i="14"/>
  <c r="I81" i="15" s="1"/>
  <c r="N59" i="14"/>
  <c r="J81" i="15" s="1"/>
  <c r="O59" i="14"/>
  <c r="K81" i="15" s="1"/>
  <c r="P59" i="14"/>
  <c r="L81" i="15" s="1"/>
  <c r="Q59" i="14"/>
  <c r="M81" i="15" s="1"/>
  <c r="R59" i="14"/>
  <c r="N81" i="15" s="1"/>
  <c r="S59" i="14"/>
  <c r="O81" i="15" s="1"/>
  <c r="T59" i="14"/>
  <c r="P81" i="15" s="1"/>
  <c r="U59" i="14"/>
  <c r="Q81" i="15" s="1"/>
  <c r="V59" i="14"/>
  <c r="R81" i="15" s="1"/>
  <c r="W59" i="14"/>
  <c r="S81" i="15" s="1"/>
  <c r="X59" i="14"/>
  <c r="T81" i="15" s="1"/>
  <c r="Y59" i="14"/>
  <c r="U81" i="15" s="1"/>
  <c r="J59" i="14"/>
  <c r="F81" i="15" s="1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F35" i="15" s="1"/>
  <c r="K21" i="14"/>
  <c r="G23" i="15" s="1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J21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K15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Y63" i="14"/>
  <c r="X63" i="14"/>
  <c r="W63" i="14"/>
  <c r="V63" i="14"/>
  <c r="U63" i="14"/>
  <c r="T63" i="14"/>
  <c r="S63" i="14"/>
  <c r="R63" i="14"/>
  <c r="Q63" i="14"/>
  <c r="P63" i="14"/>
  <c r="O63" i="14"/>
  <c r="N63" i="14"/>
  <c r="M63" i="14"/>
  <c r="L63" i="14"/>
  <c r="K63" i="14"/>
  <c r="Y54" i="14"/>
  <c r="X54" i="14"/>
  <c r="W54" i="14"/>
  <c r="V54" i="14"/>
  <c r="U54" i="14"/>
  <c r="T54" i="14"/>
  <c r="S54" i="14"/>
  <c r="R54" i="14"/>
  <c r="Q54" i="14"/>
  <c r="P54" i="14"/>
  <c r="O54" i="14"/>
  <c r="N54" i="14"/>
  <c r="M54" i="14"/>
  <c r="L54" i="14"/>
  <c r="K54" i="14"/>
  <c r="K62" i="14" s="1"/>
  <c r="G84" i="15" s="1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K37" i="14" s="1"/>
  <c r="G47" i="15" s="1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K8" i="14"/>
  <c r="J13" i="14"/>
  <c r="F11" i="15" s="1"/>
  <c r="Z27" i="14" a="1"/>
  <c r="Z17" i="14" a="1"/>
  <c r="Z30" i="14" a="1"/>
  <c r="Z33" i="14" a="1"/>
  <c r="Z34" i="14" a="1"/>
  <c r="Z41" i="14" a="1"/>
  <c r="Z72" i="14" a="1"/>
  <c r="Z70" i="14" a="1"/>
  <c r="Z18" i="14" a="1"/>
  <c r="Z42" i="14" a="1"/>
  <c r="Z57" i="14" a="1"/>
  <c r="Z14" i="14" a="1"/>
  <c r="Z32" i="14" a="1"/>
  <c r="Z15" i="14" a="1"/>
  <c r="Z47" i="14" a="1"/>
  <c r="Z12" i="14" a="1"/>
  <c r="Z39" i="14" a="1"/>
  <c r="Z45" i="14" a="1"/>
  <c r="Z16" i="14" a="1"/>
  <c r="Z67" i="14" a="1"/>
  <c r="Z65" i="14" a="1"/>
  <c r="Z61" i="14" a="1"/>
  <c r="Z40" i="14" a="1"/>
  <c r="Z25" i="14" a="1"/>
  <c r="Z9" i="14" a="1"/>
  <c r="Z37" i="14" a="1"/>
  <c r="Z71" i="14" a="1"/>
  <c r="Z38" i="14" a="1"/>
  <c r="Z49" i="14" a="1"/>
  <c r="Z20" i="14" a="1"/>
  <c r="Z50" i="14" a="1"/>
  <c r="Z54" i="14" a="1"/>
  <c r="Z22" i="14" a="1"/>
  <c r="Z44" i="14" a="1"/>
  <c r="Z23" i="14" a="1"/>
  <c r="Z69" i="14" a="1"/>
  <c r="Z66" i="14" a="1"/>
  <c r="Z55" i="14" a="1"/>
  <c r="Z10" i="14" a="1"/>
  <c r="Z35" i="14" a="1"/>
  <c r="Z43" i="14" a="1"/>
  <c r="Z21" i="14" a="1"/>
  <c r="Z11" i="14" a="1"/>
  <c r="Z46" i="14" a="1"/>
  <c r="Z62" i="14" a="1"/>
  <c r="Z48" i="14" a="1"/>
  <c r="Z63" i="14" a="1"/>
  <c r="Z8" i="14" a="1"/>
  <c r="Z31" i="14" a="1"/>
  <c r="Z58" i="14" a="1"/>
  <c r="Z52" i="14" a="1"/>
  <c r="Z28" i="14" a="1"/>
  <c r="Z19" i="14" a="1"/>
  <c r="Z68" i="14" a="1"/>
  <c r="Z26" i="14" a="1"/>
  <c r="Z60" i="14" a="1"/>
  <c r="Z59" i="14" a="1"/>
  <c r="Z56" i="14" a="1"/>
  <c r="Z29" i="14" a="1"/>
  <c r="Z64" i="14" a="1"/>
  <c r="Z36" i="14" a="1"/>
  <c r="Z51" i="14" a="1"/>
  <c r="Z53" i="14" a="1"/>
  <c r="Z13" i="14" a="1"/>
  <c r="Z24" i="14" a="1"/>
  <c r="Z37" i="14" l="1"/>
  <c r="Z72" i="14"/>
  <c r="Z31" i="14"/>
  <c r="Z23" i="14"/>
  <c r="Z15" i="14"/>
  <c r="Z62" i="14"/>
  <c r="Z68" i="14"/>
  <c r="Z59" i="14"/>
  <c r="Z29" i="14"/>
  <c r="Z21" i="14"/>
  <c r="Z13" i="14"/>
  <c r="Z54" i="14"/>
  <c r="Z65" i="14"/>
  <c r="V91" i="15" s="1"/>
  <c r="Z53" i="14"/>
  <c r="V71" i="15" s="1"/>
  <c r="Z45" i="14"/>
  <c r="V59" i="15" s="1"/>
  <c r="Z25" i="14"/>
  <c r="V31" i="15" s="1"/>
  <c r="Z17" i="14"/>
  <c r="V19" i="15" s="1"/>
  <c r="Z66" i="14"/>
  <c r="V92" i="15" s="1"/>
  <c r="Z69" i="14"/>
  <c r="Z61" i="14"/>
  <c r="V83" i="15" s="1"/>
  <c r="Z57" i="14"/>
  <c r="V79" i="15" s="1"/>
  <c r="Z49" i="14"/>
  <c r="V67" i="15" s="1"/>
  <c r="Z41" i="14"/>
  <c r="V55" i="15" s="1"/>
  <c r="Z33" i="14"/>
  <c r="V43" i="15" s="1"/>
  <c r="Z60" i="14"/>
  <c r="V82" i="15" s="1"/>
  <c r="Z52" i="14"/>
  <c r="V70" i="15" s="1"/>
  <c r="Z44" i="14"/>
  <c r="V58" i="15" s="1"/>
  <c r="Z32" i="14"/>
  <c r="Z24" i="14"/>
  <c r="Z16" i="14"/>
  <c r="Z64" i="14"/>
  <c r="V90" i="15" s="1"/>
  <c r="Z56" i="14"/>
  <c r="V78" i="15" s="1"/>
  <c r="Z48" i="14"/>
  <c r="V66" i="15" s="1"/>
  <c r="Z40" i="14"/>
  <c r="V54" i="15" s="1"/>
  <c r="Z36" i="14"/>
  <c r="V46" i="15" s="1"/>
  <c r="Z28" i="14"/>
  <c r="V34" i="15" s="1"/>
  <c r="Z20" i="14"/>
  <c r="V22" i="15" s="1"/>
  <c r="Z70" i="14"/>
  <c r="V96" i="15" s="1"/>
  <c r="Z71" i="14"/>
  <c r="V97" i="15" s="1"/>
  <c r="Z63" i="14"/>
  <c r="Z55" i="14"/>
  <c r="V77" i="15" s="1"/>
  <c r="Z47" i="14"/>
  <c r="V65" i="15" s="1"/>
  <c r="Z39" i="14"/>
  <c r="V53" i="15" s="1"/>
  <c r="Z58" i="14"/>
  <c r="V80" i="15" s="1"/>
  <c r="Z67" i="14"/>
  <c r="V93" i="15" s="1"/>
  <c r="Z51" i="14"/>
  <c r="V69" i="15" s="1"/>
  <c r="Z43" i="14"/>
  <c r="V57" i="15" s="1"/>
  <c r="Z35" i="14"/>
  <c r="V45" i="15" s="1"/>
  <c r="Z27" i="14"/>
  <c r="V33" i="15" s="1"/>
  <c r="Z19" i="14"/>
  <c r="V21" i="15" s="1"/>
  <c r="Z50" i="14"/>
  <c r="V68" i="15" s="1"/>
  <c r="Z46" i="14"/>
  <c r="V64" i="15" s="1"/>
  <c r="Z42" i="14"/>
  <c r="V56" i="15" s="1"/>
  <c r="Z38" i="14"/>
  <c r="V52" i="15" s="1"/>
  <c r="Z34" i="14"/>
  <c r="V44" i="15" s="1"/>
  <c r="Z30" i="14"/>
  <c r="V36" i="15" s="1"/>
  <c r="Z26" i="14"/>
  <c r="V32" i="15" s="1"/>
  <c r="Z22" i="14"/>
  <c r="V24" i="15" s="1"/>
  <c r="Z18" i="14"/>
  <c r="V20" i="15" s="1"/>
  <c r="Z14" i="14"/>
  <c r="V12" i="15" s="1"/>
  <c r="Z10" i="14"/>
  <c r="V8" i="15" s="1"/>
  <c r="Z12" i="14"/>
  <c r="V10" i="15" s="1"/>
  <c r="Z11" i="14"/>
  <c r="V9" i="15" s="1"/>
  <c r="Z9" i="14"/>
  <c r="V7" i="15" s="1"/>
  <c r="Z8" i="14"/>
  <c r="AA72" i="14" l="1"/>
  <c r="V95" i="15"/>
  <c r="AA69" i="14"/>
  <c r="AA68" i="14"/>
  <c r="V94" i="15"/>
  <c r="V98" i="15"/>
  <c r="AA59" i="14"/>
  <c r="V81" i="15"/>
  <c r="AA62" i="14"/>
  <c r="V84" i="15"/>
  <c r="AA37" i="14"/>
  <c r="V47" i="15"/>
  <c r="AA31" i="14"/>
  <c r="V37" i="15"/>
  <c r="AA29" i="14"/>
  <c r="V35" i="15"/>
  <c r="AA23" i="14"/>
  <c r="V25" i="15"/>
  <c r="AA21" i="14"/>
  <c r="V23" i="15"/>
  <c r="AA15" i="14"/>
  <c r="V13" i="15"/>
  <c r="AA13" i="14"/>
  <c r="V11" i="15"/>
  <c r="AA22" i="14"/>
  <c r="AA14" i="14"/>
  <c r="AA61" i="14"/>
  <c r="AA35" i="14"/>
  <c r="AA30" i="14"/>
  <c r="AA36" i="14"/>
  <c r="AA10" i="14"/>
  <c r="AA47" i="14"/>
  <c r="AA65" i="14"/>
  <c r="AA56" i="14"/>
  <c r="AA52" i="14"/>
  <c r="AA18" i="14"/>
  <c r="AA55" i="14"/>
  <c r="AA49" i="14"/>
  <c r="AA53" i="14"/>
  <c r="AA51" i="14"/>
  <c r="AA50" i="14"/>
  <c r="AA39" i="14"/>
  <c r="AA44" i="14"/>
  <c r="AA45" i="14"/>
  <c r="AA42" i="14"/>
  <c r="AA43" i="14"/>
  <c r="AA41" i="14"/>
  <c r="AA34" i="14"/>
  <c r="AA26" i="14"/>
  <c r="AA64" i="14"/>
  <c r="AA9" i="14"/>
  <c r="AA25" i="14"/>
  <c r="AA33" i="14"/>
  <c r="AA17" i="14"/>
  <c r="O3" i="14"/>
  <c r="AB8" i="14" l="1"/>
  <c r="D54" i="14" a="1"/>
  <c r="D54" i="14" s="1"/>
  <c r="D46" i="14" a="1"/>
  <c r="D46" i="14" s="1"/>
  <c r="D38" i="14" a="1"/>
  <c r="D38" i="14" s="1"/>
  <c r="D32" i="14" a="1"/>
  <c r="D32" i="14" s="1"/>
  <c r="D24" i="14" a="1"/>
  <c r="D24" i="14" s="1"/>
  <c r="D16" i="14" a="1"/>
  <c r="D16" i="14" s="1"/>
  <c r="D8" i="14" a="1"/>
  <c r="D8" i="14" s="1"/>
  <c r="B98" i="15"/>
  <c r="A98" i="15" s="1"/>
  <c r="B85" i="15"/>
  <c r="A85" i="15" s="1"/>
  <c r="B93" i="15"/>
  <c r="A93" i="15" s="1"/>
  <c r="B78" i="15"/>
  <c r="A78" i="15" s="1"/>
  <c r="B66" i="15"/>
  <c r="A66" i="15" s="1"/>
  <c r="B51" i="15"/>
  <c r="A51" i="15" s="1"/>
  <c r="B67" i="15"/>
  <c r="A67" i="15" s="1"/>
  <c r="B52" i="15"/>
  <c r="A52" i="15" s="1"/>
  <c r="B74" i="15"/>
  <c r="A74" i="15" s="1"/>
  <c r="B60" i="15"/>
  <c r="A60" i="15" s="1"/>
  <c r="B44" i="15"/>
  <c r="A44" i="15" s="1"/>
  <c r="B86" i="15"/>
  <c r="A86" i="15" s="1"/>
  <c r="B94" i="15"/>
  <c r="A94" i="15" s="1"/>
  <c r="B79" i="15"/>
  <c r="A79" i="15" s="1"/>
  <c r="B80" i="15"/>
  <c r="A80" i="15" s="1"/>
  <c r="B87" i="15"/>
  <c r="A87" i="15" s="1"/>
  <c r="B68" i="15"/>
  <c r="A68" i="15" s="1"/>
  <c r="B53" i="15"/>
  <c r="A53" i="15" s="1"/>
  <c r="B88" i="15"/>
  <c r="A88" i="15" s="1"/>
  <c r="B81" i="15"/>
  <c r="A81" i="15" s="1"/>
  <c r="B75" i="15"/>
  <c r="A75" i="15" s="1"/>
  <c r="B61" i="15"/>
  <c r="A61" i="15" s="1"/>
  <c r="B69" i="15"/>
  <c r="A69" i="15" s="1"/>
  <c r="B46" i="15"/>
  <c r="A46" i="15" s="1"/>
  <c r="B54" i="15"/>
  <c r="A54" i="15" s="1"/>
  <c r="B89" i="15"/>
  <c r="A89" i="15" s="1"/>
  <c r="B82" i="15"/>
  <c r="A82" i="15" s="1"/>
  <c r="B76" i="15"/>
  <c r="A76" i="15" s="1"/>
  <c r="B62" i="15"/>
  <c r="A62" i="15" s="1"/>
  <c r="B70" i="15"/>
  <c r="A70" i="15" s="1"/>
  <c r="B45" i="15"/>
  <c r="A45" i="15" s="1"/>
  <c r="B47" i="15"/>
  <c r="A47" i="15" s="1"/>
  <c r="B55" i="15"/>
  <c r="A55" i="15" s="1"/>
  <c r="B63" i="15"/>
  <c r="A63" i="15" s="1"/>
  <c r="B71" i="15"/>
  <c r="A71" i="15" s="1"/>
  <c r="B48" i="15"/>
  <c r="A48" i="15" s="1"/>
  <c r="B56" i="15"/>
  <c r="A56" i="15" s="1"/>
  <c r="B64" i="15"/>
  <c r="A64" i="15" s="1"/>
  <c r="B49" i="15"/>
  <c r="A49" i="15" s="1"/>
  <c r="B95" i="15"/>
  <c r="A95" i="15" s="1"/>
  <c r="B90" i="15"/>
  <c r="A90" i="15" s="1"/>
  <c r="B96" i="15"/>
  <c r="A96" i="15" s="1"/>
  <c r="B83" i="15"/>
  <c r="A83" i="15" s="1"/>
  <c r="B91" i="15"/>
  <c r="A91" i="15" s="1"/>
  <c r="B72" i="15"/>
  <c r="A72" i="15" s="1"/>
  <c r="B57" i="15"/>
  <c r="A57" i="15" s="1"/>
  <c r="B97" i="15"/>
  <c r="A97" i="15" s="1"/>
  <c r="B84" i="15"/>
  <c r="A84" i="15" s="1"/>
  <c r="B92" i="15"/>
  <c r="A92" i="15" s="1"/>
  <c r="B77" i="15"/>
  <c r="A77" i="15" s="1"/>
  <c r="B65" i="15"/>
  <c r="A65" i="15" s="1"/>
  <c r="B50" i="15"/>
  <c r="A50" i="15" s="1"/>
  <c r="B58" i="15"/>
  <c r="A58" i="15" s="1"/>
  <c r="B73" i="15"/>
  <c r="A73" i="15" s="1"/>
  <c r="B59" i="15"/>
  <c r="A59" i="15" s="1"/>
  <c r="B14" i="15"/>
  <c r="A14" i="15" s="1"/>
  <c r="B15" i="15"/>
  <c r="A15" i="15" s="1"/>
  <c r="B16" i="15"/>
  <c r="A16" i="15" s="1"/>
  <c r="B17" i="15"/>
  <c r="A17" i="15" s="1"/>
  <c r="B7" i="15"/>
  <c r="A7" i="15" s="1"/>
  <c r="B6" i="15"/>
  <c r="A6" i="15" s="1"/>
  <c r="B12" i="15"/>
  <c r="A12" i="15" s="1"/>
  <c r="B13" i="15"/>
  <c r="A13" i="15" s="1"/>
  <c r="B2" i="15"/>
  <c r="A2" i="15" s="1"/>
  <c r="B19" i="15"/>
  <c r="A19" i="15" s="1"/>
  <c r="B33" i="15"/>
  <c r="A33" i="15" s="1"/>
  <c r="B41" i="15"/>
  <c r="A41" i="15" s="1"/>
  <c r="B20" i="15"/>
  <c r="A20" i="15" s="1"/>
  <c r="B26" i="15"/>
  <c r="A26" i="15" s="1"/>
  <c r="B21" i="15"/>
  <c r="A21" i="15" s="1"/>
  <c r="B27" i="15"/>
  <c r="A27" i="15" s="1"/>
  <c r="B35" i="15"/>
  <c r="A35" i="15" s="1"/>
  <c r="B43" i="15"/>
  <c r="A43" i="15" s="1"/>
  <c r="B24" i="15"/>
  <c r="A24" i="15" s="1"/>
  <c r="B3" i="15"/>
  <c r="A3" i="15" s="1"/>
  <c r="B34" i="15"/>
  <c r="A34" i="15" s="1"/>
  <c r="B8" i="15"/>
  <c r="A8" i="15" s="1"/>
  <c r="B22" i="15"/>
  <c r="A22" i="15" s="1"/>
  <c r="B28" i="15"/>
  <c r="A28" i="15" s="1"/>
  <c r="B36" i="15"/>
  <c r="A36" i="15" s="1"/>
  <c r="B5" i="15"/>
  <c r="A5" i="15" s="1"/>
  <c r="B10" i="15"/>
  <c r="A10" i="15" s="1"/>
  <c r="B38" i="15"/>
  <c r="A38" i="15" s="1"/>
  <c r="B42" i="15"/>
  <c r="A42" i="15" s="1"/>
  <c r="B9" i="15"/>
  <c r="A9" i="15" s="1"/>
  <c r="B23" i="15"/>
  <c r="A23" i="15" s="1"/>
  <c r="B29" i="15"/>
  <c r="A29" i="15" s="1"/>
  <c r="B37" i="15"/>
  <c r="A37" i="15" s="1"/>
  <c r="B4" i="15"/>
  <c r="A4" i="15" s="1"/>
  <c r="B30" i="15"/>
  <c r="A30" i="15" s="1"/>
  <c r="B40" i="15"/>
  <c r="A40" i="15" s="1"/>
  <c r="B11" i="15"/>
  <c r="A11" i="15" s="1"/>
  <c r="B25" i="15"/>
  <c r="A25" i="15" s="1"/>
  <c r="B31" i="15"/>
  <c r="A31" i="15" s="1"/>
  <c r="B39" i="15"/>
  <c r="A39" i="15" s="1"/>
  <c r="B18" i="15"/>
  <c r="A18" i="15" s="1"/>
  <c r="B32" i="15"/>
  <c r="A32" i="15" s="1"/>
  <c r="AA16" i="14" l="1"/>
  <c r="N14" i="15"/>
  <c r="V14" i="15"/>
  <c r="G14" i="15"/>
  <c r="H14" i="15"/>
  <c r="P14" i="15"/>
  <c r="I14" i="15"/>
  <c r="Q14" i="15"/>
  <c r="J14" i="15"/>
  <c r="R14" i="15"/>
  <c r="K14" i="15"/>
  <c r="S14" i="15"/>
  <c r="F14" i="15"/>
  <c r="L14" i="15"/>
  <c r="T14" i="15"/>
  <c r="M14" i="15"/>
  <c r="U14" i="15"/>
  <c r="O14" i="15"/>
  <c r="AA38" i="14"/>
  <c r="J48" i="15"/>
  <c r="R48" i="15"/>
  <c r="F48" i="15"/>
  <c r="K48" i="15"/>
  <c r="S48" i="15"/>
  <c r="L48" i="15"/>
  <c r="M48" i="15"/>
  <c r="U48" i="15"/>
  <c r="N48" i="15"/>
  <c r="V48" i="15"/>
  <c r="G48" i="15"/>
  <c r="O48" i="15"/>
  <c r="P48" i="15"/>
  <c r="H48" i="15"/>
  <c r="I48" i="15"/>
  <c r="Q48" i="15"/>
  <c r="T48" i="15"/>
  <c r="AA54" i="14"/>
  <c r="N72" i="15"/>
  <c r="V72" i="15"/>
  <c r="O72" i="15"/>
  <c r="G72" i="15"/>
  <c r="F72" i="15"/>
  <c r="H72" i="15"/>
  <c r="P72" i="15"/>
  <c r="I72" i="15"/>
  <c r="Q72" i="15"/>
  <c r="J72" i="15"/>
  <c r="R72" i="15"/>
  <c r="K72" i="15"/>
  <c r="S72" i="15"/>
  <c r="L72" i="15"/>
  <c r="T72" i="15"/>
  <c r="M72" i="15"/>
  <c r="U72" i="15"/>
  <c r="AA46" i="14"/>
  <c r="J60" i="15"/>
  <c r="R60" i="15"/>
  <c r="F60" i="15"/>
  <c r="L60" i="15"/>
  <c r="S60" i="15"/>
  <c r="T60" i="15"/>
  <c r="M60" i="15"/>
  <c r="U60" i="15"/>
  <c r="N60" i="15"/>
  <c r="V60" i="15"/>
  <c r="G60" i="15"/>
  <c r="O60" i="15"/>
  <c r="H60" i="15"/>
  <c r="P60" i="15"/>
  <c r="I60" i="15"/>
  <c r="Q60" i="15"/>
  <c r="K60" i="15"/>
  <c r="AA24" i="14"/>
  <c r="J26" i="15"/>
  <c r="R26" i="15"/>
  <c r="K26" i="15"/>
  <c r="F26" i="15"/>
  <c r="T26" i="15"/>
  <c r="L26" i="15"/>
  <c r="M26" i="15"/>
  <c r="U26" i="15"/>
  <c r="N26" i="15"/>
  <c r="V26" i="15"/>
  <c r="G26" i="15"/>
  <c r="O26" i="15"/>
  <c r="H26" i="15"/>
  <c r="P26" i="15"/>
  <c r="I26" i="15"/>
  <c r="Q26" i="15"/>
  <c r="S26" i="15"/>
  <c r="AA32" i="14"/>
  <c r="H38" i="15"/>
  <c r="P38" i="15"/>
  <c r="I38" i="15"/>
  <c r="Q38" i="15"/>
  <c r="R38" i="15"/>
  <c r="J38" i="15"/>
  <c r="K38" i="15"/>
  <c r="S38" i="15"/>
  <c r="F38" i="15"/>
  <c r="L38" i="15"/>
  <c r="T38" i="15"/>
  <c r="M38" i="15"/>
  <c r="U38" i="15"/>
  <c r="N38" i="15"/>
  <c r="V38" i="15"/>
  <c r="G38" i="15"/>
  <c r="O38" i="15"/>
  <c r="K2" i="15"/>
  <c r="S2" i="15"/>
  <c r="I2" i="15"/>
  <c r="L2" i="15"/>
  <c r="T2" i="15"/>
  <c r="Q2" i="15"/>
  <c r="R2" i="15"/>
  <c r="M2" i="15"/>
  <c r="U2" i="15"/>
  <c r="N2" i="15"/>
  <c r="V2" i="15"/>
  <c r="G2" i="15"/>
  <c r="O2" i="15"/>
  <c r="P2" i="15"/>
  <c r="J2" i="15"/>
  <c r="H2" i="15"/>
  <c r="AA8" i="14"/>
  <c r="F2" i="15"/>
  <c r="B16" i="14"/>
  <c r="B24" i="14" s="1"/>
  <c r="B32" i="14" s="1"/>
  <c r="B38" i="14" s="1"/>
  <c r="B46" i="14" s="1"/>
  <c r="B54" i="14" s="1"/>
  <c r="D4" i="14" l="1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J137" i="9"/>
  <c r="J138" i="9"/>
  <c r="J139" i="9"/>
  <c r="J133" i="9"/>
  <c r="J134" i="9"/>
  <c r="J135" i="9"/>
  <c r="J129" i="9"/>
  <c r="J130" i="9"/>
  <c r="J131" i="9"/>
  <c r="J125" i="9"/>
  <c r="J126" i="9"/>
  <c r="J127" i="9"/>
  <c r="J121" i="9"/>
  <c r="J122" i="9"/>
  <c r="J123" i="9"/>
  <c r="J117" i="9"/>
  <c r="J118" i="9"/>
  <c r="J119" i="9"/>
  <c r="J111" i="9"/>
  <c r="J112" i="9"/>
  <c r="J113" i="9"/>
  <c r="J114" i="9"/>
  <c r="J115" i="9"/>
  <c r="J105" i="9"/>
  <c r="J106" i="9"/>
  <c r="J107" i="9"/>
  <c r="J108" i="9"/>
  <c r="J109" i="9"/>
  <c r="J99" i="9"/>
  <c r="J100" i="9"/>
  <c r="J101" i="9"/>
  <c r="J102" i="9"/>
  <c r="J103" i="9"/>
  <c r="J93" i="9"/>
  <c r="J94" i="9"/>
  <c r="J95" i="9"/>
  <c r="J96" i="9"/>
  <c r="J97" i="9"/>
  <c r="J87" i="9"/>
  <c r="J88" i="9"/>
  <c r="J89" i="9"/>
  <c r="J90" i="9"/>
  <c r="J91" i="9"/>
  <c r="J81" i="9"/>
  <c r="J82" i="9"/>
  <c r="J83" i="9"/>
  <c r="J84" i="9"/>
  <c r="J85" i="9"/>
  <c r="J75" i="9"/>
  <c r="J76" i="9"/>
  <c r="J77" i="9"/>
  <c r="J78" i="9"/>
  <c r="J79" i="9"/>
  <c r="J69" i="9"/>
  <c r="J70" i="9"/>
  <c r="J71" i="9"/>
  <c r="J72" i="9"/>
  <c r="J73" i="9"/>
  <c r="J63" i="9"/>
  <c r="J64" i="9"/>
  <c r="J65" i="9"/>
  <c r="J66" i="9"/>
  <c r="J67" i="9"/>
  <c r="J57" i="9"/>
  <c r="J58" i="9"/>
  <c r="J59" i="9"/>
  <c r="J60" i="9"/>
  <c r="J61" i="9"/>
  <c r="J51" i="9"/>
  <c r="J52" i="9"/>
  <c r="J53" i="9"/>
  <c r="J54" i="9"/>
  <c r="J55" i="9"/>
  <c r="J45" i="9"/>
  <c r="J46" i="9"/>
  <c r="J47" i="9"/>
  <c r="J48" i="9"/>
  <c r="J49" i="9"/>
  <c r="J136" i="9"/>
  <c r="J132" i="9"/>
  <c r="J128" i="9"/>
  <c r="J124" i="9"/>
  <c r="J120" i="9"/>
  <c r="J116" i="9"/>
  <c r="J110" i="9"/>
  <c r="J104" i="9"/>
  <c r="J98" i="9"/>
  <c r="J92" i="9"/>
  <c r="J86" i="9"/>
  <c r="J80" i="9"/>
  <c r="J74" i="9"/>
  <c r="J68" i="9"/>
  <c r="J62" i="9"/>
  <c r="J56" i="9"/>
  <c r="J50" i="9"/>
  <c r="J44" i="9"/>
  <c r="J38" i="9"/>
  <c r="J39" i="9"/>
  <c r="J40" i="9"/>
  <c r="J41" i="9"/>
  <c r="J42" i="9"/>
  <c r="J43" i="9"/>
  <c r="J37" i="9"/>
  <c r="J31" i="9"/>
  <c r="J32" i="9"/>
  <c r="J33" i="9"/>
  <c r="J34" i="9"/>
  <c r="J35" i="9"/>
  <c r="J36" i="9"/>
  <c r="J30" i="9"/>
  <c r="J24" i="9"/>
  <c r="J25" i="9"/>
  <c r="J26" i="9"/>
  <c r="J27" i="9"/>
  <c r="J28" i="9"/>
  <c r="J29" i="9"/>
  <c r="J23" i="9"/>
  <c r="J17" i="9"/>
  <c r="J18" i="9"/>
  <c r="J19" i="9"/>
  <c r="J20" i="9"/>
  <c r="J21" i="9"/>
  <c r="J22" i="9"/>
  <c r="J16" i="9"/>
  <c r="J10" i="9"/>
  <c r="J11" i="9"/>
  <c r="J12" i="9"/>
  <c r="J13" i="9"/>
  <c r="J14" i="9"/>
  <c r="J15" i="9"/>
  <c r="J9" i="9"/>
  <c r="J3" i="9"/>
  <c r="J4" i="9"/>
  <c r="J5" i="9"/>
  <c r="J6" i="9"/>
  <c r="J7" i="9"/>
  <c r="J8" i="9"/>
  <c r="J2" i="9"/>
  <c r="C6" i="9"/>
  <c r="C84" i="9" l="1"/>
  <c r="C12" i="9"/>
  <c r="C133" i="9"/>
  <c r="C125" i="9"/>
  <c r="C117" i="9"/>
  <c r="C109" i="9"/>
  <c r="C101" i="9"/>
  <c r="C93" i="9"/>
  <c r="C85" i="9"/>
  <c r="C77" i="9"/>
  <c r="C69" i="9"/>
  <c r="C61" i="9"/>
  <c r="C53" i="9"/>
  <c r="C45" i="9"/>
  <c r="C37" i="9"/>
  <c r="C29" i="9"/>
  <c r="C21" i="9"/>
  <c r="C13" i="9"/>
  <c r="C5" i="9"/>
  <c r="C116" i="9"/>
  <c r="C60" i="9"/>
  <c r="C20" i="9"/>
  <c r="C139" i="9"/>
  <c r="C131" i="9"/>
  <c r="C123" i="9"/>
  <c r="C115" i="9"/>
  <c r="C107" i="9"/>
  <c r="C99" i="9"/>
  <c r="C91" i="9"/>
  <c r="C83" i="9"/>
  <c r="C75" i="9"/>
  <c r="C67" i="9"/>
  <c r="C59" i="9"/>
  <c r="C51" i="9"/>
  <c r="C43" i="9"/>
  <c r="C35" i="9"/>
  <c r="C27" i="9"/>
  <c r="C19" i="9"/>
  <c r="C11" i="9"/>
  <c r="C3" i="9"/>
  <c r="C92" i="9"/>
  <c r="C4" i="9"/>
  <c r="C138" i="9"/>
  <c r="C130" i="9"/>
  <c r="C122" i="9"/>
  <c r="C114" i="9"/>
  <c r="C106" i="9"/>
  <c r="C98" i="9"/>
  <c r="C90" i="9"/>
  <c r="C82" i="9"/>
  <c r="C74" i="9"/>
  <c r="C66" i="9"/>
  <c r="C58" i="9"/>
  <c r="C50" i="9"/>
  <c r="C42" i="9"/>
  <c r="C34" i="9"/>
  <c r="C26" i="9"/>
  <c r="C18" i="9"/>
  <c r="C10" i="9"/>
  <c r="C2" i="9"/>
  <c r="C52" i="9"/>
  <c r="C137" i="9"/>
  <c r="C129" i="9"/>
  <c r="C121" i="9"/>
  <c r="C113" i="9"/>
  <c r="C105" i="9"/>
  <c r="C97" i="9"/>
  <c r="C89" i="9"/>
  <c r="C81" i="9"/>
  <c r="C73" i="9"/>
  <c r="C65" i="9"/>
  <c r="C57" i="9"/>
  <c r="C49" i="9"/>
  <c r="C41" i="9"/>
  <c r="C33" i="9"/>
  <c r="C25" i="9"/>
  <c r="C17" i="9"/>
  <c r="C9" i="9"/>
  <c r="C132" i="9"/>
  <c r="C100" i="9"/>
  <c r="C44" i="9"/>
  <c r="C136" i="9"/>
  <c r="C128" i="9"/>
  <c r="C120" i="9"/>
  <c r="C112" i="9"/>
  <c r="C104" i="9"/>
  <c r="C96" i="9"/>
  <c r="C88" i="9"/>
  <c r="C80" i="9"/>
  <c r="C72" i="9"/>
  <c r="C64" i="9"/>
  <c r="C56" i="9"/>
  <c r="C48" i="9"/>
  <c r="C40" i="9"/>
  <c r="C32" i="9"/>
  <c r="C24" i="9"/>
  <c r="C16" i="9"/>
  <c r="C8" i="9"/>
  <c r="C124" i="9"/>
  <c r="C76" i="9"/>
  <c r="C36" i="9"/>
  <c r="C135" i="9"/>
  <c r="C127" i="9"/>
  <c r="C119" i="9"/>
  <c r="C111" i="9"/>
  <c r="C103" i="9"/>
  <c r="C95" i="9"/>
  <c r="C87" i="9"/>
  <c r="C79" i="9"/>
  <c r="C71" i="9"/>
  <c r="C63" i="9"/>
  <c r="C55" i="9"/>
  <c r="C47" i="9"/>
  <c r="C39" i="9"/>
  <c r="C31" i="9"/>
  <c r="C23" i="9"/>
  <c r="C15" i="9"/>
  <c r="C7" i="9"/>
  <c r="C108" i="9"/>
  <c r="C68" i="9"/>
  <c r="C28" i="9"/>
  <c r="C134" i="9"/>
  <c r="C126" i="9"/>
  <c r="C118" i="9"/>
  <c r="C110" i="9"/>
  <c r="C102" i="9"/>
  <c r="C94" i="9"/>
  <c r="C86" i="9"/>
  <c r="C78" i="9"/>
  <c r="C70" i="9"/>
  <c r="C62" i="9"/>
  <c r="C54" i="9"/>
  <c r="C46" i="9"/>
  <c r="C38" i="9"/>
  <c r="C30" i="9"/>
  <c r="C22" i="9"/>
  <c r="C14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<sst xmlns="http://schemas.openxmlformats.org/spreadsheetml/2006/main" count="18428" uniqueCount="2627">
  <si>
    <t>F</t>
  </si>
  <si>
    <t>M</t>
  </si>
  <si>
    <t>dd</t>
  </si>
  <si>
    <t>mm</t>
  </si>
  <si>
    <t>No. new on treatment</t>
  </si>
  <si>
    <t>No. of VL samples collected from clients attending clinic</t>
  </si>
  <si>
    <t>Indicator</t>
  </si>
  <si>
    <t>No. of VL suppressed</t>
  </si>
  <si>
    <t>0-14</t>
  </si>
  <si>
    <t>15-24</t>
  </si>
  <si>
    <t>25+</t>
  </si>
  <si>
    <t>Other ART</t>
  </si>
  <si>
    <t>Viral Load</t>
  </si>
  <si>
    <t>No. of LTFU restarted ART</t>
  </si>
  <si>
    <t>No. of LTFU who self-transferred</t>
  </si>
  <si>
    <t>No. of LTFU who died</t>
  </si>
  <si>
    <t>No. of VL results received</t>
  </si>
  <si>
    <t>No. of LTFU traced</t>
  </si>
  <si>
    <t>No of LTFU who stopped treatment</t>
  </si>
  <si>
    <t>MflCode</t>
  </si>
  <si>
    <t>Nakuru</t>
  </si>
  <si>
    <t>Facility</t>
  </si>
  <si>
    <t>Mercy Hospital</t>
  </si>
  <si>
    <t>Ikumbi Health Centre</t>
  </si>
  <si>
    <t>Kijani (Mirera) Dispensary</t>
  </si>
  <si>
    <t>Lakeview Nursing Home</t>
  </si>
  <si>
    <t>Naivasha District Hospital</t>
  </si>
  <si>
    <t>Bondeni Dispensary (Nakuru Central)</t>
  </si>
  <si>
    <t>Lanet Health Centre</t>
  </si>
  <si>
    <t>Bahati Dispensary</t>
  </si>
  <si>
    <t>Bahati District Hospital</t>
  </si>
  <si>
    <t>Dundori Health Centre</t>
  </si>
  <si>
    <t>Engashura Health Centre</t>
  </si>
  <si>
    <t>Industrial Area Dispensary</t>
  </si>
  <si>
    <t>Nakuru West Health Centre</t>
  </si>
  <si>
    <t>Huruma Dispensary</t>
  </si>
  <si>
    <t>Mau Narok Health Centre</t>
  </si>
  <si>
    <t>Rongai Health Centre</t>
  </si>
  <si>
    <t>Kabarnet District Hospital_14607</t>
  </si>
  <si>
    <t>Eldama Ravine District Hospital_14432</t>
  </si>
  <si>
    <t>Mercy Hospital_15174</t>
  </si>
  <si>
    <t>Gilgil Sub-District Hospital_14510</t>
  </si>
  <si>
    <t>St Mary's Hospital (Naivasha)_15654</t>
  </si>
  <si>
    <t>Ikumbi Health Centre_14559</t>
  </si>
  <si>
    <t>Keringet Health Centre (Kuresoi)_14836</t>
  </si>
  <si>
    <t>Kiptagich Dispensary_14924</t>
  </si>
  <si>
    <t>Olenguruone Sub-District Hospital_15398</t>
  </si>
  <si>
    <t>Elburgon Sub-District Hospital_14431</t>
  </si>
  <si>
    <t>Molo District Hospital_15212</t>
  </si>
  <si>
    <t>Finlays  Hospital_14551</t>
  </si>
  <si>
    <t>Karagita Dispensary_14801</t>
  </si>
  <si>
    <t>Kijani (Mirera) Dispensary_17821</t>
  </si>
  <si>
    <t>Lakeview Nursing Home_15004</t>
  </si>
  <si>
    <t>Mai Mahiu Health centre_15108</t>
  </si>
  <si>
    <t>Naivasha District Hospital_15280</t>
  </si>
  <si>
    <t>Algadir Medical Clinic_18009</t>
  </si>
  <si>
    <t>Bondeni Dispensary (Nakuru Central)_14263</t>
  </si>
  <si>
    <t>Bondeni Maternity_14265</t>
  </si>
  <si>
    <t>Family Health options Kenya (Nakuru)_14177</t>
  </si>
  <si>
    <t>Lanet Health Centre_15008</t>
  </si>
  <si>
    <t>Langa Langa Health Centre_15009</t>
  </si>
  <si>
    <t>Mirugi Kariuki Dispensary_15188</t>
  </si>
  <si>
    <t>Bahati Dispensary_14223</t>
  </si>
  <si>
    <t>Bahati District Hospital_14224</t>
  </si>
  <si>
    <t>Dundori Health Centre_14424</t>
  </si>
  <si>
    <t>Engashura Health Centre_14458</t>
  </si>
  <si>
    <t>FITC Dispensary_14498</t>
  </si>
  <si>
    <t>Industrial Area Dispensary_14575</t>
  </si>
  <si>
    <t>Kapkures Dispensary (Nakuru Central)_14733</t>
  </si>
  <si>
    <t>Mother Kevin Dispensary (Catholic)_15232</t>
  </si>
  <si>
    <t>Nakuru Provincial General Hospital (PGH)_15288</t>
  </si>
  <si>
    <t>Nakuru West Health Centre_15365</t>
  </si>
  <si>
    <t>Rhonda Dispensary and Maternity_20137</t>
  </si>
  <si>
    <t>Huruma Dispensary_14552</t>
  </si>
  <si>
    <t>Mau Narok Health Centre_15156</t>
  </si>
  <si>
    <t>Njoro Health Centre_15358</t>
  </si>
  <si>
    <t>Rongai Health Centre_15495</t>
  </si>
  <si>
    <t>Subukia Health Centre_15678</t>
  </si>
  <si>
    <t xml:space="preserve">County </t>
  </si>
  <si>
    <t xml:space="preserve">Baringo </t>
  </si>
  <si>
    <t>INDICATOR</t>
  </si>
  <si>
    <t>COUNTY</t>
  </si>
  <si>
    <t>FACILITY</t>
  </si>
  <si>
    <t>MFLCODE</t>
  </si>
  <si>
    <t>DATE</t>
  </si>
  <si>
    <t>GENDER</t>
  </si>
  <si>
    <t>AGE_GROUP</t>
  </si>
  <si>
    <t>TOTAL</t>
  </si>
  <si>
    <t>SDP</t>
  </si>
  <si>
    <t>TREATMENT</t>
  </si>
  <si>
    <t>No. of patients who received 3 months prescription (from clients attending clinic today)</t>
  </si>
  <si>
    <t>No. of clients due for TLD transition (from clients attending clinic today)</t>
  </si>
  <si>
    <t>No. of clients due for viral load (from clients attending clinic today)</t>
  </si>
  <si>
    <t>ART Appointment</t>
  </si>
  <si>
    <t>LTFU Tracking</t>
  </si>
  <si>
    <t>No. of clients booked for appointments</t>
  </si>
  <si>
    <t>No. of clients who kept appointments</t>
  </si>
  <si>
    <t>No. of clients who missed appointments traced</t>
  </si>
  <si>
    <t>No. of clients who missed appointments and returned to care</t>
  </si>
  <si>
    <t>No. of clients who missed appointments who self-transferred</t>
  </si>
  <si>
    <t>No. of clients who stopped treatment</t>
  </si>
  <si>
    <t>No. of clients who missed appointments who died</t>
  </si>
  <si>
    <t>No. of clients reported as stopped who currently are on treatment in the facility (data error)</t>
  </si>
  <si>
    <t>Transfer Ins</t>
  </si>
  <si>
    <t>Transfer Out</t>
  </si>
  <si>
    <t>No. of clients transitioned to TLD</t>
  </si>
  <si>
    <t>Baringo</t>
  </si>
  <si>
    <t>Kaptimbor Dispensary</t>
  </si>
  <si>
    <t>Kituro Health Centre</t>
  </si>
  <si>
    <t>Mogorwa Health Centre</t>
  </si>
  <si>
    <t>Salawa Health Centre</t>
  </si>
  <si>
    <t>Tenges Health Centre</t>
  </si>
  <si>
    <t>Timboiywo Dispensary</t>
  </si>
  <si>
    <t>Katibel Dispensary</t>
  </si>
  <si>
    <t>Eldama Ravine (AIC) Health Centre</t>
  </si>
  <si>
    <t>Esageri Health Centre</t>
  </si>
  <si>
    <t>Maji Mazuri Dispensary</t>
  </si>
  <si>
    <t>Timboroa Health Centre</t>
  </si>
  <si>
    <t>Torongo Health Centre</t>
  </si>
  <si>
    <t>Marigat Catholic Mission</t>
  </si>
  <si>
    <t>Marigat Sub District Hospital</t>
  </si>
  <si>
    <t>Mochongoi Health Centre</t>
  </si>
  <si>
    <t>Ol-Arabel Dispensary</t>
  </si>
  <si>
    <t>Emining Health Centre</t>
  </si>
  <si>
    <t>Kisanana Health Centre</t>
  </si>
  <si>
    <t>Laikipia</t>
  </si>
  <si>
    <t>Matanya Dispensary</t>
  </si>
  <si>
    <t>Ngobit Dispensary</t>
  </si>
  <si>
    <t>St Joseph Catholic Dispensary (Laikipia East)</t>
  </si>
  <si>
    <t>Kalalu Dispensary</t>
  </si>
  <si>
    <t>Likii Dispensary</t>
  </si>
  <si>
    <t>Muramati Dispensary</t>
  </si>
  <si>
    <t>Nanyuki Cottage Hospital</t>
  </si>
  <si>
    <t>Nanyuki District Hospital</t>
  </si>
  <si>
    <t>Segera Mission Dispensary</t>
  </si>
  <si>
    <t>Ilpolei Dispensary</t>
  </si>
  <si>
    <t>Kimanjo Dispensary</t>
  </si>
  <si>
    <t>Lokusero Dispensary</t>
  </si>
  <si>
    <t>Karaba Dispensary (Laikipia West)</t>
  </si>
  <si>
    <t>Melwa Health Centre</t>
  </si>
  <si>
    <t>Mutara Dispensary</t>
  </si>
  <si>
    <t>Olmoran Health Centre</t>
  </si>
  <si>
    <t>Rumuruti Catholic Dispensary</t>
  </si>
  <si>
    <t>Rumuruti District Hospital</t>
  </si>
  <si>
    <t>Sipili Health Centre</t>
  </si>
  <si>
    <t>Muthegera Dispensary</t>
  </si>
  <si>
    <t>Ndindika Health Centre</t>
  </si>
  <si>
    <t>Ngarua Health Centre</t>
  </si>
  <si>
    <t>Oljabet Health Centre</t>
  </si>
  <si>
    <t>Salama Health Centre (Laikipia West)</t>
  </si>
  <si>
    <t>Eburru Dispensary</t>
  </si>
  <si>
    <t>Holy Spirit Health Centre</t>
  </si>
  <si>
    <t>Karati Dispensary</t>
  </si>
  <si>
    <t>Kamara Dispensary</t>
  </si>
  <si>
    <t>Kiptororo Dispensary</t>
  </si>
  <si>
    <t>Kuresoi Health Centre</t>
  </si>
  <si>
    <t>Murindoku Dispensary</t>
  </si>
  <si>
    <t>Ndoinet Dispensary</t>
  </si>
  <si>
    <t>St Martin De Porres (Static)</t>
  </si>
  <si>
    <t>Mercy Dispensary</t>
  </si>
  <si>
    <t>Nyakiambi Dispensary</t>
  </si>
  <si>
    <t>Turi (PCEA) Dispensary</t>
  </si>
  <si>
    <t>ASN Upendo Village Dispensary</t>
  </si>
  <si>
    <t>Longonot Dispensary</t>
  </si>
  <si>
    <t>Maiela Health Centre</t>
  </si>
  <si>
    <t>Moi Ndabi Dispensary</t>
  </si>
  <si>
    <t>Mt Longonot Hospital</t>
  </si>
  <si>
    <t>Ndabibi Dispensary</t>
  </si>
  <si>
    <t>Nyamathi Dispensary</t>
  </si>
  <si>
    <t>Oserian Health Centre</t>
  </si>
  <si>
    <t>Polyclinic Hospital</t>
  </si>
  <si>
    <t>Wayside Clinic</t>
  </si>
  <si>
    <t>Kiti Dispensary</t>
  </si>
  <si>
    <t>St Elizabeth Nursing Home</t>
  </si>
  <si>
    <t>Kabatini Health Centre</t>
  </si>
  <si>
    <t>Kiratina Medical Clinic</t>
  </si>
  <si>
    <t>Wesley Health Centre</t>
  </si>
  <si>
    <t>Annex Hospital (Nakuru)</t>
  </si>
  <si>
    <t>Nakuru Heart Centre</t>
  </si>
  <si>
    <t>Nakuru War Memorial Hospital</t>
  </si>
  <si>
    <t>Nakuru West (PCEA) Health Centre</t>
  </si>
  <si>
    <t>Benmac Clinic</t>
  </si>
  <si>
    <t>Consolata Clinic</t>
  </si>
  <si>
    <t>Egerton University</t>
  </si>
  <si>
    <t>Kianjoya Dispensary</t>
  </si>
  <si>
    <t>Kihingo Dispensary (CDF)</t>
  </si>
  <si>
    <t>Lare Health Centre</t>
  </si>
  <si>
    <t>Likia Dispensary</t>
  </si>
  <si>
    <t>Mauche Dispensary</t>
  </si>
  <si>
    <t>Mauche Medical Clinic</t>
  </si>
  <si>
    <t>Mutarakwa Dispensary (Molo)</t>
  </si>
  <si>
    <t>Neissuit Dispensary</t>
  </si>
  <si>
    <t>Piave Dispensary</t>
  </si>
  <si>
    <t>Sururu Health Centre (CDF)</t>
  </si>
  <si>
    <t>Kabarak Health Centre</t>
  </si>
  <si>
    <t>Kandutura Dispensary</t>
  </si>
  <si>
    <t>Kipsyenan Dispensary</t>
  </si>
  <si>
    <t>Lengenet Dispensary</t>
  </si>
  <si>
    <t>Mangu Dispensary (Rongai)</t>
  </si>
  <si>
    <t>Nyamamithi Dispensary</t>
  </si>
  <si>
    <t>Okilgei Dispensary</t>
  </si>
  <si>
    <t>Sisto Mazoldi Dispensary (Rongai)</t>
  </si>
  <si>
    <t>Starlite Medical Clinic</t>
  </si>
  <si>
    <t>Mbogoini Dispensary</t>
  </si>
  <si>
    <t>Simboiyon Dispensary</t>
  </si>
  <si>
    <t>Upper Solai Health Centre</t>
  </si>
  <si>
    <t>Samburu</t>
  </si>
  <si>
    <t>Kisima Health Centre</t>
  </si>
  <si>
    <t>Ledero Dispensary</t>
  </si>
  <si>
    <t>Longewan Dispensary</t>
  </si>
  <si>
    <t>Maralal Catholic Dispensary</t>
  </si>
  <si>
    <t>Suguta Marmar Health Centre</t>
  </si>
  <si>
    <t>Archers Post Health Centre</t>
  </si>
  <si>
    <t>Catholic Hospital Wamba</t>
  </si>
  <si>
    <t>Ndonyo Wasin Dispensary</t>
  </si>
  <si>
    <t>Ngilai Dispensary</t>
  </si>
  <si>
    <t>Nkutuk Elmuget Dispensary</t>
  </si>
  <si>
    <t>Sereolipi Health Centre</t>
  </si>
  <si>
    <t>Swari Model Health Centre</t>
  </si>
  <si>
    <t>Wamba Health Centre</t>
  </si>
  <si>
    <t>West Gate Dispensary</t>
  </si>
  <si>
    <t>Baragoi Catholic Dispensary</t>
  </si>
  <si>
    <t>Barsaloi GK Dispensary</t>
  </si>
  <si>
    <t>Lesirikan Health Centre</t>
  </si>
  <si>
    <t>Arama dispensary_14211</t>
  </si>
  <si>
    <t>Barwessa HealthCentre_14243</t>
  </si>
  <si>
    <t>Eldama Ravine (AIC) Health Centre_14964</t>
  </si>
  <si>
    <t>Emining Health Centre_14446</t>
  </si>
  <si>
    <t>Esageri Health Centre_14477</t>
  </si>
  <si>
    <t>Kabartonjo District Hospital_14609</t>
  </si>
  <si>
    <t>Kaptimbor Dispensary_14784</t>
  </si>
  <si>
    <t>Katibel Dispensary_14817</t>
  </si>
  <si>
    <t>Kimalel Health centre_14867</t>
  </si>
  <si>
    <t>Kiptagich  Health Centre_14923</t>
  </si>
  <si>
    <t>Kisanana Health Centre_14940</t>
  </si>
  <si>
    <t>Kituro Health Centre_14953</t>
  </si>
  <si>
    <t>Maji Mazuri Dispensary_15111</t>
  </si>
  <si>
    <t>Marigat Catholic Mission_15137</t>
  </si>
  <si>
    <t>Marigat Sub District Hospital_15138</t>
  </si>
  <si>
    <t>Mochongoi Health Centre_15192</t>
  </si>
  <si>
    <t>Mogorwa Health Centre_15197</t>
  </si>
  <si>
    <t>Mogotio Dispensary_15198</t>
  </si>
  <si>
    <t>Ol-Arabel Dispensary_15386</t>
  </si>
  <si>
    <t>Salawa Health Centre_15522</t>
  </si>
  <si>
    <t>Tenges Health Centre_15718</t>
  </si>
  <si>
    <t>Timboiywo Dispensary_15724</t>
  </si>
  <si>
    <t>Timboroa Health Centre_15725</t>
  </si>
  <si>
    <t>Torongo Health Centre_15735</t>
  </si>
  <si>
    <t>Doldol Health Centre_14404</t>
  </si>
  <si>
    <t>Ilpolei Dispensary_14561</t>
  </si>
  <si>
    <t>Kalalu Dispensary_14659</t>
  </si>
  <si>
    <t>Karaba Dispensary (Laikipia West)_14800</t>
  </si>
  <si>
    <t>Kimanjo Dispensary_14869</t>
  </si>
  <si>
    <t>Lamuria Dispensary (Laikipia East)_15007</t>
  </si>
  <si>
    <t>Likii Dispensary_15035</t>
  </si>
  <si>
    <t>Lokusero Dispensary_15065</t>
  </si>
  <si>
    <t>Matanya Dispensary_15152</t>
  </si>
  <si>
    <t>Melwa Health Centre_15170</t>
  </si>
  <si>
    <t>Muramati Dispensary_15253</t>
  </si>
  <si>
    <t>Mutara Dispensary_15261</t>
  </si>
  <si>
    <t>Muthegera Dispensary_15263</t>
  </si>
  <si>
    <t>Nanyuki Cottage Hospital_15304</t>
  </si>
  <si>
    <t>Nanyuki District Hospital_15305</t>
  </si>
  <si>
    <t>Ndindika Health Centre_15325</t>
  </si>
  <si>
    <t>Ngarua Catholic Dispensary_15338</t>
  </si>
  <si>
    <t>Ngarua Health Centre_15339</t>
  </si>
  <si>
    <t>Ngobit Dispensary_15349</t>
  </si>
  <si>
    <t>Oljabet Health Centre_15404</t>
  </si>
  <si>
    <t>Olmoran Catholic Dispensary_15416</t>
  </si>
  <si>
    <t>Olmoran Health Centre_15417</t>
  </si>
  <si>
    <t>Rumuruti Catholic Dispensary_15501</t>
  </si>
  <si>
    <t>Rumuruti District Hospital_15502</t>
  </si>
  <si>
    <t>Salama Health Centre (Laikipia West)_15520</t>
  </si>
  <si>
    <t>Segera Mission Dispensary_17029</t>
  </si>
  <si>
    <t>Sipili Catholic Dispensary_15588</t>
  </si>
  <si>
    <t>Sipili Health Centre_15589</t>
  </si>
  <si>
    <t>St Joseph Catholic Dispensary (Laikipia East)_15646</t>
  </si>
  <si>
    <t>Top Choice Maternity And Nursing Home_15306</t>
  </si>
  <si>
    <t>Afraha Maternity and Nursing Home_18382</t>
  </si>
  <si>
    <t>Afya Medical Clinic (Nakuru)_18440</t>
  </si>
  <si>
    <t>Annex Hospital (Nakuru)_14207</t>
  </si>
  <si>
    <t>ASN Upendo Village Dispensary_15762</t>
  </si>
  <si>
    <t>Banita dispensary_14226</t>
  </si>
  <si>
    <t>Benmac Clinic_14247</t>
  </si>
  <si>
    <t>Bethania Clinic_17542</t>
  </si>
  <si>
    <t>Bethsaida (AIC) Clinic (Nakuru)_14251</t>
  </si>
  <si>
    <t>Camp Brethren Medical Clinic_14278</t>
  </si>
  <si>
    <t>Chemasis Maternity Home_14316</t>
  </si>
  <si>
    <t>Consolata Clinic_14396</t>
  </si>
  <si>
    <t>Dr Babu Bora clinic_20553</t>
  </si>
  <si>
    <t>Dr KJ Karania (Mrs)_14411</t>
  </si>
  <si>
    <t>Dr Mwangi_20554</t>
  </si>
  <si>
    <t>Eburru Dispensary_14425</t>
  </si>
  <si>
    <t>Egerton University_14426</t>
  </si>
  <si>
    <t>Elburgon (PCEA) Dispensary_14428</t>
  </si>
  <si>
    <t>Emaus Clinic_14443</t>
  </si>
  <si>
    <t>Fountain Medical clinic_17787</t>
  </si>
  <si>
    <t>Gosheni Medical Clinic_14533</t>
  </si>
  <si>
    <t>Hekima Dispensary_14545</t>
  </si>
  <si>
    <t>Heshima Medical Clinic (Nakuru North)_14547</t>
  </si>
  <si>
    <t>Holy Spirit Health Centre_14549</t>
  </si>
  <si>
    <t>Holy Trinity Health Centre(Mai Mahiu)_14550</t>
  </si>
  <si>
    <t>Joppa Medical Clinic_14598</t>
  </si>
  <si>
    <t>Kabarak Health Centre_14606</t>
  </si>
  <si>
    <t>Kabatini Health Centre_14610</t>
  </si>
  <si>
    <t>Kabazi Health Centre_14611</t>
  </si>
  <si>
    <t>Kamara Dispensary_14668</t>
  </si>
  <si>
    <t>Kandutura Dispensary_14684</t>
  </si>
  <si>
    <t>Karati Dispensary_14802</t>
  </si>
  <si>
    <t>Karunga Dispensary_14805</t>
  </si>
  <si>
    <t>Kiambogo Dispensary (Naivasha)_14845</t>
  </si>
  <si>
    <t>Kianjoya Dispensary_14846</t>
  </si>
  <si>
    <t>Kihingo Dispensary (CDF)_16390</t>
  </si>
  <si>
    <t>Kimilili Medical Clinic_14871</t>
  </si>
  <si>
    <t>Kimsaw Medical Clinic_14880</t>
  </si>
  <si>
    <t>Kings Clinic_17545</t>
  </si>
  <si>
    <t>Kipsyenan Dispensary_14922</t>
  </si>
  <si>
    <t>Kiptangwanyi Dispensary_14926</t>
  </si>
  <si>
    <t>Kiptororo Dispensary_16404</t>
  </si>
  <si>
    <t>Kiratina Medical Clinic_14936</t>
  </si>
  <si>
    <t>Kiti Dispensary_17742</t>
  </si>
  <si>
    <t>Kiwamu Dispensary_14954</t>
  </si>
  <si>
    <t>Kuresoi Health Centre_16683</t>
  </si>
  <si>
    <t>Lare Health Centre_15013</t>
  </si>
  <si>
    <t>Lengenet Dispensary_15027</t>
  </si>
  <si>
    <t>Likia Dispensary_16684</t>
  </si>
  <si>
    <t>Longonot Dispensary_15078</t>
  </si>
  <si>
    <t>Lower Solai Dispensary_15097</t>
  </si>
  <si>
    <t>Maiela Health Centre_15106</t>
  </si>
  <si>
    <t>Maji Tamu Health Centre_15114</t>
  </si>
  <si>
    <t>Mangu Dispensary (Rongai)_15119</t>
  </si>
  <si>
    <t>Mariashoni Dispensary_15129</t>
  </si>
  <si>
    <t>Mau Summit Medical Clinic_15157</t>
  </si>
  <si>
    <t>Mauche Dispensary_15159</t>
  </si>
  <si>
    <t>Mauche Medical Clinic_15160</t>
  </si>
  <si>
    <t>Mbogoini Dispensary_15165</t>
  </si>
  <si>
    <t>Mercy Dispensary_15173</t>
  </si>
  <si>
    <t>Miloreni Dispensary_17792</t>
  </si>
  <si>
    <t>Mogotio Plantation Dispensary_15199</t>
  </si>
  <si>
    <t>Mogotio RHDC_15200</t>
  </si>
  <si>
    <t>Moi Ndabi Dispensary_15203</t>
  </si>
  <si>
    <t>Molo Medical Centre_15213</t>
  </si>
  <si>
    <t>Mt Longonot Hospital_15241</t>
  </si>
  <si>
    <t>Murindoku Dispensary_17191</t>
  </si>
  <si>
    <t>Mutarakwa Dispensary (Molo)_15262</t>
  </si>
  <si>
    <t>Nacoharg Medical Centre_15272</t>
  </si>
  <si>
    <t>Nakuru Heart Centre_20343</t>
  </si>
  <si>
    <t>Nakuru War Memorial Hospital_15289</t>
  </si>
  <si>
    <t>Nakuru West (PCEA) Health Centre_15290</t>
  </si>
  <si>
    <t>Ndabibi Dispensary_15318</t>
  </si>
  <si>
    <t>Ndoinet Dispensary_15326</t>
  </si>
  <si>
    <t>Ndonyo Medical Clinic_15511</t>
  </si>
  <si>
    <t>Neissuit Dispensary_15331</t>
  </si>
  <si>
    <t>Nyakiambi Dispensary_15370</t>
  </si>
  <si>
    <t>Nyamamithi Dispensary_15372</t>
  </si>
  <si>
    <t>Nyamathi Dispensary_15373</t>
  </si>
  <si>
    <t>Okilgei Dispensary_15385</t>
  </si>
  <si>
    <t>Oserian Health Centre_15447</t>
  </si>
  <si>
    <t>Panda Flowers Medical Clinic_15456</t>
  </si>
  <si>
    <t>Piave Dispensary_15462</t>
  </si>
  <si>
    <t>Polyclinic Hospital_15466</t>
  </si>
  <si>
    <t>Pwani (GOK) Dispensary_15474</t>
  </si>
  <si>
    <t>Rhein Valley Hospital_15483</t>
  </si>
  <si>
    <t>Rocco Dispensary_15489</t>
  </si>
  <si>
    <t>Sachang'wan Dispensary_15509</t>
  </si>
  <si>
    <t>Simboiyon Dispensary_17988</t>
  </si>
  <si>
    <t>Sisto Mazoldi Dispensary (Rongai)_18011</t>
  </si>
  <si>
    <t>St Ann Medical Clinic (Naivasha)_15625</t>
  </si>
  <si>
    <t>St Antony Health Centre_15628</t>
  </si>
  <si>
    <t>St Clare Dispensary_15635</t>
  </si>
  <si>
    <t>St Elizabeth Nursing Home_15637</t>
  </si>
  <si>
    <t>St Joseph Nursing home_16409</t>
  </si>
  <si>
    <t>St Martin De Porres (Static)_15651</t>
  </si>
  <si>
    <t>Starlite Medical Clinic_15672</t>
  </si>
  <si>
    <t>Sunrise  Evans Hospital_15686</t>
  </si>
  <si>
    <t>Sururu Health Centre (CDF)_16407</t>
  </si>
  <si>
    <t>Turi (PCEA) Dispensary_16820</t>
  </si>
  <si>
    <t>Upper Solai Health Centre_15763</t>
  </si>
  <si>
    <t>Valley Hospital_15764</t>
  </si>
  <si>
    <t>Wasammy Medical Clinic_15773</t>
  </si>
  <si>
    <t>Wayside Clinic_15775</t>
  </si>
  <si>
    <t>Wei Dispensary_15776</t>
  </si>
  <si>
    <t>Wesley Health Centre_15778</t>
  </si>
  <si>
    <t>Archers Post Health Centre_14212</t>
  </si>
  <si>
    <t>Baragoi Catholic Dispensary_14227</t>
  </si>
  <si>
    <t>Baragoi Sub-District Hospital_14228</t>
  </si>
  <si>
    <t>Barsaloi GK Dispensary_14237</t>
  </si>
  <si>
    <t>Catholic Hospital Wamba_15769</t>
  </si>
  <si>
    <t>Kisima Health Centre_14943</t>
  </si>
  <si>
    <t>Latakweny Dispensary_15014</t>
  </si>
  <si>
    <t>Ledero Dispensary_15017</t>
  </si>
  <si>
    <t>Lesirikan Health Centre_15029</t>
  </si>
  <si>
    <t>Longewan Dispensary_15076</t>
  </si>
  <si>
    <t>Maralal Catholic Dispensary_15125</t>
  </si>
  <si>
    <t>Maralal District Hospital_15126</t>
  </si>
  <si>
    <t>Ndonyo Wasin Dispensary_15327</t>
  </si>
  <si>
    <t>Ngilai Dispensary_14459</t>
  </si>
  <si>
    <t>Nkutuk Elmuget Dispensary_18030</t>
  </si>
  <si>
    <t>Sereolipi Health Centre_15547</t>
  </si>
  <si>
    <t>South Horr Catholic Health Centre_15622</t>
  </si>
  <si>
    <t>South Horr Dispensary_15621</t>
  </si>
  <si>
    <t>Suguta Marmar Health Centre_15682</t>
  </si>
  <si>
    <t>Swari Model Health Centre_15693</t>
  </si>
  <si>
    <t>Wamba Health Centre_15768</t>
  </si>
  <si>
    <t>West Gate Dispensary_15780</t>
  </si>
  <si>
    <t>Nyahururu District Hospital_10890</t>
  </si>
  <si>
    <t>Maina Village Dispensary_10672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</si>
  <si>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</si>
  <si>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</si>
  <si>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</si>
  <si>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</si>
  <si>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</si>
  <si>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</si>
  <si>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</si>
  <si>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</si>
  <si>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</si>
  <si>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</si>
  <si>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</si>
  <si>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</si>
  <si>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</si>
  <si>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</si>
  <si>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</si>
  <si>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</si>
  <si>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</si>
  <si>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</si>
  <si>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</si>
  <si>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</si>
  <si>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</si>
  <si>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</si>
  <si>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</si>
  <si>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</si>
  <si>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</si>
  <si>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</si>
  <si>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</si>
  <si>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</si>
  <si>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</si>
  <si>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</si>
  <si>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</si>
  <si>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Archers Post Sub-County Hospital_24233</t>
  </si>
  <si>
    <t>3Kr Health Centre_14181</t>
  </si>
  <si>
    <t>Chebaraa Dispensary_14291</t>
  </si>
  <si>
    <t>Gilgil Military Regional Hospital_14511</t>
  </si>
  <si>
    <t>Kerol Health Centre_14839</t>
  </si>
  <si>
    <t>Molo South Dispensary_15214</t>
  </si>
  <si>
    <t>Naivasha (AIC) Medical Centre_15282</t>
  </si>
  <si>
    <t>Teret Dispensary_15721</t>
  </si>
  <si>
    <t>Tulwet Dispensary (Kuresoi)_16393</t>
  </si>
  <si>
    <t>Sirikwa peace dispensary_17858</t>
  </si>
  <si>
    <t>Mediheal Hospital (Nakuru)_18266</t>
  </si>
  <si>
    <t>New Canaan Idp Dispensary_19592</t>
  </si>
  <si>
    <t>Kipkonyo Dispensary_19883</t>
  </si>
  <si>
    <t>Neema Medical Home Limited_20147</t>
  </si>
  <si>
    <t>Capital Medical Clinic_21846</t>
  </si>
  <si>
    <t>Keringet Nursing Home LTD_22641</t>
  </si>
  <si>
    <t>Familia Bora medical centre_23072</t>
  </si>
  <si>
    <t>Alphil Maternity And Nursing home_23821</t>
  </si>
  <si>
    <t>Mogotio Sub County Hospital_20005</t>
  </si>
  <si>
    <t>Mercy Mission Hospital  Annex  (Nakuru)_22859</t>
  </si>
  <si>
    <t>Dandelion Medical Centre_23952</t>
  </si>
  <si>
    <t>Gilgil Astu Dispensary_14508</t>
  </si>
  <si>
    <t>Impact Health Care_20839</t>
  </si>
  <si>
    <t>Kikopey Dispensary_22760</t>
  </si>
  <si>
    <t>Kimeswon Health Centre_20299</t>
  </si>
  <si>
    <t>Korao Dispensary_16391</t>
  </si>
  <si>
    <t>Menengai Dispensary_20138</t>
  </si>
  <si>
    <t>Ol-Jorai Health Center_15406</t>
  </si>
  <si>
    <t>Tonymed Medical Clinic_16682</t>
  </si>
  <si>
    <t>Total Dispensary_16403</t>
  </si>
  <si>
    <t>Missed Testing at 1st ANC</t>
  </si>
  <si>
    <t>Missed Infant Prophylaxis at 1st ANC</t>
  </si>
  <si>
    <t>CALHIV DTG Gaps</t>
  </si>
  <si>
    <t>EID Pos Not Started ON ART</t>
  </si>
  <si>
    <t>Gaps at Start of RRI</t>
  </si>
  <si>
    <t>Confirmed Data Gaps</t>
  </si>
  <si>
    <t>True Missed Opportunities</t>
  </si>
  <si>
    <t>Number tested</t>
  </si>
  <si>
    <t>Number pending testing</t>
  </si>
  <si>
    <t>CALHIV Transitioned to DTG</t>
  </si>
  <si>
    <t>CALHIV Pending DTG Transition</t>
  </si>
  <si>
    <t>Number Completed 3rd EAC</t>
  </si>
  <si>
    <t>Number Completed 3rd EAC with Satisfactory Adherance</t>
  </si>
  <si>
    <t>Number with Repeat VL Done</t>
  </si>
  <si>
    <t>Number with Repeat VL Done and Results Received</t>
  </si>
  <si>
    <t>Number with 2nd VL &gt; 1000 cps/ml</t>
  </si>
  <si>
    <t>Number Switched to 2nd Line</t>
  </si>
  <si>
    <t>Number Contacted/ Caregiver Contacted</t>
  </si>
  <si>
    <t>Number started on ART</t>
  </si>
  <si>
    <t>Action taken on true missed opportunities</t>
  </si>
  <si>
    <t>Week 1</t>
  </si>
  <si>
    <t>Week 2</t>
  </si>
  <si>
    <t>Week 3</t>
  </si>
  <si>
    <t>Week 4</t>
  </si>
  <si>
    <t>Week 5</t>
  </si>
  <si>
    <t>Week 6</t>
  </si>
  <si>
    <t>Pregnant and Breastfeeding Women (PBFW) VL Unsuppressed</t>
  </si>
  <si>
    <t>Children and Adolescents Living with HIV (CALHIV) VL Unsuppressed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</si>
  <si>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</si>
  <si>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</si>
  <si>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</si>
  <si>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</si>
  <si>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</si>
  <si>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</si>
  <si>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</si>
  <si>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</si>
  <si>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</si>
  <si>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</si>
  <si>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row_id</t>
  </si>
  <si>
    <t>indicator</t>
  </si>
  <si>
    <t>Number Started on HAART</t>
  </si>
  <si>
    <t xml:space="preserve">Number Linelisted for testing </t>
  </si>
  <si>
    <t xml:space="preserve">Number traced for testing </t>
  </si>
  <si>
    <t>MFL CODE</t>
  </si>
  <si>
    <t>County</t>
  </si>
  <si>
    <t>Sub County</t>
  </si>
  <si>
    <t>Ward</t>
  </si>
  <si>
    <t>Missed HIV testing at ANC</t>
  </si>
  <si>
    <t>Maternal HAART Gap</t>
  </si>
  <si>
    <t>Missed infant prophylaxis</t>
  </si>
  <si>
    <t>DTG GAPS</t>
  </si>
  <si>
    <t>CALHIV VL Unsuppressed</t>
  </si>
  <si>
    <t>PBFW VL Unsuppressed</t>
  </si>
  <si>
    <t>EID Positive</t>
  </si>
  <si>
    <t>Alphil Medical Centre Limited</t>
  </si>
  <si>
    <t xml:space="preserve">Marigat </t>
  </si>
  <si>
    <t xml:space="preserve">Mochongoi </t>
  </si>
  <si>
    <t xml:space="preserve">Nakuru West </t>
  </si>
  <si>
    <t xml:space="preserve">London </t>
  </si>
  <si>
    <t xml:space="preserve">Samburu East </t>
  </si>
  <si>
    <t xml:space="preserve">Waso </t>
  </si>
  <si>
    <t>Archers Post Sub-County Hospital</t>
  </si>
  <si>
    <t xml:space="preserve">Naivasha </t>
  </si>
  <si>
    <t xml:space="preserve">Lake View </t>
  </si>
  <si>
    <t xml:space="preserve">Nakuru North </t>
  </si>
  <si>
    <t xml:space="preserve">Bahati </t>
  </si>
  <si>
    <t>Baraka Dispensary</t>
  </si>
  <si>
    <t xml:space="preserve">Laikipia East </t>
  </si>
  <si>
    <t xml:space="preserve">Thingithu </t>
  </si>
  <si>
    <t>Baringo County Referral Hospital</t>
  </si>
  <si>
    <t xml:space="preserve">Baringo Central </t>
  </si>
  <si>
    <t xml:space="preserve">Kabarnet </t>
  </si>
  <si>
    <t xml:space="preserve">Samburu Central </t>
  </si>
  <si>
    <t xml:space="preserve">Angata Nayokie </t>
  </si>
  <si>
    <t>Barut Dispensary</t>
  </si>
  <si>
    <t xml:space="preserve">Barut </t>
  </si>
  <si>
    <t xml:space="preserve">Nakuru East </t>
  </si>
  <si>
    <t xml:space="preserve">Biashara </t>
  </si>
  <si>
    <t xml:space="preserve">Wamba East </t>
  </si>
  <si>
    <t>Chemolingot Sub County Hospital</t>
  </si>
  <si>
    <t xml:space="preserve">East Pokot </t>
  </si>
  <si>
    <t xml:space="preserve">Ribkwo </t>
  </si>
  <si>
    <t>Doldol Sub County Hospital</t>
  </si>
  <si>
    <t xml:space="preserve">Laikipia North </t>
  </si>
  <si>
    <t xml:space="preserve">Mugogodo East </t>
  </si>
  <si>
    <t>East Laikipia Dispensary</t>
  </si>
  <si>
    <t xml:space="preserve">Gilgil </t>
  </si>
  <si>
    <t xml:space="preserve">Mbaruk/Eburu </t>
  </si>
  <si>
    <t>Elburgon Sub County Hospital</t>
  </si>
  <si>
    <t xml:space="preserve">Molo </t>
  </si>
  <si>
    <t xml:space="preserve">Elburgon </t>
  </si>
  <si>
    <t>Eldama Ravine Sub County Hospital</t>
  </si>
  <si>
    <t xml:space="preserve">Koibatek </t>
  </si>
  <si>
    <t xml:space="preserve">Ravine </t>
  </si>
  <si>
    <t>Emmaus Clinic</t>
  </si>
  <si>
    <t xml:space="preserve">Kuresoi South </t>
  </si>
  <si>
    <t xml:space="preserve">Amalo </t>
  </si>
  <si>
    <t>Ewaso Dispensary</t>
  </si>
  <si>
    <t xml:space="preserve">Mugogodo West </t>
  </si>
  <si>
    <t>FHOK - Family Care Medical Centre</t>
  </si>
  <si>
    <t>Fitc Dispensary</t>
  </si>
  <si>
    <t>Flamingo Medical Centre</t>
  </si>
  <si>
    <t xml:space="preserve">Olkaria </t>
  </si>
  <si>
    <t>Gilgil Military Regional Hospital</t>
  </si>
  <si>
    <t>Githiriga Dispensary</t>
  </si>
  <si>
    <t xml:space="preserve">Kuresoi North </t>
  </si>
  <si>
    <t xml:space="preserve">Nyota </t>
  </si>
  <si>
    <t>GK Prisons Dispensary (Laikipia East)</t>
  </si>
  <si>
    <t>Holy Trinity Health Centre (Mai Mahiu)</t>
  </si>
  <si>
    <t xml:space="preserve">Mai Mahiu </t>
  </si>
  <si>
    <t>Huruma Health Centre (Laikipia East)</t>
  </si>
  <si>
    <t xml:space="preserve">Nanyuki </t>
  </si>
  <si>
    <t xml:space="preserve">Rongai </t>
  </si>
  <si>
    <t xml:space="preserve">Menengai West </t>
  </si>
  <si>
    <t>Kabartonjo Referral Hospital</t>
  </si>
  <si>
    <t xml:space="preserve">Baringo North </t>
  </si>
  <si>
    <t xml:space="preserve">Kabartonjo </t>
  </si>
  <si>
    <t>Kabati Dispensary (YMCA)</t>
  </si>
  <si>
    <t xml:space="preserve">Viwandani </t>
  </si>
  <si>
    <t xml:space="preserve">Kabatini </t>
  </si>
  <si>
    <t>Kalabata Dispensary</t>
  </si>
  <si>
    <t xml:space="preserve">Bartabwa </t>
  </si>
  <si>
    <t xml:space="preserve">Umande </t>
  </si>
  <si>
    <t>Kalapata Dispensary</t>
  </si>
  <si>
    <t xml:space="preserve">Tiaty East </t>
  </si>
  <si>
    <t xml:space="preserve">Tangulbei/Korossi </t>
  </si>
  <si>
    <t xml:space="preserve">Kamara </t>
  </si>
  <si>
    <t>Kapkiamo Dispensary</t>
  </si>
  <si>
    <t xml:space="preserve">Malewa West </t>
  </si>
  <si>
    <t>Kasisit Dispensary</t>
  </si>
  <si>
    <t xml:space="preserve">Saimoi/Kipsaraman </t>
  </si>
  <si>
    <t>Keringet Sub County Hospital</t>
  </si>
  <si>
    <t xml:space="preserve">Keringet </t>
  </si>
  <si>
    <t>Kipnai Dispensary</t>
  </si>
  <si>
    <t xml:space="preserve">Kolowa </t>
  </si>
  <si>
    <t>Kipsacho Dispensary</t>
  </si>
  <si>
    <t xml:space="preserve">Sacho </t>
  </si>
  <si>
    <t>Kiptangwanyi Health Center</t>
  </si>
  <si>
    <t xml:space="preserve">Elementaita </t>
  </si>
  <si>
    <t xml:space="preserve">Lodokejek </t>
  </si>
  <si>
    <t xml:space="preserve">Menengai </t>
  </si>
  <si>
    <t xml:space="preserve">Ewalel/Chapchap </t>
  </si>
  <si>
    <t>Kuikui Health Centre</t>
  </si>
  <si>
    <t xml:space="preserve">Barwessa </t>
  </si>
  <si>
    <t>Langalanga Sub County Hospital</t>
  </si>
  <si>
    <t xml:space="preserve">Flamingo </t>
  </si>
  <si>
    <t>Latakweny Health Centre</t>
  </si>
  <si>
    <t xml:space="preserve">Samburu North </t>
  </si>
  <si>
    <t xml:space="preserve">Ndoto </t>
  </si>
  <si>
    <t xml:space="preserve">Maralal </t>
  </si>
  <si>
    <t xml:space="preserve">Visoi </t>
  </si>
  <si>
    <t>Loosuk Health Centre</t>
  </si>
  <si>
    <t xml:space="preserve">Loosuk </t>
  </si>
  <si>
    <t>Losogwa Dispensary</t>
  </si>
  <si>
    <t xml:space="preserve">Laikipia West </t>
  </si>
  <si>
    <t xml:space="preserve">Igwamiti </t>
  </si>
  <si>
    <t>Mai Mahiu Health Centre</t>
  </si>
  <si>
    <t>Maiella Golden Care Medical Center</t>
  </si>
  <si>
    <t xml:space="preserve">Maeilla </t>
  </si>
  <si>
    <t>Makutano Dispensary</t>
  </si>
  <si>
    <t xml:space="preserve">Ngobit </t>
  </si>
  <si>
    <t>Maraigushu Dispensary</t>
  </si>
  <si>
    <t xml:space="preserve">Naivasha East </t>
  </si>
  <si>
    <t>Marti Dispensary</t>
  </si>
  <si>
    <t xml:space="preserve">Nachola </t>
  </si>
  <si>
    <t xml:space="preserve">Njoro </t>
  </si>
  <si>
    <t xml:space="preserve">Mau Narok </t>
  </si>
  <si>
    <t xml:space="preserve">Subukia </t>
  </si>
  <si>
    <t xml:space="preserve">Waseges </t>
  </si>
  <si>
    <t xml:space="preserve">Marmanet </t>
  </si>
  <si>
    <t>Menengai Crater Dispensary</t>
  </si>
  <si>
    <t xml:space="preserve">Kiamaina </t>
  </si>
  <si>
    <t xml:space="preserve">Tenges </t>
  </si>
  <si>
    <t>Mogotio Catholic Dispensary</t>
  </si>
  <si>
    <t xml:space="preserve">Mogotio </t>
  </si>
  <si>
    <t>Mother Francesca Rubatto medical center</t>
  </si>
  <si>
    <t xml:space="preserve">Segera </t>
  </si>
  <si>
    <t>Muricho Dispensary</t>
  </si>
  <si>
    <t>Naibor Dispensary</t>
  </si>
  <si>
    <t>Nairobi Women Hospital(Naivasha Branch)</t>
  </si>
  <si>
    <t>Naivasha (AIC) Medical Centre</t>
  </si>
  <si>
    <t xml:space="preserve">Hellsgate </t>
  </si>
  <si>
    <t>Ndege Dispensary</t>
  </si>
  <si>
    <t xml:space="preserve">Lanet/Umoja </t>
  </si>
  <si>
    <t xml:space="preserve">Githiga </t>
  </si>
  <si>
    <t>New Canaan Idp Dispensary</t>
  </si>
  <si>
    <t xml:space="preserve">Wamba North </t>
  </si>
  <si>
    <t>Nyahururu District Hospital</t>
  </si>
  <si>
    <t xml:space="preserve">Solai </t>
  </si>
  <si>
    <t>Nyonjoro Dispensary</t>
  </si>
  <si>
    <t>Olenguruone Sub County Hospital</t>
  </si>
  <si>
    <t>Ol-Rongai Dispensary (Rongai)</t>
  </si>
  <si>
    <t>Opiroi Dispensary</t>
  </si>
  <si>
    <t xml:space="preserve">Baawa </t>
  </si>
  <si>
    <t>Plesian Dispensary</t>
  </si>
  <si>
    <t xml:space="preserve">Churo/Amaya </t>
  </si>
  <si>
    <t>Porro Health Centre</t>
  </si>
  <si>
    <t xml:space="preserve">Porro </t>
  </si>
  <si>
    <t>Quality Health Care Clinic (Naivasha)</t>
  </si>
  <si>
    <t>Rapha Medical Centre Nakuru</t>
  </si>
  <si>
    <t>Rhonda Health centre</t>
  </si>
  <si>
    <t xml:space="preserve">Rhoda </t>
  </si>
  <si>
    <t>Ruguru Dispensary</t>
  </si>
  <si>
    <t xml:space="preserve">Rumuruti Township </t>
  </si>
  <si>
    <t>Samburu County Referral Hospital</t>
  </si>
  <si>
    <t xml:space="preserve">Ol-moran </t>
  </si>
  <si>
    <t>Soin Sub County Hospital</t>
  </si>
  <si>
    <t xml:space="preserve">Soin </t>
  </si>
  <si>
    <t>Sore Dispensary</t>
  </si>
  <si>
    <t>Sosian Dispensary</t>
  </si>
  <si>
    <t xml:space="preserve">Sosian </t>
  </si>
  <si>
    <t>South Horr Health Centre</t>
  </si>
  <si>
    <t xml:space="preserve">Nyiro </t>
  </si>
  <si>
    <t>St. Joseph RiftValley Hospital</t>
  </si>
  <si>
    <t>Subukia Sub County Hospital</t>
  </si>
  <si>
    <t>Survey Dispensary</t>
  </si>
  <si>
    <t>Thome Dispensary</t>
  </si>
  <si>
    <t xml:space="preserve">Salama </t>
  </si>
  <si>
    <t>Tunoiwo Dispensary</t>
  </si>
  <si>
    <t>Waso Rongai Dispensary</t>
  </si>
  <si>
    <t xml:space="preserve">Wamba West </t>
  </si>
  <si>
    <t>Withare Dispensary</t>
  </si>
  <si>
    <t>Xcellent Medical Clinic</t>
  </si>
  <si>
    <t xml:space="preserve">Kihingo </t>
  </si>
  <si>
    <t>25169</t>
  </si>
  <si>
    <t>14207</t>
  </si>
  <si>
    <t>14212</t>
  </si>
  <si>
    <t>24233</t>
  </si>
  <si>
    <t>15762</t>
  </si>
  <si>
    <t>14223</t>
  </si>
  <si>
    <t>14224</t>
  </si>
  <si>
    <t>22524</t>
  </si>
  <si>
    <t>14607</t>
  </si>
  <si>
    <t>14237</t>
  </si>
  <si>
    <t>17793</t>
  </si>
  <si>
    <t>14263</t>
  </si>
  <si>
    <t>15769</t>
  </si>
  <si>
    <t>14321</t>
  </si>
  <si>
    <t>14404</t>
  </si>
  <si>
    <t>21122</t>
  </si>
  <si>
    <t>14425</t>
  </si>
  <si>
    <t>14431</t>
  </si>
  <si>
    <t>14432</t>
  </si>
  <si>
    <t>14443</t>
  </si>
  <si>
    <t>14483</t>
  </si>
  <si>
    <t>14177</t>
  </si>
  <si>
    <t>14498</t>
  </si>
  <si>
    <t>14551</t>
  </si>
  <si>
    <t>14511</t>
  </si>
  <si>
    <t>16394</t>
  </si>
  <si>
    <t>14522</t>
  </si>
  <si>
    <t>14550</t>
  </si>
  <si>
    <t>14553</t>
  </si>
  <si>
    <t>14606</t>
  </si>
  <si>
    <t>14609</t>
  </si>
  <si>
    <t>28739</t>
  </si>
  <si>
    <t>14610</t>
  </si>
  <si>
    <t>17100</t>
  </si>
  <si>
    <t>14659</t>
  </si>
  <si>
    <t>16726</t>
  </si>
  <si>
    <t>14668</t>
  </si>
  <si>
    <t>14716</t>
  </si>
  <si>
    <t>14802</t>
  </si>
  <si>
    <t>14810</t>
  </si>
  <si>
    <t>14836</t>
  </si>
  <si>
    <t>16733</t>
  </si>
  <si>
    <t>14907</t>
  </si>
  <si>
    <t>14926</t>
  </si>
  <si>
    <t>14943</t>
  </si>
  <si>
    <t>17742</t>
  </si>
  <si>
    <t>14953</t>
  </si>
  <si>
    <t>14998</t>
  </si>
  <si>
    <t>15009</t>
  </si>
  <si>
    <t>15014</t>
  </si>
  <si>
    <t>15017</t>
  </si>
  <si>
    <t>15027</t>
  </si>
  <si>
    <t>15035</t>
  </si>
  <si>
    <t>15065</t>
  </si>
  <si>
    <t>15078</t>
  </si>
  <si>
    <t>15079</t>
  </si>
  <si>
    <t>15093</t>
  </si>
  <si>
    <t>15108</t>
  </si>
  <si>
    <t>29104</t>
  </si>
  <si>
    <t>22244</t>
  </si>
  <si>
    <t>15124</t>
  </si>
  <si>
    <t>15138</t>
  </si>
  <si>
    <t>15144</t>
  </si>
  <si>
    <t>15156</t>
  </si>
  <si>
    <t>15165</t>
  </si>
  <si>
    <t>15170</t>
  </si>
  <si>
    <t>18688</t>
  </si>
  <si>
    <t>15174</t>
  </si>
  <si>
    <t>15197</t>
  </si>
  <si>
    <t>15198</t>
  </si>
  <si>
    <t>15203</t>
  </si>
  <si>
    <t>28451</t>
  </si>
  <si>
    <t>15253</t>
  </si>
  <si>
    <t>15256</t>
  </si>
  <si>
    <t>21248</t>
  </si>
  <si>
    <t>23999</t>
  </si>
  <si>
    <t>15282</t>
  </si>
  <si>
    <t>15280</t>
  </si>
  <si>
    <t>15305</t>
  </si>
  <si>
    <t>20607</t>
  </si>
  <si>
    <t>15325</t>
  </si>
  <si>
    <t>19592</t>
  </si>
  <si>
    <t>14459</t>
  </si>
  <si>
    <t>15349</t>
  </si>
  <si>
    <t>10890</t>
  </si>
  <si>
    <t>15372</t>
  </si>
  <si>
    <t>15373</t>
  </si>
  <si>
    <t>25101</t>
  </si>
  <si>
    <t>15398</t>
  </si>
  <si>
    <t>15432</t>
  </si>
  <si>
    <t>15442</t>
  </si>
  <si>
    <t>17797</t>
  </si>
  <si>
    <t>15468</t>
  </si>
  <si>
    <t>19406</t>
  </si>
  <si>
    <t>15480</t>
  </si>
  <si>
    <t>20137</t>
  </si>
  <si>
    <t>17791</t>
  </si>
  <si>
    <t>15502</t>
  </si>
  <si>
    <t>15126</t>
  </si>
  <si>
    <t>15547</t>
  </si>
  <si>
    <t>15589</t>
  </si>
  <si>
    <t>15200</t>
  </si>
  <si>
    <t>15613</t>
  </si>
  <si>
    <t>15614</t>
  </si>
  <si>
    <t>15621</t>
  </si>
  <si>
    <t>25155</t>
  </si>
  <si>
    <t>15678</t>
  </si>
  <si>
    <t>15690</t>
  </si>
  <si>
    <t>15693</t>
  </si>
  <si>
    <t>23140</t>
  </si>
  <si>
    <t>20469</t>
  </si>
  <si>
    <t>15768</t>
  </si>
  <si>
    <t>16953</t>
  </si>
  <si>
    <t>15780</t>
  </si>
  <si>
    <t>17889</t>
  </si>
  <si>
    <t>14487</t>
  </si>
  <si>
    <t>Alphil Medical Centre Limited_25169</t>
  </si>
  <si>
    <t>Baringo County Referral Hospital_14607</t>
  </si>
  <si>
    <t>Chemolingot Sub County Hospital_14321</t>
  </si>
  <si>
    <t>Eldama Ravine Sub County Hospital_14432</t>
  </si>
  <si>
    <t>Kabartonjo Referral Hospital_14609</t>
  </si>
  <si>
    <t>Kalabata Dispensary_17100</t>
  </si>
  <si>
    <t>Kalapata Dispensary_16726</t>
  </si>
  <si>
    <t>Kapkiamo Dispensary_14716</t>
  </si>
  <si>
    <t>Kasisit Dispensary_14810</t>
  </si>
  <si>
    <t>Kipnai Dispensary_16733</t>
  </si>
  <si>
    <t>Kipsacho Dispensary_14907</t>
  </si>
  <si>
    <t>Kuikui Health Centre_14998</t>
  </si>
  <si>
    <t>Mogotio Catholic Dispensary_15198</t>
  </si>
  <si>
    <t>Plesian Dispensary_17797</t>
  </si>
  <si>
    <t>Sore Dispensary_15613</t>
  </si>
  <si>
    <t>Tunoiwo Dispensary_20469</t>
  </si>
  <si>
    <t>Baraka Dispensary_22524</t>
  </si>
  <si>
    <t>Doldol Sub County Hospital_14404</t>
  </si>
  <si>
    <t>East Laikipia Dispensary_21122</t>
  </si>
  <si>
    <t>Ewaso Dispensary_14483</t>
  </si>
  <si>
    <t>GK Prisons Dispensary (Laikipia East)_14522</t>
  </si>
  <si>
    <t>Huruma Health Centre (Laikipia East)_14553</t>
  </si>
  <si>
    <t>Losogwa Dispensary_15093</t>
  </si>
  <si>
    <t>Makutano Dispensary_22244</t>
  </si>
  <si>
    <t>Naibor Dispensary_21248</t>
  </si>
  <si>
    <t>Sosian Dispensary_15614</t>
  </si>
  <si>
    <t>Survey Dispensary_15690</t>
  </si>
  <si>
    <t>Thome Dispensary_23140</t>
  </si>
  <si>
    <t>Withare Dispensary_17889</t>
  </si>
  <si>
    <t>Barut Dispensary_17793</t>
  </si>
  <si>
    <t>Elburgon Sub County Hospital_14431</t>
  </si>
  <si>
    <t>Emmaus Clinic_14443</t>
  </si>
  <si>
    <t>FHOK - Family Care Medical Centre_14177</t>
  </si>
  <si>
    <t>Fitc Dispensary_14498</t>
  </si>
  <si>
    <t>Flamingo Medical Centre_14551</t>
  </si>
  <si>
    <t>Githiriga Dispensary_16394</t>
  </si>
  <si>
    <t>Holy Trinity Health Centre (Mai Mahiu)_14550</t>
  </si>
  <si>
    <t>Kabati Dispensary (YMCA)_28739</t>
  </si>
  <si>
    <t>Keringet Sub County Hospital_14836</t>
  </si>
  <si>
    <t>Kiptangwanyi Health Center_14926</t>
  </si>
  <si>
    <t>Langalanga Sub County Hospital_15009</t>
  </si>
  <si>
    <t>Mai Mahiu Health Centre_15108</t>
  </si>
  <si>
    <t>Maiella Golden Care Medical Center_29104</t>
  </si>
  <si>
    <t>Maraigushu Dispensary_15124</t>
  </si>
  <si>
    <t>Menengai Crater Dispensary_18688</t>
  </si>
  <si>
    <t>Mother Francesca Rubatto medical center_28451</t>
  </si>
  <si>
    <t>Muricho Dispensary_15256</t>
  </si>
  <si>
    <t>Nairobi Women Hospital(Naivasha Branch)_23999</t>
  </si>
  <si>
    <t>Ndege Dispensary_20607</t>
  </si>
  <si>
    <t>Nyonjoro Dispensary_25101</t>
  </si>
  <si>
    <t>Olenguruone Sub County Hospital_15398</t>
  </si>
  <si>
    <t>Ol-Rongai Dispensary (Rongai)_15432</t>
  </si>
  <si>
    <t>Quality Health Care Clinic (Naivasha)_19406</t>
  </si>
  <si>
    <t>Rapha Medical Centre Nakuru_15480</t>
  </si>
  <si>
    <t>Rhonda Health centre_20137</t>
  </si>
  <si>
    <t>Ruguru Dispensary_17791</t>
  </si>
  <si>
    <t>Soin Sub County Hospital_15200</t>
  </si>
  <si>
    <t>St. Joseph RiftValley Hospital_25155</t>
  </si>
  <si>
    <t>Subukia Sub County Hospital_15678</t>
  </si>
  <si>
    <t>Xcellent Medical Clinic_14487</t>
  </si>
  <si>
    <t>Latakweny Health Centre_15014</t>
  </si>
  <si>
    <t>Loosuk Health Centre_15079</t>
  </si>
  <si>
    <t>Marti Dispensary_15144</t>
  </si>
  <si>
    <t>Opiroi Dispensary_15442</t>
  </si>
  <si>
    <t>Porro Health Centre_15468</t>
  </si>
  <si>
    <t>Samburu County Referral Hospital_15126</t>
  </si>
  <si>
    <t>South Horr Health Centre_15621</t>
  </si>
  <si>
    <t>Waso Rongai Dispensary_16953</t>
  </si>
  <si>
    <t>Areas of clarification</t>
  </si>
  <si>
    <t>1. What is the date range for week 1?</t>
  </si>
  <si>
    <t>2. How do we report work done before week 1?</t>
  </si>
  <si>
    <t xml:space="preserve">3. Can we consider reporting the progress cumulatively as at each week? </t>
  </si>
  <si>
    <t>4. Should we track this for sample sites only?</t>
  </si>
  <si>
    <t>Validation Errors</t>
  </si>
  <si>
    <t>Suggested Validation checks</t>
  </si>
  <si>
    <t>Data Gaps Corrected in KHIS + True Missed Opportunities should not be more than Confirmed Data Gaps</t>
  </si>
  <si>
    <t>Number Traced for Testing Should not be more than Number linelisted for Testing</t>
  </si>
  <si>
    <t>Number Tested Should not be more than Number reached for Testing</t>
  </si>
  <si>
    <t>Missed Testing Opportunities</t>
  </si>
  <si>
    <t>All Indicators</t>
  </si>
  <si>
    <t>Number Started on Prophylaxis</t>
  </si>
  <si>
    <t>Number pending initiation of Prophylaxis</t>
  </si>
  <si>
    <t>Suggestions on UI</t>
  </si>
  <si>
    <t>Can we remove the Weeks form the Excel Spreadsheet and capture it at the reporting pointT/</t>
  </si>
  <si>
    <t>Number Linelisted for initiation of HAART</t>
  </si>
  <si>
    <t>Number traced for initiation of HAART</t>
  </si>
  <si>
    <t>Number Linelisted for initiation of Prophylaxis</t>
  </si>
  <si>
    <t>Number traced for initiation of Prophylaxis</t>
  </si>
  <si>
    <t>Number Linelisted for Transitioning to DTG Regimens</t>
  </si>
  <si>
    <t>Number traced for transitioning to DTG Regimen</t>
  </si>
  <si>
    <t>Number Linelisted for initiation of ART</t>
  </si>
  <si>
    <t>Number traced for Initiation of ART</t>
  </si>
  <si>
    <t>Number reached for Initiation of HAART Should not be more than Number traced</t>
  </si>
  <si>
    <t>Number reached for Testing Should not be more than Number traced for Testing</t>
  </si>
  <si>
    <t xml:space="preserve">Missed Maternal HAART </t>
  </si>
  <si>
    <t>Number Traced for Initiation on Maternal HAART Should not be more than Number linelisted for initiation on HAART</t>
  </si>
  <si>
    <t>Number Initiated onMaternal HAART Should not be more than Number reached for Inition ON HAART</t>
  </si>
  <si>
    <t>Number Traced for Initiation on Infant Prophylaxis Should not be more than Number linelisted for initiation of Infant Prophylaxis</t>
  </si>
  <si>
    <t>Number reached for Initiation of Infant Prophylaxis Should not be more than Number traced</t>
  </si>
  <si>
    <t>Number Initiated on Infant Prophylaxis Should not be more than Number reached for Initiaton ON Infant Prophylaxis</t>
  </si>
  <si>
    <t>Number Linelisted for transitioning to DTG Regimens should not be more than confirmed DTG Gaps</t>
  </si>
  <si>
    <t>Number Traced for transitioning to DTG Regimens Should not be more than Number linelisted for transitioning to DTG Regimens</t>
  </si>
  <si>
    <t>Number contacted for transitioning to DTG Regimens Should not be more than Number traced</t>
  </si>
  <si>
    <t>Number Transitioned to DTG should not be more than Number contacted for transitioning to DTG regimen</t>
  </si>
  <si>
    <t>Number Completed 1st EAC Only</t>
  </si>
  <si>
    <t>Number Completed 1st and 2nd EAC Only</t>
  </si>
  <si>
    <t>Number of CALHIVs that Completed 3rd EAC with Satisfactory Adherance should not be more than Number completed 3rd EAC</t>
  </si>
  <si>
    <t>Number of CALHIVs with Repeat VL Done and Results Received shhould not be more than Number with Repeat VL Done</t>
  </si>
  <si>
    <t>Number of CALHIVs with 2nd VL &gt; 1000 cps/ml should not be more than Number with Repeat VL Done and Results Received</t>
  </si>
  <si>
    <t>Number of CALHIVs that Switched to 2nd Line should not be more than Number with 2nd VL &gt; 1000 cps/ml</t>
  </si>
  <si>
    <t>CALHIV Unsupressed</t>
  </si>
  <si>
    <t>PBFW Unsuppressed</t>
  </si>
  <si>
    <t>Number of PBFWs that Completed 3rd EAC with Satisfactory Adherance should not be more than Number completed 3rd EAC</t>
  </si>
  <si>
    <t>Number of PBFWs with Repeat VL Done and Results Received shhould not be more than Number with Repeat VL Done</t>
  </si>
  <si>
    <t>Number of PBFWs with 2nd VL &gt; 1000 cps/ml should not be more than Number with Repeat VL Done and Results Received</t>
  </si>
  <si>
    <t>Number of PBFWs that Switched to 2nd Line should not be more than Number with 2nd VL &gt; 1000 cps/ml</t>
  </si>
  <si>
    <t>Number Initiated on ART Should not be more than Number reached for Initiaton ON Infant Prophylaxis</t>
  </si>
  <si>
    <t>Number of EID_Pos Linelisted for Initiation on ART should not be more than Confirmed EID Pos Not Started ON ART Data Gaps</t>
  </si>
  <si>
    <t>Number EID_Pos Traced for Initiation on ART Should not be more than Number linelisted for initiation of ART</t>
  </si>
  <si>
    <t>Number EID_Pos contacted for Initiation of ART Should not be more than Number traced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</si>
  <si>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</si>
  <si>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</si>
  <si>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</si>
  <si>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</si>
  <si>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</si>
  <si>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</si>
  <si>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</si>
  <si>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</si>
  <si>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</si>
  <si>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</si>
  <si>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</si>
  <si>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</si>
  <si>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</si>
  <si>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</si>
  <si>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</si>
  <si>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total</t>
  </si>
  <si>
    <t>main_indicator</t>
  </si>
  <si>
    <t>mflcode</t>
  </si>
  <si>
    <t>missed_opp_anctst</t>
  </si>
  <si>
    <t>missed_opp_anchaart</t>
  </si>
  <si>
    <t>indicid</t>
  </si>
  <si>
    <t>anc_init_gaps</t>
  </si>
  <si>
    <t>anc_conf_gaps</t>
  </si>
  <si>
    <t>anc_true_mis_app</t>
  </si>
  <si>
    <t>anc_corrected</t>
  </si>
  <si>
    <t>anc_linelisted</t>
  </si>
  <si>
    <t>anc_traced</t>
  </si>
  <si>
    <t>anc_tested</t>
  </si>
  <si>
    <t>haart_true_mis_app</t>
  </si>
  <si>
    <t>haart_init_gaps</t>
  </si>
  <si>
    <t>haart_conf_gaps</t>
  </si>
  <si>
    <t>haart_corrected</t>
  </si>
  <si>
    <t>haart_linelisted</t>
  </si>
  <si>
    <t>haart_traced</t>
  </si>
  <si>
    <t>Yes</t>
  </si>
  <si>
    <t>No</t>
  </si>
  <si>
    <t>Verification Exercise: Accounting For Gaps</t>
  </si>
  <si>
    <t>Number tested in subsequent visit</t>
  </si>
  <si>
    <t>Number initiated on Maternal HAART in subsequent visit</t>
  </si>
  <si>
    <t>Number initiated on Infant HAART in subsequent visit</t>
  </si>
  <si>
    <t>Number Started on ART in subsequent visit</t>
  </si>
  <si>
    <t>CALHIV Contacted / Caregiver / Guardian Contacted</t>
  </si>
  <si>
    <t>Number Pending ART Start</t>
  </si>
  <si>
    <t>Cumulative Progress</t>
  </si>
  <si>
    <t xml:space="preserve">        Tracing Outcomes - Dead</t>
  </si>
  <si>
    <t xml:space="preserve">        Tracing Outcomes - Alive</t>
  </si>
  <si>
    <t>NA</t>
  </si>
  <si>
    <t>23rd to 29th Oct</t>
  </si>
  <si>
    <t>30th Oct to 5th Nov</t>
  </si>
  <si>
    <t>6th to 12th Nov</t>
  </si>
  <si>
    <t>27th Nov to 3rd Dec</t>
  </si>
  <si>
    <t>29th Jan to 4th Feb</t>
  </si>
  <si>
    <t>13th to 19th Nov</t>
  </si>
  <si>
    <t>20th to 26th Nov</t>
  </si>
  <si>
    <t>4th to 10th Dec</t>
  </si>
  <si>
    <t>11th to 17th Dec</t>
  </si>
  <si>
    <t>18th to 24th Dec</t>
  </si>
  <si>
    <t>25th to 31st Dec</t>
  </si>
  <si>
    <t>1st to 7th Jan</t>
  </si>
  <si>
    <t>8th to 14th Jan</t>
  </si>
  <si>
    <t>15th to 21st Jan</t>
  </si>
  <si>
    <t>22nd to 28th Jan</t>
  </si>
  <si>
    <t>Missed HEI Screening at Penta One</t>
  </si>
  <si>
    <t>Number of HEI Screened in subsequent visits</t>
  </si>
  <si>
    <t>Missed Maternal HAART 
at 1st ANC</t>
  </si>
  <si>
    <t>Missed Infant Prophylaxis 
at 1st ANC</t>
  </si>
  <si>
    <t>EID Pos Not Started 
ON ART</t>
  </si>
  <si>
    <t>element
 ID</t>
  </si>
  <si>
    <t>Element Name</t>
  </si>
  <si>
    <t>1st Mar to 22nd Oct</t>
  </si>
  <si>
    <t>Number Linelisted for Testing + Tested in subsequent visits should not be more than confirmed data gaps</t>
  </si>
  <si>
    <t>Number Linelisted for Initiation on HAART+initiated on HAART in subsequent visits  should not be more than Confirmed HAART Data Gaps</t>
  </si>
  <si>
    <t>Number Linelisted for Initiation of Infant Prophylaxis + Initiated on HAART in subsequet visits should not be more than Confirmed Infant Prophylaxis Data Gaps</t>
  </si>
  <si>
    <t>Number transitioned to DTG before RRI period in subsequent visit</t>
  </si>
  <si>
    <t>Number traced alive pending initiation of HAART</t>
  </si>
  <si>
    <t>Pending Testing=(Total True Missed Opp - tested in subsequent visits-Traced Dead - tested )</t>
  </si>
  <si>
    <t>Pending HAART= (Total True missed HAART Opp - started on HAART in subsequent visits - Traced Dead - started oon HAART)</t>
  </si>
  <si>
    <t>Number linelisted is a must fill field</t>
  </si>
  <si>
    <t xml:space="preserve">        Tracing Outcomes - No Final tracing outcome</t>
  </si>
  <si>
    <t>Current Status</t>
  </si>
  <si>
    <t>Validation Formulas</t>
  </si>
  <si>
    <t>1. County Name</t>
  </si>
  <si>
    <t>2. Facility Name</t>
  </si>
  <si>
    <t>1. Select County from the loaded list of Counties</t>
  </si>
  <si>
    <t>5. Each week should be reported Cumulatively such that If one would want to know the progress made by that site, they would pick the work reported in the latest week</t>
  </si>
  <si>
    <t>6. Gaps as at Start of RRI for all indicators are pre-populated Except for indicator Missed HEI Screening at Penta One which you can type manually</t>
  </si>
  <si>
    <r>
      <t xml:space="preserve">Data Gaps Corrected in KHIS /EID Website/EMR? </t>
    </r>
    <r>
      <rPr>
        <b/>
        <sz val="8"/>
        <color rgb="FFFF0000"/>
        <rFont val="Univers Light"/>
        <family val="2"/>
      </rPr>
      <t>(Yes/No/N/A)</t>
    </r>
  </si>
  <si>
    <t>anc_tested_subsequent_vst</t>
  </si>
  <si>
    <t>anc_traced_alive</t>
  </si>
  <si>
    <t>anc_traced_dead</t>
  </si>
  <si>
    <t>anc_traced_no_fnl_outcm</t>
  </si>
  <si>
    <t>anc_pending_testing</t>
  </si>
  <si>
    <t>week16</t>
  </si>
  <si>
    <t>haart_traced_alive</t>
  </si>
  <si>
    <t>haart_traced_dead</t>
  </si>
  <si>
    <t>haart_traced_no_fnl_outcm</t>
  </si>
  <si>
    <t>haart_initiated_subsequent_vst</t>
  </si>
  <si>
    <t>missed_opp_ancproph</t>
  </si>
  <si>
    <t>proph_init_gaps</t>
  </si>
  <si>
    <t>proph_conf_gaps</t>
  </si>
  <si>
    <t>proph_corrected</t>
  </si>
  <si>
    <t>proph_true_mis_app</t>
  </si>
  <si>
    <t>proph_initiated_subsequent_vst</t>
  </si>
  <si>
    <t>proph_linelisted</t>
  </si>
  <si>
    <t>proph_traced</t>
  </si>
  <si>
    <t>proph_traced_alive</t>
  </si>
  <si>
    <t>proph_traced_dead</t>
  </si>
  <si>
    <t>proph_traced_no_fnl_outcm</t>
  </si>
  <si>
    <t>haart_pending_initiation</t>
  </si>
  <si>
    <t>proph_pending_initiation</t>
  </si>
  <si>
    <t>missed_opp_cal_dtg</t>
  </si>
  <si>
    <t>cal_dtg_init_gaps</t>
  </si>
  <si>
    <t>cal_dtg_conf_gaps</t>
  </si>
  <si>
    <t>cal_dtg_corrected</t>
  </si>
  <si>
    <t>cal_dtg_true_mis_app</t>
  </si>
  <si>
    <t>cal_dtg_initiated_subsequent_vst</t>
  </si>
  <si>
    <t>cal_dtg_linelisted</t>
  </si>
  <si>
    <t>cal_dtg_traced</t>
  </si>
  <si>
    <t>proph_initiated</t>
  </si>
  <si>
    <t>haart_initiated</t>
  </si>
  <si>
    <t>cal_dtg_transitioned</t>
  </si>
  <si>
    <t>cal_dtg_contacted</t>
  </si>
  <si>
    <t>cal_dtg_pending_trasnition</t>
  </si>
  <si>
    <t>calhiv_unsup</t>
  </si>
  <si>
    <t>calhiv_unsup_init_gaps</t>
  </si>
  <si>
    <t>calhiv_unsup_conf_gaps</t>
  </si>
  <si>
    <t>calhiv_unsup_corrected</t>
  </si>
  <si>
    <t>calhiv_unsup_true_mis_app</t>
  </si>
  <si>
    <t>calhiv_unsup_eac1</t>
  </si>
  <si>
    <t>calhiv_unsup_eac2</t>
  </si>
  <si>
    <t>calhiv_unsup_eac3</t>
  </si>
  <si>
    <t>calhiv_unsup_eac3_satisf</t>
  </si>
  <si>
    <t>calhiv_unsup_repeatvl</t>
  </si>
  <si>
    <t>calhiv_unsup_res</t>
  </si>
  <si>
    <t>calhiv_unsup_unsup</t>
  </si>
  <si>
    <t>calhiv_unsup_switched</t>
  </si>
  <si>
    <t>pbfw_unsup</t>
  </si>
  <si>
    <t>pbfw_unsup_init_gaps</t>
  </si>
  <si>
    <t>pbfw_unsup_conf_gaps</t>
  </si>
  <si>
    <t>pbfw_unsup_corrected</t>
  </si>
  <si>
    <t>pbfw_unsup_true_mis_app</t>
  </si>
  <si>
    <t>pbfw_unsup_eac1</t>
  </si>
  <si>
    <t>pbfw_unsup_eac2</t>
  </si>
  <si>
    <t>pbfw_unsup_eac3</t>
  </si>
  <si>
    <t>pbfw_unsup_eac3_satisf</t>
  </si>
  <si>
    <t>pbfw_unsup_repeatvl</t>
  </si>
  <si>
    <t>pbfw_unsup_res</t>
  </si>
  <si>
    <t>pbfw_unsup_unsup</t>
  </si>
  <si>
    <t>pbfw_unsup_switched</t>
  </si>
  <si>
    <t>eid_pos_unlinked</t>
  </si>
  <si>
    <t>eid_pos_unlinked_init_gaps</t>
  </si>
  <si>
    <t>eid_pos_unlinked_conf_gaps</t>
  </si>
  <si>
    <t>eid_pos_unlinked_corrected</t>
  </si>
  <si>
    <t>eid_pos_unlinked_true_mis_app</t>
  </si>
  <si>
    <t>eid_pos_unlinked_initiated_subsequent_vst</t>
  </si>
  <si>
    <t>eid_pos_unlinked_linelisted</t>
  </si>
  <si>
    <t>eid_pos_unlinked_traced</t>
  </si>
  <si>
    <t>eid_pos_unlinked_traced_alive</t>
  </si>
  <si>
    <t>eid_pos_unlinked_traced_dead</t>
  </si>
  <si>
    <t>eid_pos_unlinked_traced_no_fnl_outcm</t>
  </si>
  <si>
    <t>eid_pos_unlinked_initiated</t>
  </si>
  <si>
    <t>eid_pos_unlinked_pending_initiation</t>
  </si>
  <si>
    <t>eid_pos_unlinked_contacted</t>
  </si>
  <si>
    <t>hei_scrn_pta1</t>
  </si>
  <si>
    <t>hei_scrn_pta2</t>
  </si>
  <si>
    <t>hei_scrn_pta3</t>
  </si>
  <si>
    <t>hei_scrn_pta4</t>
  </si>
  <si>
    <t>hei_scrn_pta5</t>
  </si>
  <si>
    <t>hei_scrn_pta1_init_gaps</t>
  </si>
  <si>
    <t>hei_scrn_pta1_conf_gaps</t>
  </si>
  <si>
    <t>hei_scrn_pta1_corrected</t>
  </si>
  <si>
    <t>hei_scrn_pta1_true_mis_app</t>
  </si>
  <si>
    <t>hei_scrn_pta1_scrn_subsequent_vst</t>
  </si>
  <si>
    <t>hei_scrn_pta1_linelisted</t>
  </si>
  <si>
    <t>hei_scrn_pta1_traced</t>
  </si>
  <si>
    <t>hei_scrn_pta1_traced_alive</t>
  </si>
  <si>
    <t>hei_scrn_pta1_traced_dead</t>
  </si>
  <si>
    <t>hei_scrn_pta1_traced_no_fnl_outcm</t>
  </si>
  <si>
    <t>hei_scrn_pta1_scrn_hiv_exp</t>
  </si>
  <si>
    <t>hei_scrn_pta1_known_hei</t>
  </si>
  <si>
    <t>hei_scrn_pta1_new_hei</t>
  </si>
  <si>
    <t>hei_scrn_pta1_not_known</t>
  </si>
  <si>
    <t>Sub-county</t>
  </si>
  <si>
    <t>MFlCode</t>
  </si>
  <si>
    <t>Month</t>
  </si>
  <si>
    <t>Baringo North</t>
  </si>
  <si>
    <t>Akorian Dispensary</t>
  </si>
  <si>
    <t>Samburu North</t>
  </si>
  <si>
    <t>Anderi Dispensary</t>
  </si>
  <si>
    <t>Samburu Central</t>
  </si>
  <si>
    <t>Angata Nanyokie Dispensary</t>
  </si>
  <si>
    <t>Samburu East</t>
  </si>
  <si>
    <t>Laikipia North</t>
  </si>
  <si>
    <t>Arjijo Dispensary</t>
  </si>
  <si>
    <t>Arsim Lutheran Health Centre</t>
  </si>
  <si>
    <t>Ayatya Dispensary</t>
  </si>
  <si>
    <t>Barbarchun Dispensary</t>
  </si>
  <si>
    <t>Baringo Central</t>
  </si>
  <si>
    <t>East Pokot</t>
  </si>
  <si>
    <t>Barpello Dispensary</t>
  </si>
  <si>
    <t>Barsaloi Catholic Dispensary</t>
  </si>
  <si>
    <t>Bartabwa Health Centre</t>
  </si>
  <si>
    <t>Bartolimo Dispensary</t>
  </si>
  <si>
    <t>Koibatek</t>
  </si>
  <si>
    <t>Benonin Dispensary</t>
  </si>
  <si>
    <t>Chesongo Dispensary</t>
  </si>
  <si>
    <t>Eldama Ravine Nursing Home</t>
  </si>
  <si>
    <t>Eldama Ravine Hospital</t>
  </si>
  <si>
    <t>Mogotio</t>
  </si>
  <si>
    <t>Emsos Dispensary</t>
  </si>
  <si>
    <t>Laikipia East</t>
  </si>
  <si>
    <t>Ilmotiok Dispensary</t>
  </si>
  <si>
    <t>Kabiyet Dispensary</t>
  </si>
  <si>
    <t>Kabogor Dispensary</t>
  </si>
  <si>
    <t>Kamar Dispensary</t>
  </si>
  <si>
    <t>Kapkein Dispensary</t>
  </si>
  <si>
    <t>Kapkombe Dispensary</t>
  </si>
  <si>
    <t>Kapunyany Dispensary</t>
  </si>
  <si>
    <t>Keturwo Dispensary</t>
  </si>
  <si>
    <t>Kibias Dispensary</t>
  </si>
  <si>
    <t>Kiltamany Dispensary</t>
  </si>
  <si>
    <t>Kimugul Dispensary (Baringo North)</t>
  </si>
  <si>
    <t>Kipcherere Dispensary</t>
  </si>
  <si>
    <t>Kiplombe Dispensary (Koibatek)</t>
  </si>
  <si>
    <t>Kipsogon Dispensary</t>
  </si>
  <si>
    <t>Kiptoim Dispensary</t>
  </si>
  <si>
    <t>Kirimun GK Dispensary</t>
  </si>
  <si>
    <t>Koitebes Dispensary</t>
  </si>
  <si>
    <t>Krezze Dispensary</t>
  </si>
  <si>
    <t>Laresoro Dispensary</t>
  </si>
  <si>
    <t>Lengusaka Dispensary</t>
  </si>
  <si>
    <t>Likwon Dispensary</t>
  </si>
  <si>
    <t>Lmisigiyoi Dispensary</t>
  </si>
  <si>
    <t>Marigat</t>
  </si>
  <si>
    <t>Loboi Dispensary</t>
  </si>
  <si>
    <t>Lodokejek Catholic Dispensary</t>
  </si>
  <si>
    <t>Logetei Dispensary</t>
  </si>
  <si>
    <t>Loltulelei Friends Dispensary</t>
  </si>
  <si>
    <t>Laikipia West</t>
  </si>
  <si>
    <t>Lucimed Clinic</t>
  </si>
  <si>
    <t>Luoniek Dispensary</t>
  </si>
  <si>
    <t>Marura Dispensary</t>
  </si>
  <si>
    <t>Mary Hill Medical Clinic</t>
  </si>
  <si>
    <t>Mary Immaculate Dispensary (Laikipia East)</t>
  </si>
  <si>
    <t>Masikita Dispensary</t>
  </si>
  <si>
    <t>Medical Reception Service - Ist Kr</t>
  </si>
  <si>
    <t>Minjore Dispensary</t>
  </si>
  <si>
    <t>Molos Dispensary</t>
  </si>
  <si>
    <t>Molosirwe Dispensary</t>
  </si>
  <si>
    <t>Mugurin Dispensary</t>
  </si>
  <si>
    <t>Muserechi Dispensary</t>
  </si>
  <si>
    <t>Nachola Health Centre</t>
  </si>
  <si>
    <t>Naiperere Dispensary</t>
  </si>
  <si>
    <t>Tiaty East</t>
  </si>
  <si>
    <t>Nakoko Health Centre</t>
  </si>
  <si>
    <t>Nakurtakwei Dispensary</t>
  </si>
  <si>
    <t>Nginyang Health Centre</t>
  </si>
  <si>
    <t>Ngoron Dispensary</t>
  </si>
  <si>
    <t>Ngubereti Health Centre</t>
  </si>
  <si>
    <t>Nkorika Dispensary</t>
  </si>
  <si>
    <t>Nturukuma Dispensary</t>
  </si>
  <si>
    <t>Ochii Dispensary</t>
  </si>
  <si>
    <t>Olpajeta Dispensary</t>
  </si>
  <si>
    <t>Poi Dispensary</t>
  </si>
  <si>
    <t>Powys Dispensary</t>
  </si>
  <si>
    <t>Radat Dispensary</t>
  </si>
  <si>
    <t>Rosoga Dispensary</t>
  </si>
  <si>
    <t>Sagat Dispensary</t>
  </si>
  <si>
    <t>Salawa Catholic Mission Dispensary Phc</t>
  </si>
  <si>
    <t>Seguton Dispensary</t>
  </si>
  <si>
    <t>Seretunin Health Centre</t>
  </si>
  <si>
    <t>Seria Dispensary</t>
  </si>
  <si>
    <t>Shallom Dispensary</t>
  </si>
  <si>
    <t>Sigoro Dispensary</t>
  </si>
  <si>
    <t>Simotwet Dispensary (Koibatek)</t>
  </si>
  <si>
    <t>Sinonin Dispensary (Koibatek)</t>
  </si>
  <si>
    <t>Sirwa Dispensary (Mogotio)</t>
  </si>
  <si>
    <t>Solian Dispensary</t>
  </si>
  <si>
    <t>Sumeiyon Dispensary</t>
  </si>
  <si>
    <t>Talai Dispensary</t>
  </si>
  <si>
    <t>Thigio Dispensary (Laikipia West)</t>
  </si>
  <si>
    <t>TIAN DISPENSARY</t>
  </si>
  <si>
    <t>Tugumoi Dispensary</t>
  </si>
  <si>
    <t>Tuum Dispensary</t>
  </si>
  <si>
    <t>Waseges Dispensary</t>
  </si>
  <si>
    <t>Yatya Dispensary</t>
  </si>
  <si>
    <t>Akwichatis Health Centre</t>
  </si>
  <si>
    <t>Al-Arbrar Medical Clinic</t>
  </si>
  <si>
    <t>Arama Dispensary</t>
  </si>
  <si>
    <t>Borana Dispensary</t>
  </si>
  <si>
    <t>Borrowonin Dispensary</t>
  </si>
  <si>
    <t>Charity Medical Centre</t>
  </si>
  <si>
    <t>Chemasusu Dispensary</t>
  </si>
  <si>
    <t>Chemoinoi Dispensary</t>
  </si>
  <si>
    <t>Chemolingot Hospital</t>
  </si>
  <si>
    <t>Chemura</t>
  </si>
  <si>
    <t>Cheplambus Dispensary</t>
  </si>
  <si>
    <t>Chepturu Dispensary</t>
  </si>
  <si>
    <t>Chumvi Dispensary</t>
  </si>
  <si>
    <t>Doldol Hospital</t>
  </si>
  <si>
    <t>Igure Dispensary</t>
  </si>
  <si>
    <t>Kabimoi Dispensary</t>
  </si>
  <si>
    <t>Kamurio Dispensary</t>
  </si>
  <si>
    <t>Kapkomoi Dispensary</t>
  </si>
  <si>
    <t>Kaptumin Dispensary</t>
  </si>
  <si>
    <t>Kasaka Dispensary</t>
  </si>
  <si>
    <t>Kimngorom Dispensary</t>
  </si>
  <si>
    <t>Kipkitur Dispensary</t>
  </si>
  <si>
    <t>Kiserian Dispensary</t>
  </si>
  <si>
    <t>Kisonei Dispensary</t>
  </si>
  <si>
    <t>Kurum Dispensary</t>
  </si>
  <si>
    <t>Laikipia University Medical Centre</t>
  </si>
  <si>
    <t>Lchakwai Dispensary</t>
  </si>
  <si>
    <t>Loiwat Dispensary</t>
  </si>
  <si>
    <t>lolkunono Dispensary</t>
  </si>
  <si>
    <t>Lomuke Dispensary</t>
  </si>
  <si>
    <t>Loonjorin Dispensary</t>
  </si>
  <si>
    <t>Lpartuk Dispensary</t>
  </si>
  <si>
    <t>Mogotio Hospital (Baringo)</t>
  </si>
  <si>
    <t>Molok Dispensary</t>
  </si>
  <si>
    <t>Mowarak Dispensary</t>
  </si>
  <si>
    <t>Muchukwo Dispensary</t>
  </si>
  <si>
    <t>Muhotetu Dispensary</t>
  </si>
  <si>
    <t>Naibor Keju Dispensary</t>
  </si>
  <si>
    <t>Nairimirimo Dispensary</t>
  </si>
  <si>
    <t>Neema Clinic</t>
  </si>
  <si>
    <t>Njoguini Dispensary</t>
  </si>
  <si>
    <t>Nyahururu Private Hospital</t>
  </si>
  <si>
    <t>Parkati Dispensary</t>
  </si>
  <si>
    <t>Pesi Dispensary (Laikipia West)</t>
  </si>
  <si>
    <t>Rondonin Dispensary</t>
  </si>
  <si>
    <t>Rotu dispensary</t>
  </si>
  <si>
    <t>Sagasagik Dispensary</t>
  </si>
  <si>
    <t>Saos Dispensary</t>
  </si>
  <si>
    <t>Seren Dispensary</t>
  </si>
  <si>
    <t>Sirata Oirobi Dispensary</t>
  </si>
  <si>
    <t>Bennedict Xvi Dispensary</t>
  </si>
  <si>
    <t>Ethi Dispensary</t>
  </si>
  <si>
    <t>Island Dispensary</t>
  </si>
  <si>
    <t>KAITI DISPENSARY</t>
  </si>
  <si>
    <t>Kariguini Dispensary</t>
  </si>
  <si>
    <t>Kiptagich Health Centre</t>
  </si>
  <si>
    <t>Kositei Dispensary</t>
  </si>
  <si>
    <t>Lebolos Dispensary</t>
  </si>
  <si>
    <t>Lkuroto Dispensary</t>
  </si>
  <si>
    <t>Lodungokwe Health Centre</t>
  </si>
  <si>
    <t>Maili Saba Dispensary</t>
  </si>
  <si>
    <t>Maina Village Dispensary</t>
  </si>
  <si>
    <t>Maji Moto Dispensary</t>
  </si>
  <si>
    <t>Maundo Meri Dispensary</t>
  </si>
  <si>
    <t>Moigutwo Dispensary</t>
  </si>
  <si>
    <t>Morijo (KEC) Dispensary</t>
  </si>
  <si>
    <t>Mukima Dispensary</t>
  </si>
  <si>
    <t>Nkaroni Dispensary</t>
  </si>
  <si>
    <t>Nyahururu Catholic Dispensary</t>
  </si>
  <si>
    <t>Ol jabet Medical Clinic</t>
  </si>
  <si>
    <t>Oterit Dispensary</t>
  </si>
  <si>
    <t>Remot Dispensary</t>
  </si>
  <si>
    <t>Seketet Dispensary</t>
  </si>
  <si>
    <t>Sererit Catholic Dispensary</t>
  </si>
  <si>
    <t>Sibilo Dispensary</t>
  </si>
  <si>
    <t>Equator Health Centre</t>
  </si>
  <si>
    <t>Good Hope Hospital</t>
  </si>
  <si>
    <t>Kapkelelwa Dispensary</t>
  </si>
  <si>
    <t>Kapkole Dispensary</t>
  </si>
  <si>
    <t>Kimose Dispensary</t>
  </si>
  <si>
    <t>Kipsaraman Dispensary</t>
  </si>
  <si>
    <t>Kiruri Dispensary (Laikipia West)</t>
  </si>
  <si>
    <t>Kolowa Health Centre</t>
  </si>
  <si>
    <t>Lerrata Dispensary</t>
  </si>
  <si>
    <t>Lmarmaroi Dispensary</t>
  </si>
  <si>
    <t>Oldebes Dispensary</t>
  </si>
  <si>
    <t>Sipili maternity and nursing home Annex</t>
  </si>
  <si>
    <t>Tangulbei Hospital</t>
  </si>
  <si>
    <t>Tinet Dispensary (Koibatek)</t>
  </si>
  <si>
    <t>Barwessa Health Centre</t>
  </si>
  <si>
    <t>Cheberen Dispensary</t>
  </si>
  <si>
    <t>Kampi Samaki Health Centre</t>
  </si>
  <si>
    <t>Kapluk Dispensary</t>
  </si>
  <si>
    <t>Lodeng'o Health Centre</t>
  </si>
  <si>
    <t>Matuiku Dispensary</t>
  </si>
  <si>
    <t>Mormorio Dispensary</t>
  </si>
  <si>
    <t>Muruangai Dispensary</t>
  </si>
  <si>
    <t>Ngenia Dispensary</t>
  </si>
  <si>
    <t>Ngutuk-Engiron Dispensary</t>
  </si>
  <si>
    <t>Olkokwe Health Centre</t>
  </si>
  <si>
    <t>Orokwo Dispensary</t>
  </si>
  <si>
    <t>Riongo Dispensary</t>
  </si>
  <si>
    <t>Sutyechun Dispensary</t>
  </si>
  <si>
    <t>Kanyoni Dispensary</t>
  </si>
  <si>
    <t>Kimalel Health Centre</t>
  </si>
  <si>
    <t>Lkiloriti Dispensary</t>
  </si>
  <si>
    <t>Logorate Dispensary</t>
  </si>
  <si>
    <t>Magonoi Dispensary</t>
  </si>
  <si>
    <t>Tdmp Tangulbei Dispensary</t>
  </si>
  <si>
    <t>Kihato Dispensary</t>
  </si>
  <si>
    <t>Kiptuno Dispensary</t>
  </si>
  <si>
    <t>Kokwa Dispensary</t>
  </si>
  <si>
    <t>Lolkuniyani Dispensary</t>
  </si>
  <si>
    <t>Lolmolog Dispensary</t>
  </si>
  <si>
    <t>Mugumo Dispensary</t>
  </si>
  <si>
    <t>Muruku Dispensary</t>
  </si>
  <si>
    <t>Ndurumo Dispensary</t>
  </si>
  <si>
    <t>Ngetmoi Dispensary</t>
  </si>
  <si>
    <t>Sipili Maternity and Nursing Home (Ol-Moran)</t>
  </si>
  <si>
    <t>Consolata Maternity and Children's Hospital</t>
  </si>
  <si>
    <t>Kabarnet Faith Clinic</t>
  </si>
  <si>
    <t>Kasoiyo Dispensary</t>
  </si>
  <si>
    <t>Lolgese Dispensary</t>
  </si>
  <si>
    <t>Loruk Dispensary (East Pokot)</t>
  </si>
  <si>
    <t>Ntalabany Dispensary</t>
  </si>
  <si>
    <t>Sorok Dispensary</t>
  </si>
  <si>
    <t>Toniok Dispensary</t>
  </si>
  <si>
    <t>Atiar Dispensary</t>
  </si>
  <si>
    <t>Baragoi Hospital</t>
  </si>
  <si>
    <t>Churo Dispensary</t>
  </si>
  <si>
    <t>Kaptum Dispensary</t>
  </si>
  <si>
    <t>KERIO HOSPITAL-KABARNET CLINIC</t>
  </si>
  <si>
    <t>Kibiryokwonin Dispensary</t>
  </si>
  <si>
    <t>Kokwototo Dispensary</t>
  </si>
  <si>
    <t>Mugie Conservancy Dispensary</t>
  </si>
  <si>
    <t>Riwo Dispensary</t>
  </si>
  <si>
    <t>Kinyach Dispensary</t>
  </si>
  <si>
    <t>Maralal GK Prison Dispensary</t>
  </si>
  <si>
    <t>Mwituria Dispensary</t>
  </si>
  <si>
    <t>Sabatia Dispensary</t>
  </si>
  <si>
    <t>Sirata Dispensary</t>
  </si>
  <si>
    <t>Top Choice Maternity and Nursing Home</t>
  </si>
  <si>
    <t>Githuci Dispesary</t>
  </si>
  <si>
    <t>Kapturo Dispensary (Bartabwa)</t>
  </si>
  <si>
    <t>Loikumkum Dispensary</t>
  </si>
  <si>
    <t>Sweet Waters Dispensary</t>
  </si>
  <si>
    <t>Tinomoi dispensary</t>
  </si>
  <si>
    <t>Wiyumiririe Dispensary</t>
  </si>
  <si>
    <t>Kabati Dispensary (Laikipia West)</t>
  </si>
  <si>
    <t>Lamuria Hospital (Laikipia East)</t>
  </si>
  <si>
    <t>Marte Elepareu Dispensary</t>
  </si>
  <si>
    <t>Mpalla Dispensary</t>
  </si>
  <si>
    <t>Mwenje Dispensary</t>
  </si>
  <si>
    <t>Solio Dispensary</t>
  </si>
  <si>
    <t>South Horr (Catholic) Health Centre</t>
  </si>
  <si>
    <t>Bekibon Dispensary</t>
  </si>
  <si>
    <t>Eldume dispensary</t>
  </si>
  <si>
    <t>Illinga'Rua Dispensary</t>
  </si>
  <si>
    <t>Kapcholoi Dipensary</t>
  </si>
  <si>
    <t>Lamaiwe Dispensary</t>
  </si>
  <si>
    <t>Ndonyo Nasipa Dispensary</t>
  </si>
  <si>
    <t>Terik Dispensary</t>
  </si>
  <si>
    <t>Rongai</t>
  </si>
  <si>
    <t>Advent Medicare and Maternity Center</t>
  </si>
  <si>
    <t>Arus Dispensary</t>
  </si>
  <si>
    <t>Kuresoi South</t>
  </si>
  <si>
    <t>Bararget Dispensary</t>
  </si>
  <si>
    <t>Gilgil</t>
  </si>
  <si>
    <t>Bethania Medical Centre</t>
  </si>
  <si>
    <t>Kuresoi North</t>
  </si>
  <si>
    <t>Boensummit medical clinic</t>
  </si>
  <si>
    <t>Nakuru North</t>
  </si>
  <si>
    <t>Esther Memorial Nursing Home</t>
  </si>
  <si>
    <t>Gatamaiyo Dispensary</t>
  </si>
  <si>
    <t>Naivasha</t>
  </si>
  <si>
    <t>Nakuru West</t>
  </si>
  <si>
    <t>Ingobor Dispensary</t>
  </si>
  <si>
    <t>Kewamoi Dispensary</t>
  </si>
  <si>
    <t>kigonor Dispensary</t>
  </si>
  <si>
    <t>Njoro</t>
  </si>
  <si>
    <t>Kimugul Dispensary</t>
  </si>
  <si>
    <t>Kiptagich Model Health Centre</t>
  </si>
  <si>
    <t>Korabariet Dispensary</t>
  </si>
  <si>
    <t>Nakuru East</t>
  </si>
  <si>
    <t>Life Water Ndege Mobile Clinic</t>
  </si>
  <si>
    <t>Molo</t>
  </si>
  <si>
    <t>Mariashoni Health Centre</t>
  </si>
  <si>
    <t>Masaita Dispensary</t>
  </si>
  <si>
    <t>Menengai Dispensary</t>
  </si>
  <si>
    <t>Metta Dispensary</t>
  </si>
  <si>
    <t>Mirugi Kariuki Hospital</t>
  </si>
  <si>
    <t>Molo South Dispensary</t>
  </si>
  <si>
    <t>Mukorombosi Health Centre</t>
  </si>
  <si>
    <t>Subukia</t>
  </si>
  <si>
    <t>MUNANDA DISPENSARY</t>
  </si>
  <si>
    <t>Munyeshi Dispensary</t>
  </si>
  <si>
    <t>Nakuru Clinical Unit</t>
  </si>
  <si>
    <t>Sirikwa Health Centre</t>
  </si>
  <si>
    <t>The Minute Medical Clinic.</t>
  </si>
  <si>
    <t>Bethesda Nursing Home(Naivasha)</t>
  </si>
  <si>
    <t>Capital Medical Clinic</t>
  </si>
  <si>
    <t>Elburgon Maternity Annex Murinduko Clinic</t>
  </si>
  <si>
    <t>GITURA DISPENSARY</t>
  </si>
  <si>
    <t>Homecare Health Clinic(Naivasha)</t>
  </si>
  <si>
    <t>Igwamiti Dispensary</t>
  </si>
  <si>
    <t>Kamwaura Dispensary</t>
  </si>
  <si>
    <t>Kikopey Dispensary</t>
  </si>
  <si>
    <t>Kimeswon Health Centre</t>
  </si>
  <si>
    <t>Kiminju Health Services</t>
  </si>
  <si>
    <t>Mai Mahiu Maternity and Hospital</t>
  </si>
  <si>
    <t>Molo Hospital</t>
  </si>
  <si>
    <t>Mulemi Hospital.</t>
  </si>
  <si>
    <t>Mununga Dispensary(Naivasha)</t>
  </si>
  <si>
    <t>Nairobi Women hospital - Nakuru CBD</t>
  </si>
  <si>
    <t>Naishi Game Dispensary</t>
  </si>
  <si>
    <t>Naivasha Quality Health Care Services Limited (Karagita)</t>
  </si>
  <si>
    <t>Ndonyo Medical Services (Naivasha Kwa Muya Clinic)</t>
  </si>
  <si>
    <t>New Point Medical Centre</t>
  </si>
  <si>
    <t>Njoro (PCEA) Dispensary</t>
  </si>
  <si>
    <t>Njoro Huduma Medical Clinic</t>
  </si>
  <si>
    <t>OVARMS Community Medical Services</t>
  </si>
  <si>
    <t>Pop Health Centre</t>
  </si>
  <si>
    <t>St John Cottage Health Centre</t>
  </si>
  <si>
    <t>St Luke Clinic Nakuru</t>
  </si>
  <si>
    <t>Teret Dispensary</t>
  </si>
  <si>
    <t>Tinet Dispensary</t>
  </si>
  <si>
    <t>Tuiyotich Dispensary</t>
  </si>
  <si>
    <t>Wangu Community Dispensary</t>
  </si>
  <si>
    <t>Bagaria Dispensary</t>
  </si>
  <si>
    <t>ITARC Kenya Limited(Naivasha)</t>
  </si>
  <si>
    <t>Kipkonyo Dispensary</t>
  </si>
  <si>
    <t>Mother Kevin Hospital (Catholic)</t>
  </si>
  <si>
    <t>Olenguruone Hospital</t>
  </si>
  <si>
    <t>Samaritan Hope Maternity and Nursing Home</t>
  </si>
  <si>
    <t>St Anthony Health Centre</t>
  </si>
  <si>
    <t>St Francis Health Centre (Subukia)</t>
  </si>
  <si>
    <t>St. Abigael Medical Clinic</t>
  </si>
  <si>
    <t>Equity Afia Naivasha</t>
  </si>
  <si>
    <t>Faith Health Care</t>
  </si>
  <si>
    <t>Impact Health Care Annex</t>
  </si>
  <si>
    <t>Karagita Health Centre</t>
  </si>
  <si>
    <t>Nairobi Women's Hospital - Nakuru (Hyrax)</t>
  </si>
  <si>
    <t>Neema Medical Home Limited</t>
  </si>
  <si>
    <t>Olkaria Community Health Centre (Naivasha)</t>
  </si>
  <si>
    <t>Sinaia Medical Clinic</t>
  </si>
  <si>
    <t>Sisioni (Kiambogo) Dispensary</t>
  </si>
  <si>
    <t>St Joseph Nursing Home</t>
  </si>
  <si>
    <t>St Monica Medical Clinic (Dundori)</t>
  </si>
  <si>
    <t>St. Nicholas Medical Clinic</t>
  </si>
  <si>
    <t>Subukia Intergrated Medical Centre</t>
  </si>
  <si>
    <t>Total Health Centre</t>
  </si>
  <si>
    <t>Wheatland Health Services</t>
  </si>
  <si>
    <t>AAR Nakuru Clinic</t>
  </si>
  <si>
    <t>B &amp; L Healthcare (Naivasha)</t>
  </si>
  <si>
    <t>Barut Medical clinic</t>
  </si>
  <si>
    <t>Belba Dispensary</t>
  </si>
  <si>
    <t>Bliss GVS Health Care Limited (Naivasha)</t>
  </si>
  <si>
    <t>Bondeni Hospital</t>
  </si>
  <si>
    <t>Chepkinoiyo Dispensary</t>
  </si>
  <si>
    <t>Choronok Dispensary</t>
  </si>
  <si>
    <t>Elburgon Hospital</t>
  </si>
  <si>
    <t>Elementeita Dispensary</t>
  </si>
  <si>
    <t>Gichobo Dispensary</t>
  </si>
  <si>
    <t>Gilgil Hospital</t>
  </si>
  <si>
    <t>Graceheal Health Care</t>
  </si>
  <si>
    <t>Healtops Healthcare Medical clinic</t>
  </si>
  <si>
    <t>Joyellen women hospital</t>
  </si>
  <si>
    <t>Kapkures Health Centre (Nakuru west)</t>
  </si>
  <si>
    <t>Kaplamai Dispensary</t>
  </si>
  <si>
    <t>Karura Dispensary (Gilgil)</t>
  </si>
  <si>
    <t>Kayole Dispensary</t>
  </si>
  <si>
    <t>Keringet Nursing Home LTD</t>
  </si>
  <si>
    <t>Keringet Hospital</t>
  </si>
  <si>
    <t>Kiwamu Health Centre</t>
  </si>
  <si>
    <t>Korao Health Centre</t>
  </si>
  <si>
    <t>Lake View Hospital</t>
  </si>
  <si>
    <t>Langalanga Hospital</t>
  </si>
  <si>
    <t>Medicross Hospital</t>
  </si>
  <si>
    <t>Mungetho Dispensary</t>
  </si>
  <si>
    <t>Naivasha GK Prison Annex Dispensary</t>
  </si>
  <si>
    <t>Naivasha Quality Health Care Services Limited (Kasarani)</t>
  </si>
  <si>
    <t>Nakuru Provincial General Hospital</t>
  </si>
  <si>
    <t>Ngondi Dispensary</t>
  </si>
  <si>
    <t>Njoro Subcounty Hospital</t>
  </si>
  <si>
    <t>Ol-Jorai Health Center</t>
  </si>
  <si>
    <t>Palmed Health Care Limited</t>
  </si>
  <si>
    <t>Sachangwan Health Centre</t>
  </si>
  <si>
    <t>Satewa Dispensary</t>
  </si>
  <si>
    <t>Sunrise Evans Hospital</t>
  </si>
  <si>
    <t>Tonymed Medical Clinic</t>
  </si>
  <si>
    <t>Twins Medical Clinic Limited</t>
  </si>
  <si>
    <t>Wanyororo B Health centre</t>
  </si>
  <si>
    <t>Ainamoi Dispensary</t>
  </si>
  <si>
    <t>Algadir Centre Limited</t>
  </si>
  <si>
    <t>Banita Dispensary</t>
  </si>
  <si>
    <t>Bethsaida (AIC) Dispensary (Nakuru)</t>
  </si>
  <si>
    <t>Emitik Dispensary</t>
  </si>
  <si>
    <t>Gilgil Astu Dispensary</t>
  </si>
  <si>
    <t>Gsu Dispensary (Kabarak)</t>
  </si>
  <si>
    <t>Kenlands Health services Maili Sita</t>
  </si>
  <si>
    <t>Kiambogo Dispensary (Gilgil)</t>
  </si>
  <si>
    <t>Kongoni Medical Centre (Naivasha)</t>
  </si>
  <si>
    <t>LakeSide Integrated Medical Services (Naivasha)</t>
  </si>
  <si>
    <t>Lanet Medical Centre</t>
  </si>
  <si>
    <t>Lawina Dispensary</t>
  </si>
  <si>
    <t>Leshwa Medical Centre(Naivasha)</t>
  </si>
  <si>
    <t>Mediheal Hospital (Nakuru)</t>
  </si>
  <si>
    <t>MURIUNDU DISPENSARY</t>
  </si>
  <si>
    <t>Nakuru Nursing Home</t>
  </si>
  <si>
    <t>Ndonyo Health Care-Gilgil</t>
  </si>
  <si>
    <t>Ndonyo Medical Clinic(Naivasha Town Clinic)</t>
  </si>
  <si>
    <t>NYS Karate Dispensary</t>
  </si>
  <si>
    <t>Rajuera dispensary</t>
  </si>
  <si>
    <t>Sachangwan Highway Medical Centre</t>
  </si>
  <si>
    <t>Silibwet Dispensary</t>
  </si>
  <si>
    <t>Space Care Medical Centre</t>
  </si>
  <si>
    <t>St Clare Health Centre</t>
  </si>
  <si>
    <t>Tachasis Dispensary</t>
  </si>
  <si>
    <t>Chebaraa Dispensary</t>
  </si>
  <si>
    <t>Chepakundi Dispensary</t>
  </si>
  <si>
    <t>Cherryl Medical Clinic</t>
  </si>
  <si>
    <t>Equity Afia Medical Centre</t>
  </si>
  <si>
    <t>Florex Medical Clinic</t>
  </si>
  <si>
    <t>Kapsimbeiywo Dispensary</t>
  </si>
  <si>
    <t>Kasarani Dispensary</t>
  </si>
  <si>
    <t>Kings Medical Clinic</t>
  </si>
  <si>
    <t>Langa Langa Dispensary</t>
  </si>
  <si>
    <t>Matumaini PEFA Dispensary</t>
  </si>
  <si>
    <t>Munanda Dispensary (Gilgil)</t>
  </si>
  <si>
    <t>Prison Dispensary</t>
  </si>
  <si>
    <t>Sir Osteen Medical Centre</t>
  </si>
  <si>
    <t>Taita Dispensary</t>
  </si>
  <si>
    <t>Tulwet Dispensary (Kuresoi)</t>
  </si>
  <si>
    <t>Afya Bora Medical Clinic</t>
  </si>
  <si>
    <t>Aga Khan University Hospital Clinic (Naivasha)</t>
  </si>
  <si>
    <t>EastValley Nursing Home(Naivasha)</t>
  </si>
  <si>
    <t>Edgewood Dispensary</t>
  </si>
  <si>
    <t>Great Comm Medical Clinic</t>
  </si>
  <si>
    <t>Kinungi Dispensary</t>
  </si>
  <si>
    <t>Lakeside Intergrated Medical Services(Town Clinic)</t>
  </si>
  <si>
    <t>Lelechwet Dispensary (Rongai)</t>
  </si>
  <si>
    <t>Mwangate Dispensary</t>
  </si>
  <si>
    <t>Mwisho wa Lami Dispensary</t>
  </si>
  <si>
    <t>Ndoroto Dispensary</t>
  </si>
  <si>
    <t>Tetu Dispensary</t>
  </si>
  <si>
    <t>Van Den Berg Farm Clinic</t>
  </si>
  <si>
    <t>Alphil Maternity And Nursing Home</t>
  </si>
  <si>
    <t>Bangii Medical Clinic</t>
  </si>
  <si>
    <t>Chemaner Dispensary (Kuresoi)</t>
  </si>
  <si>
    <t>Cheptuech Dispensary</t>
  </si>
  <si>
    <t>Dandelion Medical Centre</t>
  </si>
  <si>
    <t>Kiambiriria Dispensary (CDF)</t>
  </si>
  <si>
    <t>Lalwet Dispensary</t>
  </si>
  <si>
    <t>Losibil dispensary</t>
  </si>
  <si>
    <t>Miti-Mingi Dispensary</t>
  </si>
  <si>
    <t>Namuncha Olepolos Dispensary</t>
  </si>
  <si>
    <t>North-Lake Rocco Medical Centre</t>
  </si>
  <si>
    <t>Nuthu Dispensary</t>
  </si>
  <si>
    <t>Sasimua Dispensary</t>
  </si>
  <si>
    <t>Sumek Dispensary</t>
  </si>
  <si>
    <t>Zenik olive clinic</t>
  </si>
  <si>
    <t>Cleased Medical Clinic</t>
  </si>
  <si>
    <t>Fountain Medical Clinic</t>
  </si>
  <si>
    <t>Gitare Dispensary</t>
  </si>
  <si>
    <t>GSU Dispensary</t>
  </si>
  <si>
    <t>Impact Health Care</t>
  </si>
  <si>
    <t>Karunga Health Centre</t>
  </si>
  <si>
    <t>London Medical Centre</t>
  </si>
  <si>
    <t>Mona Dispensary</t>
  </si>
  <si>
    <t>MYK View Point Medical Centre</t>
  </si>
  <si>
    <t>Tendwet Dispensary</t>
  </si>
  <si>
    <t>Devans Medical Clinic</t>
  </si>
  <si>
    <t>Development Pamoja Dispensary</t>
  </si>
  <si>
    <t>GOK Farm (Nahrc) Dispensary</t>
  </si>
  <si>
    <t>Kasarani Dispensary (Gilgil)</t>
  </si>
  <si>
    <t>Lorenziino Dispensary</t>
  </si>
  <si>
    <t>Nys Dispensary (Gilgil)</t>
  </si>
  <si>
    <t>Tangi Tano Dispensary</t>
  </si>
  <si>
    <t>Nakuru West( A.I.P.C.A) Medical Centre</t>
  </si>
  <si>
    <t>Alphil Medical Centre</t>
  </si>
  <si>
    <t>Kapsinendet Dispensary (Molo)</t>
  </si>
  <si>
    <t>Matutu Medical Clinic</t>
  </si>
  <si>
    <t>Mwariki Community Dispensary</t>
  </si>
  <si>
    <t>St joseph nursing and maternity home salgaa</t>
  </si>
  <si>
    <t>Kabazi Hospital</t>
  </si>
  <si>
    <t>Kamosop dispensary</t>
  </si>
  <si>
    <t>Kapsetek Dispensary</t>
  </si>
  <si>
    <t>Mbaruk Dispensary</t>
  </si>
  <si>
    <t>Our Lady Of Mercy Mission Hospital</t>
  </si>
  <si>
    <t>Soin Hospital</t>
  </si>
  <si>
    <t>St Mary's Hospital</t>
  </si>
  <si>
    <t>Subukia Hospital</t>
  </si>
  <si>
    <t>Valley Hospital Limited</t>
  </si>
  <si>
    <t>Familia Bora medical centre</t>
  </si>
  <si>
    <t>Sum of Missed HIV testing at ANC</t>
  </si>
  <si>
    <t>Sum of Maternal HAART Gap</t>
  </si>
  <si>
    <t>Sum of Missed infant prophylaxis</t>
  </si>
  <si>
    <t>Sum of DTG GAPS</t>
  </si>
  <si>
    <t>Sum of CALHIV VL Unsuppressed</t>
  </si>
  <si>
    <t>Sum of PBFW VL Unsuppressed</t>
  </si>
  <si>
    <t>Count of EID Positive</t>
  </si>
  <si>
    <t>Values</t>
  </si>
  <si>
    <t>Is_Sample</t>
  </si>
  <si>
    <t>14269</t>
  </si>
  <si>
    <t>14352</t>
  </si>
  <si>
    <t>17018</t>
  </si>
  <si>
    <t>17492</t>
  </si>
  <si>
    <t>14710</t>
  </si>
  <si>
    <t>14723</t>
  </si>
  <si>
    <t>17019</t>
  </si>
  <si>
    <t>14784</t>
  </si>
  <si>
    <t>20485</t>
  </si>
  <si>
    <t>24333</t>
  </si>
  <si>
    <t>14923</t>
  </si>
  <si>
    <t>16672</t>
  </si>
  <si>
    <t>20486</t>
  </si>
  <si>
    <t>15346</t>
  </si>
  <si>
    <t>15382</t>
  </si>
  <si>
    <t>20487</t>
  </si>
  <si>
    <t>15487</t>
  </si>
  <si>
    <t>15521</t>
  </si>
  <si>
    <t>15522</t>
  </si>
  <si>
    <t>15549</t>
  </si>
  <si>
    <t>16673</t>
  </si>
  <si>
    <t>15701</t>
  </si>
  <si>
    <t>15718</t>
  </si>
  <si>
    <t>15724</t>
  </si>
  <si>
    <t>20481</t>
  </si>
  <si>
    <t>14220</t>
  </si>
  <si>
    <t>20475</t>
  </si>
  <si>
    <t>24323</t>
  </si>
  <si>
    <t>14241</t>
  </si>
  <si>
    <t>14242</t>
  </si>
  <si>
    <t>14243</t>
  </si>
  <si>
    <t>26963</t>
  </si>
  <si>
    <t>20467</t>
  </si>
  <si>
    <t>14743</t>
  </si>
  <si>
    <t>14788</t>
  </si>
  <si>
    <t>14790</t>
  </si>
  <si>
    <t>14793</t>
  </si>
  <si>
    <t>20353</t>
  </si>
  <si>
    <t>14817</t>
  </si>
  <si>
    <t>14843</t>
  </si>
  <si>
    <t>17102</t>
  </si>
  <si>
    <t>14881</t>
  </si>
  <si>
    <t>14888</t>
  </si>
  <si>
    <t>14889</t>
  </si>
  <si>
    <t>14912</t>
  </si>
  <si>
    <t>15036</t>
  </si>
  <si>
    <t>17115</t>
  </si>
  <si>
    <t>15223</t>
  </si>
  <si>
    <t>15243</t>
  </si>
  <si>
    <t>15465</t>
  </si>
  <si>
    <t>17101</t>
  </si>
  <si>
    <t>15562</t>
  </si>
  <si>
    <t>15684</t>
  </si>
  <si>
    <t>17103</t>
  </si>
  <si>
    <t>25783</t>
  </si>
  <si>
    <t>15785</t>
  </si>
  <si>
    <t>14235</t>
  </si>
  <si>
    <t>16736</t>
  </si>
  <si>
    <t>14678</t>
  </si>
  <si>
    <t>16737</t>
  </si>
  <si>
    <t>14979</t>
  </si>
  <si>
    <t>14995</t>
  </si>
  <si>
    <t>20456</t>
  </si>
  <si>
    <t>20890</t>
  </si>
  <si>
    <t>15053</t>
  </si>
  <si>
    <t>15352</t>
  </si>
  <si>
    <t>19940</t>
  </si>
  <si>
    <t>14211</t>
  </si>
  <si>
    <t>26325</t>
  </si>
  <si>
    <t>20436</t>
  </si>
  <si>
    <t>14964</t>
  </si>
  <si>
    <t>19322</t>
  </si>
  <si>
    <t>14474</t>
  </si>
  <si>
    <t>14477</t>
  </si>
  <si>
    <t>14557</t>
  </si>
  <si>
    <t>14619</t>
  </si>
  <si>
    <t>17087</t>
  </si>
  <si>
    <t>26327</t>
  </si>
  <si>
    <t>17088</t>
  </si>
  <si>
    <t>17154</t>
  </si>
  <si>
    <t>14933</t>
  </si>
  <si>
    <t>15016</t>
  </si>
  <si>
    <t>15111</t>
  </si>
  <si>
    <t>20433</t>
  </si>
  <si>
    <t>17084</t>
  </si>
  <si>
    <t>15505</t>
  </si>
  <si>
    <t>15512</t>
  </si>
  <si>
    <t>20434</t>
  </si>
  <si>
    <t>17086</t>
  </si>
  <si>
    <t>15566</t>
  </si>
  <si>
    <t>17151</t>
  </si>
  <si>
    <t>20435</t>
  </si>
  <si>
    <t>15606</t>
  </si>
  <si>
    <t>15725</t>
  </si>
  <si>
    <t>15727</t>
  </si>
  <si>
    <t>15733</t>
  </si>
  <si>
    <t>15735</t>
  </si>
  <si>
    <t>15742</t>
  </si>
  <si>
    <t>14246</t>
  </si>
  <si>
    <t>17351</t>
  </si>
  <si>
    <t>14568</t>
  </si>
  <si>
    <t>14677</t>
  </si>
  <si>
    <t>14867</t>
  </si>
  <si>
    <t>14941</t>
  </si>
  <si>
    <t>14976</t>
  </si>
  <si>
    <t>17348</t>
  </si>
  <si>
    <t>15042</t>
  </si>
  <si>
    <t>15137</t>
  </si>
  <si>
    <t>15192</t>
  </si>
  <si>
    <t>15386</t>
  </si>
  <si>
    <t>17350</t>
  </si>
  <si>
    <t>21244</t>
  </si>
  <si>
    <t>14292</t>
  </si>
  <si>
    <t>17095</t>
  </si>
  <si>
    <t>14446</t>
  </si>
  <si>
    <t>20010</t>
  </si>
  <si>
    <t>20007</t>
  </si>
  <si>
    <t>17098</t>
  </si>
  <si>
    <t>14709</t>
  </si>
  <si>
    <t>20006</t>
  </si>
  <si>
    <t>20009</t>
  </si>
  <si>
    <t>17091</t>
  </si>
  <si>
    <t>17099</t>
  </si>
  <si>
    <t>20011</t>
  </si>
  <si>
    <t>14940</t>
  </si>
  <si>
    <t>14968</t>
  </si>
  <si>
    <t>15112</t>
  </si>
  <si>
    <t>20005</t>
  </si>
  <si>
    <t>15215</t>
  </si>
  <si>
    <t>15216</t>
  </si>
  <si>
    <t>15217</t>
  </si>
  <si>
    <t>15246</t>
  </si>
  <si>
    <t>20407</t>
  </si>
  <si>
    <t>15353</t>
  </si>
  <si>
    <t>17090</t>
  </si>
  <si>
    <t>15410</t>
  </si>
  <si>
    <t>26390</t>
  </si>
  <si>
    <t>15477</t>
  </si>
  <si>
    <t>20008</t>
  </si>
  <si>
    <t>23074</t>
  </si>
  <si>
    <t>15593</t>
  </si>
  <si>
    <t>20004</t>
  </si>
  <si>
    <t>17096</t>
  </si>
  <si>
    <t>20457</t>
  </si>
  <si>
    <t>14392</t>
  </si>
  <si>
    <t>14978</t>
  </si>
  <si>
    <t>20048</t>
  </si>
  <si>
    <t>15091</t>
  </si>
  <si>
    <t>16729</t>
  </si>
  <si>
    <t>15347</t>
  </si>
  <si>
    <t>15486</t>
  </si>
  <si>
    <t>15707</t>
  </si>
  <si>
    <t>14473</t>
  </si>
  <si>
    <t>21878</t>
  </si>
  <si>
    <t>21249</t>
  </si>
  <si>
    <t>21121</t>
  </si>
  <si>
    <t>21280</t>
  </si>
  <si>
    <t>14860</t>
  </si>
  <si>
    <t>15007</t>
  </si>
  <si>
    <t>15148</t>
  </si>
  <si>
    <t>15152</t>
  </si>
  <si>
    <t>15166</t>
  </si>
  <si>
    <t>22525</t>
  </si>
  <si>
    <t>15267</t>
  </si>
  <si>
    <t>15304</t>
  </si>
  <si>
    <t>15368</t>
  </si>
  <si>
    <t>18595</t>
  </si>
  <si>
    <t>17575</t>
  </si>
  <si>
    <t>15646</t>
  </si>
  <si>
    <t>15694</t>
  </si>
  <si>
    <t>15306</t>
  </si>
  <si>
    <t>15784</t>
  </si>
  <si>
    <t>14197</t>
  </si>
  <si>
    <t>14267</t>
  </si>
  <si>
    <t>14391</t>
  </si>
  <si>
    <t>14480</t>
  </si>
  <si>
    <t>20546</t>
  </si>
  <si>
    <t>14561</t>
  </si>
  <si>
    <t>23972</t>
  </si>
  <si>
    <t>14869</t>
  </si>
  <si>
    <t>20191</t>
  </si>
  <si>
    <t>15102</t>
  </si>
  <si>
    <t>15145</t>
  </si>
  <si>
    <t>23766</t>
  </si>
  <si>
    <t>15187</t>
  </si>
  <si>
    <t>23970</t>
  </si>
  <si>
    <t>15236</t>
  </si>
  <si>
    <t>22978</t>
  </si>
  <si>
    <t>23969</t>
  </si>
  <si>
    <t>24415</t>
  </si>
  <si>
    <t>18604</t>
  </si>
  <si>
    <t>25818</t>
  </si>
  <si>
    <t>15430</t>
  </si>
  <si>
    <t>22950</t>
  </si>
  <si>
    <t>17029</t>
  </si>
  <si>
    <t>10056</t>
  </si>
  <si>
    <t>10089</t>
  </si>
  <si>
    <t>10294</t>
  </si>
  <si>
    <t>16677</t>
  </si>
  <si>
    <t>22928</t>
  </si>
  <si>
    <t>14800</t>
  </si>
  <si>
    <t>16678</t>
  </si>
  <si>
    <t>18589</t>
  </si>
  <si>
    <t>10665</t>
  </si>
  <si>
    <t>22933</t>
  </si>
  <si>
    <t>10672</t>
  </si>
  <si>
    <t>10699</t>
  </si>
  <si>
    <t>22931</t>
  </si>
  <si>
    <t>22930</t>
  </si>
  <si>
    <t>15247</t>
  </si>
  <si>
    <t>17033</t>
  </si>
  <si>
    <t>15261</t>
  </si>
  <si>
    <t>15263</t>
  </si>
  <si>
    <t>15266</t>
  </si>
  <si>
    <t>15328</t>
  </si>
  <si>
    <t>15339</t>
  </si>
  <si>
    <t>22929</t>
  </si>
  <si>
    <t>10889</t>
  </si>
  <si>
    <t>10891</t>
  </si>
  <si>
    <t>10909</t>
  </si>
  <si>
    <t>15404</t>
  </si>
  <si>
    <t>15417</t>
  </si>
  <si>
    <t>15461</t>
  </si>
  <si>
    <t>15501</t>
  </si>
  <si>
    <t>15520</t>
  </si>
  <si>
    <t>24330</t>
  </si>
  <si>
    <t>17148</t>
  </si>
  <si>
    <t>22156</t>
  </si>
  <si>
    <t>15723</t>
  </si>
  <si>
    <t>17542</t>
  </si>
  <si>
    <t>16379</t>
  </si>
  <si>
    <t>16378</t>
  </si>
  <si>
    <t>14508</t>
  </si>
  <si>
    <t>14510</t>
  </si>
  <si>
    <t>28698</t>
  </si>
  <si>
    <t>14513</t>
  </si>
  <si>
    <t>14549</t>
  </si>
  <si>
    <t>14805</t>
  </si>
  <si>
    <t>21421</t>
  </si>
  <si>
    <t>19740</t>
  </si>
  <si>
    <t>14845</t>
  </si>
  <si>
    <t>22760</t>
  </si>
  <si>
    <t>23156</t>
  </si>
  <si>
    <t>18824</t>
  </si>
  <si>
    <t>15190</t>
  </si>
  <si>
    <t>25114</t>
  </si>
  <si>
    <t>25104</t>
  </si>
  <si>
    <t>23933</t>
  </si>
  <si>
    <t>15489</t>
  </si>
  <si>
    <t>25106</t>
  </si>
  <si>
    <t>15377</t>
  </si>
  <si>
    <t>15406</t>
  </si>
  <si>
    <t>23098</t>
  </si>
  <si>
    <t>26877</t>
  </si>
  <si>
    <t>24020</t>
  </si>
  <si>
    <t>15654</t>
  </si>
  <si>
    <t>23352</t>
  </si>
  <si>
    <t>24855</t>
  </si>
  <si>
    <t>21601</t>
  </si>
  <si>
    <t>21605</t>
  </si>
  <si>
    <t>27641</t>
  </si>
  <si>
    <t>14559</t>
  </si>
  <si>
    <t>16415</t>
  </si>
  <si>
    <t>20299</t>
  </si>
  <si>
    <t>16404</t>
  </si>
  <si>
    <t>21602</t>
  </si>
  <si>
    <t>16683</t>
  </si>
  <si>
    <t>24491</t>
  </si>
  <si>
    <t>21604</t>
  </si>
  <si>
    <t>15214</t>
  </si>
  <si>
    <t>20618</t>
  </si>
  <si>
    <t>17191</t>
  </si>
  <si>
    <t>15326</t>
  </si>
  <si>
    <t>20147</t>
  </si>
  <si>
    <t>15157</t>
  </si>
  <si>
    <t>20617</t>
  </si>
  <si>
    <t>21600</t>
  </si>
  <si>
    <t>28588</t>
  </si>
  <si>
    <t>17858</t>
  </si>
  <si>
    <t>16409</t>
  </si>
  <si>
    <t>15651</t>
  </si>
  <si>
    <t>16403</t>
  </si>
  <si>
    <t>16393</t>
  </si>
  <si>
    <t>19885</t>
  </si>
  <si>
    <t>17302</t>
  </si>
  <si>
    <t>14291</t>
  </si>
  <si>
    <t>14312</t>
  </si>
  <si>
    <t>14328</t>
  </si>
  <si>
    <t>14374</t>
  </si>
  <si>
    <t>14447</t>
  </si>
  <si>
    <t>17301</t>
  </si>
  <si>
    <t>16414</t>
  </si>
  <si>
    <t>22641</t>
  </si>
  <si>
    <t>14924</t>
  </si>
  <si>
    <t>16391</t>
  </si>
  <si>
    <t>15173</t>
  </si>
  <si>
    <t>16395</t>
  </si>
  <si>
    <t>17860</t>
  </si>
  <si>
    <t>25067</t>
  </si>
  <si>
    <t>23199</t>
  </si>
  <si>
    <t>17859</t>
  </si>
  <si>
    <t>15728</t>
  </si>
  <si>
    <t>16682</t>
  </si>
  <si>
    <t>16413</t>
  </si>
  <si>
    <t>29229</t>
  </si>
  <si>
    <t>29562</t>
  </si>
  <si>
    <t>16408</t>
  </si>
  <si>
    <t>26168</t>
  </si>
  <si>
    <t>15129</t>
  </si>
  <si>
    <t>16410</t>
  </si>
  <si>
    <t>15212</t>
  </si>
  <si>
    <t>23182</t>
  </si>
  <si>
    <t>16399</t>
  </si>
  <si>
    <t>25216</t>
  </si>
  <si>
    <t>15370</t>
  </si>
  <si>
    <t>26167</t>
  </si>
  <si>
    <t>15509</t>
  </si>
  <si>
    <t>24261</t>
  </si>
  <si>
    <t>24513</t>
  </si>
  <si>
    <t>15635</t>
  </si>
  <si>
    <t>16820</t>
  </si>
  <si>
    <t>19335</t>
  </si>
  <si>
    <t>21218</t>
  </si>
  <si>
    <t>22917</t>
  </si>
  <si>
    <t>24009</t>
  </si>
  <si>
    <t>23978</t>
  </si>
  <si>
    <t>26987</t>
  </si>
  <si>
    <t>26986</t>
  </si>
  <si>
    <t>25215</t>
  </si>
  <si>
    <t>14801</t>
  </si>
  <si>
    <t>23317</t>
  </si>
  <si>
    <t>17821</t>
  </si>
  <si>
    <t>17545</t>
  </si>
  <si>
    <t>26580</t>
  </si>
  <si>
    <t>19883</t>
  </si>
  <si>
    <t>24533</t>
  </si>
  <si>
    <t>28736</t>
  </si>
  <si>
    <t>23169</t>
  </si>
  <si>
    <t>28372</t>
  </si>
  <si>
    <t>15004</t>
  </si>
  <si>
    <t>24140</t>
  </si>
  <si>
    <t>19139</t>
  </si>
  <si>
    <t>15106</t>
  </si>
  <si>
    <t>15241</t>
  </si>
  <si>
    <t>15250</t>
  </si>
  <si>
    <t>24626</t>
  </si>
  <si>
    <t>14516</t>
  </si>
  <si>
    <t>23080</t>
  </si>
  <si>
    <t>16380</t>
  </si>
  <si>
    <t>15318</t>
  </si>
  <si>
    <t>15511</t>
  </si>
  <si>
    <t>19336</t>
  </si>
  <si>
    <t>23314</t>
  </si>
  <si>
    <t>16382</t>
  </si>
  <si>
    <t>15380</t>
  </si>
  <si>
    <t>20565</t>
  </si>
  <si>
    <t>15447</t>
  </si>
  <si>
    <t>15466</t>
  </si>
  <si>
    <t>16381</t>
  </si>
  <si>
    <t>28906</t>
  </si>
  <si>
    <t>17546</t>
  </si>
  <si>
    <t>15772</t>
  </si>
  <si>
    <t>15775</t>
  </si>
  <si>
    <t>18009</t>
  </si>
  <si>
    <t>23821</t>
  </si>
  <si>
    <t>23539</t>
  </si>
  <si>
    <t>14265</t>
  </si>
  <si>
    <t>25773</t>
  </si>
  <si>
    <t>18659</t>
  </si>
  <si>
    <t>17787</t>
  </si>
  <si>
    <t>15008</t>
  </si>
  <si>
    <t>20961</t>
  </si>
  <si>
    <t>18172</t>
  </si>
  <si>
    <t>18266</t>
  </si>
  <si>
    <t>20138</t>
  </si>
  <si>
    <t>15188</t>
  </si>
  <si>
    <t>24173</t>
  </si>
  <si>
    <t>20061</t>
  </si>
  <si>
    <t>15286</t>
  </si>
  <si>
    <t>15287</t>
  </si>
  <si>
    <t>22859</t>
  </si>
  <si>
    <t>15637</t>
  </si>
  <si>
    <t>20139</t>
  </si>
  <si>
    <t>15764</t>
  </si>
  <si>
    <t>14424</t>
  </si>
  <si>
    <t>14458</t>
  </si>
  <si>
    <t>14478</t>
  </si>
  <si>
    <t>14537</t>
  </si>
  <si>
    <t>20839</t>
  </si>
  <si>
    <t>21051</t>
  </si>
  <si>
    <t>14936</t>
  </si>
  <si>
    <t>14954</t>
  </si>
  <si>
    <t>29502</t>
  </si>
  <si>
    <t>15628</t>
  </si>
  <si>
    <t>15643</t>
  </si>
  <si>
    <t>15659</t>
  </si>
  <si>
    <t>15376</t>
  </si>
  <si>
    <t>23940</t>
  </si>
  <si>
    <t>24053</t>
  </si>
  <si>
    <t>15778</t>
  </si>
  <si>
    <t>14183</t>
  </si>
  <si>
    <t>21142</t>
  </si>
  <si>
    <t>14251</t>
  </si>
  <si>
    <t>28498</t>
  </si>
  <si>
    <t>23343</t>
  </si>
  <si>
    <t>26031</t>
  </si>
  <si>
    <t>14575</t>
  </si>
  <si>
    <t>25050</t>
  </si>
  <si>
    <t>24112</t>
  </si>
  <si>
    <t>14733</t>
  </si>
  <si>
    <t>26309</t>
  </si>
  <si>
    <t>15006</t>
  </si>
  <si>
    <t>26160</t>
  </si>
  <si>
    <t>18379</t>
  </si>
  <si>
    <t>22682</t>
  </si>
  <si>
    <t>15232</t>
  </si>
  <si>
    <t>29673</t>
  </si>
  <si>
    <t>23261</t>
  </si>
  <si>
    <t>20343</t>
  </si>
  <si>
    <t>15288</t>
  </si>
  <si>
    <t>15289</t>
  </si>
  <si>
    <t>15290</t>
  </si>
  <si>
    <t>15365</t>
  </si>
  <si>
    <t>22751</t>
  </si>
  <si>
    <t>15470</t>
  </si>
  <si>
    <t>15686</t>
  </si>
  <si>
    <t>23130</t>
  </si>
  <si>
    <t>14222</t>
  </si>
  <si>
    <t>23444</t>
  </si>
  <si>
    <t>14247</t>
  </si>
  <si>
    <t>21846</t>
  </si>
  <si>
    <t>21847</t>
  </si>
  <si>
    <t>14396</t>
  </si>
  <si>
    <t>14426</t>
  </si>
  <si>
    <t>16400</t>
  </si>
  <si>
    <t>22484</t>
  </si>
  <si>
    <t>14552</t>
  </si>
  <si>
    <t>23445</t>
  </si>
  <si>
    <t>14846</t>
  </si>
  <si>
    <t>16390</t>
  </si>
  <si>
    <t>24901</t>
  </si>
  <si>
    <t>16398</t>
  </si>
  <si>
    <t>15013</t>
  </si>
  <si>
    <t>16684</t>
  </si>
  <si>
    <t>15159</t>
  </si>
  <si>
    <t>15160</t>
  </si>
  <si>
    <t>15183</t>
  </si>
  <si>
    <t>15262</t>
  </si>
  <si>
    <t>23253</t>
  </si>
  <si>
    <t>16402</t>
  </si>
  <si>
    <t>15331</t>
  </si>
  <si>
    <t>21797</t>
  </si>
  <si>
    <t>15357</t>
  </si>
  <si>
    <t>21444</t>
  </si>
  <si>
    <t>15358</t>
  </si>
  <si>
    <t>15462</t>
  </si>
  <si>
    <t>21800</t>
  </si>
  <si>
    <t>16407</t>
  </si>
  <si>
    <t>15721</t>
  </si>
  <si>
    <t>15745</t>
  </si>
  <si>
    <t>16412</t>
  </si>
  <si>
    <t>24675</t>
  </si>
  <si>
    <t>25037</t>
  </si>
  <si>
    <t>14225</t>
  </si>
  <si>
    <t>14226</t>
  </si>
  <si>
    <t>23952</t>
  </si>
  <si>
    <t>21454</t>
  </si>
  <si>
    <t>23072</t>
  </si>
  <si>
    <t>14539</t>
  </si>
  <si>
    <t>23822</t>
  </si>
  <si>
    <t>14684</t>
  </si>
  <si>
    <t>14758</t>
  </si>
  <si>
    <t>14922</t>
  </si>
  <si>
    <t>15021</t>
  </si>
  <si>
    <t>23070</t>
  </si>
  <si>
    <t>15119</t>
  </si>
  <si>
    <t>15385</t>
  </si>
  <si>
    <t>23069</t>
  </si>
  <si>
    <t>15495</t>
  </si>
  <si>
    <t>18011</t>
  </si>
  <si>
    <t>27676</t>
  </si>
  <si>
    <t>15672</t>
  </si>
  <si>
    <t>15685</t>
  </si>
  <si>
    <t>26579</t>
  </si>
  <si>
    <t>29555</t>
  </si>
  <si>
    <t>14316</t>
  </si>
  <si>
    <t>22847</t>
  </si>
  <si>
    <t>14558</t>
  </si>
  <si>
    <t>25111</t>
  </si>
  <si>
    <t>14611</t>
  </si>
  <si>
    <t>20596</t>
  </si>
  <si>
    <t>17988</t>
  </si>
  <si>
    <t>15639</t>
  </si>
  <si>
    <t>15773</t>
  </si>
  <si>
    <t>18010</t>
  </si>
  <si>
    <t>20595</t>
  </si>
  <si>
    <t>15763</t>
  </si>
  <si>
    <t>17185</t>
  </si>
  <si>
    <t>17274</t>
  </si>
  <si>
    <t>14236</t>
  </si>
  <si>
    <t>14515</t>
  </si>
  <si>
    <t>20764</t>
  </si>
  <si>
    <t>20717</t>
  </si>
  <si>
    <t>17145</t>
  </si>
  <si>
    <t>24720</t>
  </si>
  <si>
    <t>15047</t>
  </si>
  <si>
    <t>20720</t>
  </si>
  <si>
    <t>20719</t>
  </si>
  <si>
    <t>20721</t>
  </si>
  <si>
    <t>17189</t>
  </si>
  <si>
    <t>14504</t>
  </si>
  <si>
    <t>15076</t>
  </si>
  <si>
    <t>17276</t>
  </si>
  <si>
    <t>15125</t>
  </si>
  <si>
    <t>14526</t>
  </si>
  <si>
    <t>15221</t>
  </si>
  <si>
    <t>17277</t>
  </si>
  <si>
    <t>20718</t>
  </si>
  <si>
    <t>24710</t>
  </si>
  <si>
    <t>15543</t>
  </si>
  <si>
    <t>15590</t>
  </si>
  <si>
    <t>15682</t>
  </si>
  <si>
    <t>19945</t>
  </si>
  <si>
    <t>23256</t>
  </si>
  <si>
    <t>23345</t>
  </si>
  <si>
    <t>15028</t>
  </si>
  <si>
    <t>20744</t>
  </si>
  <si>
    <t>15048</t>
  </si>
  <si>
    <t>20743</t>
  </si>
  <si>
    <t>20747</t>
  </si>
  <si>
    <t>17280</t>
  </si>
  <si>
    <t>19946</t>
  </si>
  <si>
    <t>15327</t>
  </si>
  <si>
    <t>15355</t>
  </si>
  <si>
    <t>19942</t>
  </si>
  <si>
    <t>18030</t>
  </si>
  <si>
    <t>20745</t>
  </si>
  <si>
    <t>20753</t>
  </si>
  <si>
    <t>14217</t>
  </si>
  <si>
    <t>14227</t>
  </si>
  <si>
    <t>14228</t>
  </si>
  <si>
    <t>15029</t>
  </si>
  <si>
    <t>20765</t>
  </si>
  <si>
    <t>17278</t>
  </si>
  <si>
    <t>20754</t>
  </si>
  <si>
    <t>17279</t>
  </si>
  <si>
    <t>15270</t>
  </si>
  <si>
    <t>20757</t>
  </si>
  <si>
    <t>20755</t>
  </si>
  <si>
    <t>15548</t>
  </si>
  <si>
    <t>15622</t>
  </si>
  <si>
    <t>15757</t>
  </si>
  <si>
    <t>Akorian Dispensary_20481</t>
  </si>
  <si>
    <t>Akwichatis Health Centre_20457</t>
  </si>
  <si>
    <t>Arama Dispensary_14211</t>
  </si>
  <si>
    <t>Atiar Dispensary_14220</t>
  </si>
  <si>
    <t>Ayatya Dispensary_20475</t>
  </si>
  <si>
    <t>Barbarchun Dispensary_24323</t>
  </si>
  <si>
    <t>Barpello Dispensary_14235</t>
  </si>
  <si>
    <t>Bartabwa Health Centre_14241</t>
  </si>
  <si>
    <t>Bartolimo Dispensary_14242</t>
  </si>
  <si>
    <t>Barwessa Health Centre_14243</t>
  </si>
  <si>
    <t>Bekibon Dispensary_14246</t>
  </si>
  <si>
    <t>Benonin Dispensary_26325</t>
  </si>
  <si>
    <t>Borrowonin Dispensary_14269</t>
  </si>
  <si>
    <t>Cheberen Dispensary_14292</t>
  </si>
  <si>
    <t>Chemasusu Dispensary_20436</t>
  </si>
  <si>
    <t>Chemoinoi Dispensary_17095</t>
  </si>
  <si>
    <t>Chemura_26963</t>
  </si>
  <si>
    <t>Cheplambus Dispensary_14352</t>
  </si>
  <si>
    <t>Chepturu Dispensary_16736</t>
  </si>
  <si>
    <t>Chesongo Dispensary_17018</t>
  </si>
  <si>
    <t>Churo Dispensary_14392</t>
  </si>
  <si>
    <t>Eldama Ravine Nursing Home_19322</t>
  </si>
  <si>
    <t>Eldume dispensary_17351</t>
  </si>
  <si>
    <t>Emsos Dispensary_20010</t>
  </si>
  <si>
    <t>Equator Health Centre_14474</t>
  </si>
  <si>
    <t>Igure Dispensary_14557</t>
  </si>
  <si>
    <t>Illinga'Rua Dispensary_14568</t>
  </si>
  <si>
    <t>Kabarnet Faith Clinic_17492</t>
  </si>
  <si>
    <t>Kabimoi Dispensary_14619</t>
  </si>
  <si>
    <t>Kabiyet Dispensary_17087</t>
  </si>
  <si>
    <t>Kabogor Dispensary_20007</t>
  </si>
  <si>
    <t>Kamar Dispensary_17098</t>
  </si>
  <si>
    <t>Kampi Samaki Health Centre_14677</t>
  </si>
  <si>
    <t>Kamurio Dispensary_14678</t>
  </si>
  <si>
    <t>Kapcholoi Dipensary_26327</t>
  </si>
  <si>
    <t>Kapkein Dispensary_14709</t>
  </si>
  <si>
    <t>Kapkelelwa Dispensary_14710</t>
  </si>
  <si>
    <t>Kapkole Dispensary_14723</t>
  </si>
  <si>
    <t>Kapkombe Dispensary_20467</t>
  </si>
  <si>
    <t>Kapkomoi Dispensary_17019</t>
  </si>
  <si>
    <t>Kapluk Dispensary_14743</t>
  </si>
  <si>
    <t>Kaptum Dispensary_14788</t>
  </si>
  <si>
    <t>Kaptumin Dispensary_14790</t>
  </si>
  <si>
    <t>Kapturo Dispensary (Bartabwa)_14793</t>
  </si>
  <si>
    <t>Kapunyany Dispensary_16737</t>
  </si>
  <si>
    <t>Kasaka Dispensary_20353</t>
  </si>
  <si>
    <t>Kasoiyo Dispensary_20485</t>
  </si>
  <si>
    <t>KERIO HOSPITAL-KABARNET CLINIC_24333</t>
  </si>
  <si>
    <t>Keturwo Dispensary_14843</t>
  </si>
  <si>
    <t>Kibias Dispensary_17088</t>
  </si>
  <si>
    <t>Kibiryokwonin Dispensary_17102</t>
  </si>
  <si>
    <t>Kimalel Health Centre_14867</t>
  </si>
  <si>
    <t>Kimngorom Dispensary_20006</t>
  </si>
  <si>
    <t>Kimose Dispensary_20009</t>
  </si>
  <si>
    <t>Kimugul Dispensary (Baringo North)_14881</t>
  </si>
  <si>
    <t>Kinyach Dispensary_14888</t>
  </si>
  <si>
    <t>Kipcherere Dispensary_14889</t>
  </si>
  <si>
    <t>Kipkitur Dispensary_17091</t>
  </si>
  <si>
    <t>Kiplombe Dispensary (Koibatek)_17154</t>
  </si>
  <si>
    <t>Kipsaraman Dispensary_14912</t>
  </si>
  <si>
    <t>Kipsogon Dispensary_17099</t>
  </si>
  <si>
    <t>Kiptagich Health Centre_14923</t>
  </si>
  <si>
    <t>Kiptoim Dispensary_20011</t>
  </si>
  <si>
    <t>Kiptuno Dispensary_14933</t>
  </si>
  <si>
    <t>Kiserian Dispensary_14941</t>
  </si>
  <si>
    <t>Kisonei Dispensary_16672</t>
  </si>
  <si>
    <t>Koitebes Dispensary_14968</t>
  </si>
  <si>
    <t>Kokwa Dispensary_14976</t>
  </si>
  <si>
    <t>Kokwototo Dispensary_14978</t>
  </si>
  <si>
    <t>Kolowa Health Centre_14979</t>
  </si>
  <si>
    <t>Kositei Dispensary_14995</t>
  </si>
  <si>
    <t>Krezze Dispensary_20456</t>
  </si>
  <si>
    <t>Lamaiwe Dispensary_17348</t>
  </si>
  <si>
    <t>Lebolos Dispensary_15016</t>
  </si>
  <si>
    <t>Likwon Dispensary_15036</t>
  </si>
  <si>
    <t>Loboi Dispensary_15042</t>
  </si>
  <si>
    <t>Lodeng'o Health Centre_20890</t>
  </si>
  <si>
    <t>Loiwat Dispensary_15053</t>
  </si>
  <si>
    <t>Lomuke Dispensary_20048</t>
  </si>
  <si>
    <t>Loruk Dispensary (East Pokot)_15091</t>
  </si>
  <si>
    <t>Magonoi Dispensary_20486</t>
  </si>
  <si>
    <t>Maji Moto Dispensary_15112</t>
  </si>
  <si>
    <t>Mogotio Hospital (Baringo)_20005</t>
  </si>
  <si>
    <t>Moigutwo Dispensary_17115</t>
  </si>
  <si>
    <t>Molok Dispensary_15215</t>
  </si>
  <si>
    <t>Molos Dispensary_15216</t>
  </si>
  <si>
    <t>Molosirwe Dispensary_15217</t>
  </si>
  <si>
    <t>Mormorio Dispensary_15223</t>
  </si>
  <si>
    <t>Muchukwo Dispensary_15243</t>
  </si>
  <si>
    <t>Mugurin Dispensary_15246</t>
  </si>
  <si>
    <t>Muserechi Dispensary_20433</t>
  </si>
  <si>
    <t>Nakoko Health Centre_16729</t>
  </si>
  <si>
    <t>Nakurtakwei Dispensary_17084</t>
  </si>
  <si>
    <t>Neema Clinic_20407</t>
  </si>
  <si>
    <t>Ngetmoi Dispensary_15346</t>
  </si>
  <si>
    <t>Nginyang Health Centre_15347</t>
  </si>
  <si>
    <t>Ngoron Dispensary_15352</t>
  </si>
  <si>
    <t>Ngubereti Health Centre_15353</t>
  </si>
  <si>
    <t>Ochii Dispensary_15382</t>
  </si>
  <si>
    <t>Oldebes Dispensary_17090</t>
  </si>
  <si>
    <t>Olkokwe Health Centre_15410</t>
  </si>
  <si>
    <t>Orokwo Dispensary_20487</t>
  </si>
  <si>
    <t>Oterit Dispensary_26390</t>
  </si>
  <si>
    <t>Poi Dispensary_15465</t>
  </si>
  <si>
    <t>Radat Dispensary_15477</t>
  </si>
  <si>
    <t>Riongo Dispensary_15486</t>
  </si>
  <si>
    <t>Riwo Dispensary_15487</t>
  </si>
  <si>
    <t>Rondonin Dispensary_17101</t>
  </si>
  <si>
    <t>Rosoga Dispensary_20008</t>
  </si>
  <si>
    <t>Rotu dispensary_19940</t>
  </si>
  <si>
    <t>Sabatia Dispensary_15505</t>
  </si>
  <si>
    <t>Sagasagik Dispensary_23074</t>
  </si>
  <si>
    <t>Sagat Dispensary_15512</t>
  </si>
  <si>
    <t>Salawa Catholic Mission Dispensary Phc_15521</t>
  </si>
  <si>
    <t>Saos Dispensary_20434</t>
  </si>
  <si>
    <t>Seguton Dispensary_17086</t>
  </si>
  <si>
    <t>Seretunin Health Centre_15549</t>
  </si>
  <si>
    <t>Sibilo Dispensary_15562</t>
  </si>
  <si>
    <t>Sigoro Dispensary_15566</t>
  </si>
  <si>
    <t>Simotwet Dispensary (Koibatek)_17151</t>
  </si>
  <si>
    <t>Sinonin Dispensary (Koibatek)_20435</t>
  </si>
  <si>
    <t>Sirata Dispensary_17350</t>
  </si>
  <si>
    <t>Sirwa Dispensary (Mogotio)_15593</t>
  </si>
  <si>
    <t>Solian Dispensary_15606</t>
  </si>
  <si>
    <t>Sorok Dispensary_16673</t>
  </si>
  <si>
    <t>Sumeiyon Dispensary_15684</t>
  </si>
  <si>
    <t>Sutyechun Dispensary_17103</t>
  </si>
  <si>
    <t>Talai Dispensary_15701</t>
  </si>
  <si>
    <t>Tangulbei Hospital_15707</t>
  </si>
  <si>
    <t>Tdmp Tangulbei Dispensary_14473</t>
  </si>
  <si>
    <t>Terik Dispensary_25783</t>
  </si>
  <si>
    <t>TIAN DISPENSARY_20004</t>
  </si>
  <si>
    <t>Tinet Dispensary (Koibatek)_15727</t>
  </si>
  <si>
    <t>Tinomoi dispensary_21244</t>
  </si>
  <si>
    <t>Toniok Dispensary_15733</t>
  </si>
  <si>
    <t>Tugumoi Dispensary_15742</t>
  </si>
  <si>
    <t>Waseges Dispensary_17096</t>
  </si>
  <si>
    <t>Yatya Dispensary_15785</t>
  </si>
  <si>
    <t>Arjijo Dispensary_14197</t>
  </si>
  <si>
    <t>Bennedict Xvi Dispensary_10056</t>
  </si>
  <si>
    <t>Borana Dispensary_14267</t>
  </si>
  <si>
    <t>Charity Medical Centre_10089</t>
  </si>
  <si>
    <t>Chumvi Dispensary_14391</t>
  </si>
  <si>
    <t>Consolata Maternity and Children's Hospital_21878</t>
  </si>
  <si>
    <t>Ethi Dispensary_14480</t>
  </si>
  <si>
    <t>Githuci Dispesary_21249</t>
  </si>
  <si>
    <t>Good Hope Hospital_10294</t>
  </si>
  <si>
    <t>Ilmotiok Dispensary_20546</t>
  </si>
  <si>
    <t>Island Dispensary_23972</t>
  </si>
  <si>
    <t>Kabati Dispensary (Laikipia West)_16677</t>
  </si>
  <si>
    <t>KAITI DISPENSARY_22928</t>
  </si>
  <si>
    <t>Kanyoni Dispensary_21121</t>
  </si>
  <si>
    <t>Kariguini Dispensary_21280</t>
  </si>
  <si>
    <t>Kihato Dispensary_14860</t>
  </si>
  <si>
    <t>Kiruri Dispensary (Laikipia West)_16678</t>
  </si>
  <si>
    <t>Kurum Dispensary_20191</t>
  </si>
  <si>
    <t>Laikipia University Medical Centre_18589</t>
  </si>
  <si>
    <t>Lamuria Hospital (Laikipia East)_15007</t>
  </si>
  <si>
    <t>Lucimed Clinic_10665</t>
  </si>
  <si>
    <t>Luoniek Dispensary_15102</t>
  </si>
  <si>
    <t>Maili Saba Dispensary_22933</t>
  </si>
  <si>
    <t>Marura Dispensary_15145</t>
  </si>
  <si>
    <t>Mary Hill Medical Clinic_10699</t>
  </si>
  <si>
    <t>Mary Immaculate Dispensary (Laikipia East)_15148</t>
  </si>
  <si>
    <t>Matuiku Dispensary_22931</t>
  </si>
  <si>
    <t>Maundo Meri Dispensary_23766</t>
  </si>
  <si>
    <t>Mbogoini Dispensary_22930</t>
  </si>
  <si>
    <t>Medical Reception Service - Ist Kr_15166</t>
  </si>
  <si>
    <t>Minjore Dispensary_15187</t>
  </si>
  <si>
    <t>Mowarak Dispensary_23970</t>
  </si>
  <si>
    <t>Mpalla Dispensary_15236</t>
  </si>
  <si>
    <t>Mugie Conservancy Dispensary_22978</t>
  </si>
  <si>
    <t>Mugumo Dispensary_22525</t>
  </si>
  <si>
    <t>Muhotetu Dispensary_15247</t>
  </si>
  <si>
    <t>Mukima Dispensary_23969</t>
  </si>
  <si>
    <t>Muruku Dispensary_17033</t>
  </si>
  <si>
    <t>Mwenje Dispensary_15266</t>
  </si>
  <si>
    <t>Mwituria Dispensary_15267</t>
  </si>
  <si>
    <t>Naiperere Dispensary_24415</t>
  </si>
  <si>
    <t>Ndurumo Dispensary_15328</t>
  </si>
  <si>
    <t>Ngenia Dispensary_18604</t>
  </si>
  <si>
    <t>Njoguini Dispensary_22929</t>
  </si>
  <si>
    <t>Ntalabany Dispensary_25818</t>
  </si>
  <si>
    <t>Nturukuma Dispensary_15368</t>
  </si>
  <si>
    <t>Nyahururu Catholic Dispensary_10889</t>
  </si>
  <si>
    <t>Nyahururu Private Hospital_10891</t>
  </si>
  <si>
    <t>Ol jabet Medical Clinic_10909</t>
  </si>
  <si>
    <t>Olpajeta Dispensary_15430</t>
  </si>
  <si>
    <t>Pesi Dispensary (Laikipia West)_15461</t>
  </si>
  <si>
    <t>Powys Dispensary_22950</t>
  </si>
  <si>
    <t>Seria Dispensary_24330</t>
  </si>
  <si>
    <t>Shallom Dispensary_18595</t>
  </si>
  <si>
    <t>Sipili Maternity and Nursing Home (Ol-Moran)_17148</t>
  </si>
  <si>
    <t>Sipili maternity and nursing home Annex_22156</t>
  </si>
  <si>
    <t>Solio Dispensary_17575</t>
  </si>
  <si>
    <t>Sweet Waters Dispensary_15694</t>
  </si>
  <si>
    <t>Thigio Dispensary (Laikipia West)_15723</t>
  </si>
  <si>
    <t>Top Choice Maternity and Nursing Home_15306</t>
  </si>
  <si>
    <t>Wiyumiririe Dispensary_15784</t>
  </si>
  <si>
    <t>AAR Nakuru Clinic_14183</t>
  </si>
  <si>
    <t>Advent Medicare and Maternity Center_24675</t>
  </si>
  <si>
    <t>Afya Bora Medical Clinic_23130</t>
  </si>
  <si>
    <t>Aga Khan University Hospital Clinic (Naivasha)_19335</t>
  </si>
  <si>
    <t>Ainamoi Dispensary_19885</t>
  </si>
  <si>
    <t>Algadir Centre Limited_18009</t>
  </si>
  <si>
    <t>Alphil Maternity And Nursing Home_23821</t>
  </si>
  <si>
    <t>Alphil Medical Centre_23539</t>
  </si>
  <si>
    <t>Arus Dispensary_25037</t>
  </si>
  <si>
    <t>B &amp; L Healthcare (Naivasha)_21218</t>
  </si>
  <si>
    <t>Bagaria Dispensary_14222</t>
  </si>
  <si>
    <t>Bangii Medical Clinic_14225</t>
  </si>
  <si>
    <t>Banita Dispensary_14226</t>
  </si>
  <si>
    <t>Bararget Dispensary_17302</t>
  </si>
  <si>
    <t>Barut Medical clinic_21142</t>
  </si>
  <si>
    <t>Belba Dispensary_23444</t>
  </si>
  <si>
    <t>Bethania Medical Centre_17542</t>
  </si>
  <si>
    <t>Bethesda Nursing Home(Naivasha)_22917</t>
  </si>
  <si>
    <t>Bethsaida (AIC) Dispensary (Nakuru)_14251</t>
  </si>
  <si>
    <t>Bliss GVS Health Care Limited (Naivasha)_24009</t>
  </si>
  <si>
    <t>Boensummit medical clinic_24855</t>
  </si>
  <si>
    <t>Bondeni Hospital_14265</t>
  </si>
  <si>
    <t>Chemaner Dispensary (Kuresoi)_14312</t>
  </si>
  <si>
    <t>Chepakundi Dispensary_14328</t>
  </si>
  <si>
    <t>Chepkinoiyo Dispensary_21601</t>
  </si>
  <si>
    <t>Cheptuech Dispensary_14374</t>
  </si>
  <si>
    <t>Cherryl Medical Clinic_21847</t>
  </si>
  <si>
    <t>Choronok Dispensary_21605</t>
  </si>
  <si>
    <t>Cleased Medical Clinic_28498</t>
  </si>
  <si>
    <t>Devans Medical Clinic_23343</t>
  </si>
  <si>
    <t>Development Pamoja Dispensary_21454</t>
  </si>
  <si>
    <t>EastValley Nursing Home(Naivasha)_23978</t>
  </si>
  <si>
    <t>Edgewood Dispensary_29555</t>
  </si>
  <si>
    <t>Elburgon Maternity Annex Murinduko Clinic_27641</t>
  </si>
  <si>
    <t>Elementeita Dispensary_16379</t>
  </si>
  <si>
    <t>Emitik Dispensary_14447</t>
  </si>
  <si>
    <t>Equity Afia Medical Centre_25773</t>
  </si>
  <si>
    <t>Equity Afia Naivasha_26987</t>
  </si>
  <si>
    <t>Esther Memorial Nursing Home_14478</t>
  </si>
  <si>
    <t>Faith Health Care_14316</t>
  </si>
  <si>
    <t>Florex Medical Clinic_18659</t>
  </si>
  <si>
    <t>Fountain Medical Clinic_17787</t>
  </si>
  <si>
    <t>Gatamaiyo Dispensary_16378</t>
  </si>
  <si>
    <t>Gichobo Dispensary_16400</t>
  </si>
  <si>
    <t>Gilgil Hospital_14510</t>
  </si>
  <si>
    <t>Gitare Dispensary_28698</t>
  </si>
  <si>
    <t>GITURA DISPENSARY_22847</t>
  </si>
  <si>
    <t>GOK Farm (Nahrc) Dispensary_14513</t>
  </si>
  <si>
    <t>Graceheal Health Care_22484</t>
  </si>
  <si>
    <t>Great Comm Medical Clinic_14537</t>
  </si>
  <si>
    <t>GSU Dispensary_16413</t>
  </si>
  <si>
    <t>Gsu Dispensary (Kabarak)_14539</t>
  </si>
  <si>
    <t>Healtops Healthcare Medical clinic_26031</t>
  </si>
  <si>
    <t>Homecare Health Clinic(Naivasha)_26986</t>
  </si>
  <si>
    <t>Igwamiti Dispensary_14558</t>
  </si>
  <si>
    <t>Impact Health Care Annex_25111</t>
  </si>
  <si>
    <t>Ingobor Dispensary_25050</t>
  </si>
  <si>
    <t>ITARC Kenya Limited(Naivasha)_25215</t>
  </si>
  <si>
    <t>Joyellen women hospital_24112</t>
  </si>
  <si>
    <t>Kabazi Hospital_14611</t>
  </si>
  <si>
    <t>Kamosop dispensary_23822</t>
  </si>
  <si>
    <t>Kamwaura Dispensary_23445</t>
  </si>
  <si>
    <t>Kapkures Health Centre (Nakuru west)_14733</t>
  </si>
  <si>
    <t>Kaplamai Dispensary_17301</t>
  </si>
  <si>
    <t>Kapsetek Dispensary_14758</t>
  </si>
  <si>
    <t>Kapsimbeiywo Dispensary_16414</t>
  </si>
  <si>
    <t>Kapsinendet Dispensary (Molo)_29229</t>
  </si>
  <si>
    <t>Karagita Health Centre_14801</t>
  </si>
  <si>
    <t>Karunga Health Centre_14805</t>
  </si>
  <si>
    <t>Karura Dispensary (Gilgil)_21421</t>
  </si>
  <si>
    <t>Kasarani Dispensary_29562</t>
  </si>
  <si>
    <t>Kasarani Dispensary (Gilgil)_19740</t>
  </si>
  <si>
    <t>Kayole Dispensary_23317</t>
  </si>
  <si>
    <t>Kenlands Health services Maili Sita_21051</t>
  </si>
  <si>
    <t>Kewamoi Dispensary_16415</t>
  </si>
  <si>
    <t>Kiambiriria Dispensary (CDF)_16408</t>
  </si>
  <si>
    <t>Kiambogo Dispensary (Gilgil)_14845</t>
  </si>
  <si>
    <t>kigonor Dispensary_26309</t>
  </si>
  <si>
    <t>Kiminju Health Services_24901</t>
  </si>
  <si>
    <t>Kimugul Dispensary_16398</t>
  </si>
  <si>
    <t>Kings Medical Clinic_17545</t>
  </si>
  <si>
    <t>Kinungi Dispensary_26580</t>
  </si>
  <si>
    <t>Kiptagich Model Health Centre_14924</t>
  </si>
  <si>
    <t>Kiwamu Health Centre_14954</t>
  </si>
  <si>
    <t>Kongoni Medical Centre (Naivasha)_24533</t>
  </si>
  <si>
    <t>Korabariet Dispensary_21602</t>
  </si>
  <si>
    <t>Korao Health Centre_16391</t>
  </si>
  <si>
    <t>Lake View Hospital_28736</t>
  </si>
  <si>
    <t>LakeSide Integrated Medical Services (Naivasha)_23169</t>
  </si>
  <si>
    <t>Lakeside Intergrated Medical Services(Town Clinic)_28372</t>
  </si>
  <si>
    <t>Lalwet Dispensary_15006</t>
  </si>
  <si>
    <t>Lanet Medical Centre_20961</t>
  </si>
  <si>
    <t>Langa Langa Dispensary_23156</t>
  </si>
  <si>
    <t>Lawina Dispensary_26168</t>
  </si>
  <si>
    <t>Lelechwet Dispensary (Rongai)_15021</t>
  </si>
  <si>
    <t>Leshwa Medical Centre(Naivasha)_24140</t>
  </si>
  <si>
    <t>Life Water Ndege Mobile Clinic_18172</t>
  </si>
  <si>
    <t>London Medical Centre_26160</t>
  </si>
  <si>
    <t>Lorenziino Dispensary_24491</t>
  </si>
  <si>
    <t>Losibil dispensary_23070</t>
  </si>
  <si>
    <t>Mai Mahiu Maternity and Hospital_19139</t>
  </si>
  <si>
    <t>Mariashoni Health Centre_15129</t>
  </si>
  <si>
    <t>Masaita Dispensary_21604</t>
  </si>
  <si>
    <t>Matumaini PEFA Dispensary_16410</t>
  </si>
  <si>
    <t>Matutu Medical Clinic_18379</t>
  </si>
  <si>
    <t>Mbaruk Dispensary_18824</t>
  </si>
  <si>
    <t>Medicross Hospital_22682</t>
  </si>
  <si>
    <t>Metta Dispensary_15183</t>
  </si>
  <si>
    <t>Mirugi Kariuki Hospital_15188</t>
  </si>
  <si>
    <t>Miti-Mingi Dispensary_15190</t>
  </si>
  <si>
    <t>Molo Hospital_15212</t>
  </si>
  <si>
    <t>Mona Dispensary_23182</t>
  </si>
  <si>
    <t>Mother Kevin Hospital (Catholic)_15232</t>
  </si>
  <si>
    <t>Mukorombosi Health Centre_16399</t>
  </si>
  <si>
    <t>Mulemi Hospital._15250</t>
  </si>
  <si>
    <t>MUNANDA DISPENSARY_20596</t>
  </si>
  <si>
    <t>Munanda Dispensary (Gilgil)_25114</t>
  </si>
  <si>
    <t>Mungetho Dispensary_20618</t>
  </si>
  <si>
    <t>Mununga Dispensary(Naivasha)_24626</t>
  </si>
  <si>
    <t>Munyeshi Dispensary_25216</t>
  </si>
  <si>
    <t>MURIUNDU DISPENSARY_29502</t>
  </si>
  <si>
    <t>Mwangate Dispensary_16395</t>
  </si>
  <si>
    <t>Mwariki Community Dispensary_29673</t>
  </si>
  <si>
    <t>Mwisho wa Lami Dispensary_23253</t>
  </si>
  <si>
    <t>MYK View Point Medical Centre_23261</t>
  </si>
  <si>
    <t>Nairobi Women hospital - Nakuru CBD_24173</t>
  </si>
  <si>
    <t>Nairobi Women's Hospital - Nakuru (Hyrax)_20061</t>
  </si>
  <si>
    <t>Naishi Game Dispensary_16402</t>
  </si>
  <si>
    <t>Naivasha GK Prison Annex Dispensary_14516</t>
  </si>
  <si>
    <t>Naivasha Quality Health Care Services Limited (Karagita)_23080</t>
  </si>
  <si>
    <t>Naivasha Quality Health Care Services Limited (Kasarani)_25104</t>
  </si>
  <si>
    <t>Nakuru Clinical Unit_15286</t>
  </si>
  <si>
    <t>Nakuru Nursing Home_15287</t>
  </si>
  <si>
    <t>Nakuru Provincial General Hospital_15288</t>
  </si>
  <si>
    <t>Nakuru West( A.I.P.C.A) Medical Centre_22751</t>
  </si>
  <si>
    <t>Namuncha Olepolos Dispensary_16380</t>
  </si>
  <si>
    <t>Ndonyo Health Care-Gilgil_23933</t>
  </si>
  <si>
    <t>Ndonyo Medical Clinic(Naivasha Town Clinic)_15511</t>
  </si>
  <si>
    <t>Ndonyo Medical Services (Naivasha Kwa Muya Clinic)_19336</t>
  </si>
  <si>
    <t>Ndoroto Dispensary_23314</t>
  </si>
  <si>
    <t>New Point Medical Centre_21797</t>
  </si>
  <si>
    <t>Ngondi Dispensary_16382</t>
  </si>
  <si>
    <t>Njoro (PCEA) Dispensary_15357</t>
  </si>
  <si>
    <t>Njoro Huduma Medical Clinic_21444</t>
  </si>
  <si>
    <t>Njoro Subcounty Hospital_15358</t>
  </si>
  <si>
    <t>North-Lake Rocco Medical Centre_15489</t>
  </si>
  <si>
    <t>Nuthu Dispensary_25106</t>
  </si>
  <si>
    <t>Nys Dispensary (Gilgil)_15377</t>
  </si>
  <si>
    <t>NYS Karate Dispensary_15380</t>
  </si>
  <si>
    <t>Olkaria Community Health Centre (Naivasha)_20565</t>
  </si>
  <si>
    <t>Our Lady Of Mercy Mission Hospital_22859</t>
  </si>
  <si>
    <t>OVARMS Community Medical Services_15157</t>
  </si>
  <si>
    <t>Palmed Health Care Limited_23098</t>
  </si>
  <si>
    <t>Pop Health Centre_26167</t>
  </si>
  <si>
    <t>Prison Dispensary_15470</t>
  </si>
  <si>
    <t>Rajuera dispensary_23069</t>
  </si>
  <si>
    <t>Sachangwan Health Centre_15509</t>
  </si>
  <si>
    <t>Sachangwan Highway Medical Centre_24261</t>
  </si>
  <si>
    <t>Samaritan Hope Maternity and Nursing Home_26877</t>
  </si>
  <si>
    <t>Sasimua Dispensary_20617</t>
  </si>
  <si>
    <t>Satewa Dispensary_24513</t>
  </si>
  <si>
    <t>Seguton Dispensary_21600</t>
  </si>
  <si>
    <t>Silibwet Dispensary_17860</t>
  </si>
  <si>
    <t>Sinaia Medical Clinic_25067</t>
  </si>
  <si>
    <t>Sir Osteen Medical Centre_28588</t>
  </si>
  <si>
    <t>Sirikwa Health Centre_17858</t>
  </si>
  <si>
    <t>Sisioni (Kiambogo) Dispensary_16381</t>
  </si>
  <si>
    <t>Space Care Medical Centre_24020</t>
  </si>
  <si>
    <t>St Anthony Health Centre_15628</t>
  </si>
  <si>
    <t>St Clare Health Centre_15635</t>
  </si>
  <si>
    <t>St Francis Health Centre (Subukia)_15639</t>
  </si>
  <si>
    <t>St John Cottage Health Centre_15643</t>
  </si>
  <si>
    <t>St joseph nursing and maternity home salgaa_27676</t>
  </si>
  <si>
    <t>St Joseph Nursing Home_16409</t>
  </si>
  <si>
    <t>St Luke Clinic Nakuru_20139</t>
  </si>
  <si>
    <t>St Mary's Hospital_15654</t>
  </si>
  <si>
    <t>St Monica Medical Clinic (Dundori)_15659</t>
  </si>
  <si>
    <t>St. Abigael Medical Clinic_15376</t>
  </si>
  <si>
    <t>St. Nicholas Medical Clinic_21800</t>
  </si>
  <si>
    <t>Subukia Intergrated Medical Centre_15773</t>
  </si>
  <si>
    <t>Sumek Dispensary_15685</t>
  </si>
  <si>
    <t>Sunrise Evans Hospital_15686</t>
  </si>
  <si>
    <t>Tachasis Dispensary_18010</t>
  </si>
  <si>
    <t>Taita Dispensary_23199</t>
  </si>
  <si>
    <t>Tangi Tano Dispensary_23352</t>
  </si>
  <si>
    <t>Tendwet Dispensary_17859</t>
  </si>
  <si>
    <t>Tetu Dispensary_20595</t>
  </si>
  <si>
    <t>The Minute Medical Clinic._28906</t>
  </si>
  <si>
    <t>Tinet Dispensary_15728</t>
  </si>
  <si>
    <t>Total Health Centre_16403</t>
  </si>
  <si>
    <t>Tuiyotich Dispensary_15745</t>
  </si>
  <si>
    <t>Twins Medical Clinic Limited_23940</t>
  </si>
  <si>
    <t>Valley Hospital Limited_15764</t>
  </si>
  <si>
    <t>Van Den Berg Farm Clinic_17546</t>
  </si>
  <si>
    <t>Wangu Community Dispensary_15772</t>
  </si>
  <si>
    <t>Wanyororo B Health centre_24053</t>
  </si>
  <si>
    <t>Wheatland Health Services_16412</t>
  </si>
  <si>
    <t>Zenik olive clinic_26579</t>
  </si>
  <si>
    <t>Al-Arbrar Medical Clinic_17185</t>
  </si>
  <si>
    <t>Anderi Dispensary_20753</t>
  </si>
  <si>
    <t>Angata Nanyokie Dispensary_17274</t>
  </si>
  <si>
    <t>Arsim Lutheran Health Centre_14217</t>
  </si>
  <si>
    <t>Baragoi Hospital_14228</t>
  </si>
  <si>
    <t>Barsaloi Catholic Dispensary_14236</t>
  </si>
  <si>
    <t>Kiltamany Dispensary_19945</t>
  </si>
  <si>
    <t>Kirimun GK Dispensary_14515</t>
  </si>
  <si>
    <t>Laresoro Dispensary_23256</t>
  </si>
  <si>
    <t>Lchakwai Dispensary_20764</t>
  </si>
  <si>
    <t>Lengusaka Dispensary_23345</t>
  </si>
  <si>
    <t>Lerrata Dispensary_15028</t>
  </si>
  <si>
    <t>Lkiloriti Dispensary_20717</t>
  </si>
  <si>
    <t>Lkuroto Dispensary_17145</t>
  </si>
  <si>
    <t>Lmarmaroi Dispensary_20744</t>
  </si>
  <si>
    <t>Lmisigiyoi Dispensary_24720</t>
  </si>
  <si>
    <t>Lodokejek Catholic Dispensary_15047</t>
  </si>
  <si>
    <t>Lodungokwe Health Centre_15048</t>
  </si>
  <si>
    <t>Logetei Dispensary_20765</t>
  </si>
  <si>
    <t>Logorate Dispensary_20720</t>
  </si>
  <si>
    <t>Loikumkum Dispensary_17278</t>
  </si>
  <si>
    <t>Lolgese Dispensary_20719</t>
  </si>
  <si>
    <t>Lolkuniyani Dispensary_20743</t>
  </si>
  <si>
    <t>lolkunono Dispensary_20721</t>
  </si>
  <si>
    <t>Lolmolog Dispensary_17189</t>
  </si>
  <si>
    <t>Loltulelei Friends Dispensary_14504</t>
  </si>
  <si>
    <t>Loonjorin Dispensary_20754</t>
  </si>
  <si>
    <t>Lpartuk Dispensary_17276</t>
  </si>
  <si>
    <t>Maralal GK Prison Dispensary_14526</t>
  </si>
  <si>
    <t>Marte Elepareu Dispensary_20747</t>
  </si>
  <si>
    <t>Masikita Dispensary_17279</t>
  </si>
  <si>
    <t>Morijo (KEC) Dispensary_15221</t>
  </si>
  <si>
    <t>Muruangai Dispensary_17277</t>
  </si>
  <si>
    <t>Nachola Health Centre_15270</t>
  </si>
  <si>
    <t>Naibor Keju Dispensary_20718</t>
  </si>
  <si>
    <t>Nairimirimo Dispensary_17280</t>
  </si>
  <si>
    <t>Ndonyo Nasipa Dispensary_19946</t>
  </si>
  <si>
    <t>Ngutuk-Engiron Dispensary_15355</t>
  </si>
  <si>
    <t>Nkaroni Dispensary_19942</t>
  </si>
  <si>
    <t>Nkorika Dispensary_24710</t>
  </si>
  <si>
    <t>Parkati Dispensary_20757</t>
  </si>
  <si>
    <t>Remot Dispensary_20745</t>
  </si>
  <si>
    <t>Seketet Dispensary_15543</t>
  </si>
  <si>
    <t>Seren Dispensary_20755</t>
  </si>
  <si>
    <t>Sererit Catholic Dispensary_15548</t>
  </si>
  <si>
    <t>Sirata Oirobi Dispensary_15590</t>
  </si>
  <si>
    <t>South Horr (Catholic) Health Centre_15622</t>
  </si>
  <si>
    <t>Tuum Dispensary_15757</t>
  </si>
  <si>
    <t>PR_V 1.0.1</t>
  </si>
  <si>
    <t>2. Select Facility Name from the loaded list of Facilities</t>
  </si>
  <si>
    <t>3. Data for RRI is between Feb 2022 to March 2023</t>
  </si>
  <si>
    <t>https://usaidtujengejamii.org:8443/Cohorts/importpmtctrri.jsp</t>
  </si>
  <si>
    <t>7. Please upload the Populated file every Friday of the week using the link below</t>
  </si>
  <si>
    <t>Instructions for filling the Weekly RRI</t>
  </si>
  <si>
    <t>Number Infant Screened for HIV Exposure</t>
  </si>
  <si>
    <t>Number Infant traced for HEI screening</t>
  </si>
  <si>
    <t>Number Infant Linelisted for HEI screening</t>
  </si>
  <si>
    <t xml:space="preserve">         Known HEI (Exposed Known)</t>
  </si>
  <si>
    <t xml:space="preserve">         Not Known</t>
  </si>
  <si>
    <t xml:space="preserve">         New HEI (Newly Exposed)</t>
  </si>
  <si>
    <t>4. Progress made before 23rd of Oct should be reported under 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</si>
</sst>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;@"/>
  </numFmts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Univers Light"/>
      <family val="2"/>
    </font>
    <font>
      <sz val="9"/>
      <color theme="1"/>
      <name val="Univers Light"/>
      <family val="2"/>
    </font>
    <font>
      <sz val="9"/>
      <color rgb="FF00B050"/>
      <name val="Univers Light"/>
      <family val="2"/>
    </font>
    <font>
      <sz val="8"/>
      <color theme="1"/>
      <name val="Univers Light"/>
      <family val="2"/>
    </font>
    <font>
      <sz val="9"/>
      <color theme="0"/>
      <name val="Univers Light"/>
      <family val="2"/>
    </font>
    <font>
      <b/>
      <sz val="9"/>
      <color theme="1"/>
      <name val="Univers Light"/>
      <family val="2"/>
    </font>
    <font>
      <sz val="10"/>
      <name val="Arial"/>
      <family val="2"/>
    </font>
    <font>
      <sz val="10"/>
      <color indexed="0"/>
      <name val="Cambria"/>
      <family val="1"/>
    </font>
    <font>
      <b/>
      <sz val="10"/>
      <color theme="1"/>
      <name val="Univers Light"/>
      <family val="2"/>
    </font>
    <font>
      <b/>
      <sz val="14"/>
      <color theme="1"/>
      <name val="Univers Light"/>
      <family val="2"/>
    </font>
    <font>
      <b/>
      <sz val="10"/>
      <color theme="1"/>
      <name val="Univers Light"/>
      <family val="2"/>
    </font>
    <font>
      <b/>
      <sz val="10"/>
      <color rgb="FF00B050"/>
      <name val="Univers Light"/>
      <family val="2"/>
    </font>
    <font>
      <b/>
      <sz val="8"/>
      <color theme="1"/>
      <name val="Univers Light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Univers Light"/>
      <family val="2"/>
    </font>
    <font>
      <b/>
      <sz val="8"/>
      <color theme="1"/>
      <name val="Univers Light"/>
      <family val="2"/>
    </font>
    <font>
      <b/>
      <sz val="11"/>
      <color theme="1"/>
      <name val="Univers Light"/>
      <family val="2"/>
    </font>
    <font>
      <sz val="8"/>
      <name val="Calibri"/>
      <family val="2"/>
      <scheme val="minor"/>
    </font>
    <font>
      <b/>
      <sz val="8"/>
      <color rgb="FFFF0000"/>
      <name val="Univers Light"/>
      <family val="2"/>
    </font>
    <font>
      <b/>
      <sz val="8"/>
      <color theme="9"/>
      <name val="Univers Light"/>
      <family val="2"/>
    </font>
    <font>
      <sz val="11"/>
      <color theme="1"/>
      <name val="Univers Light"/>
      <family val="2"/>
    </font>
    <font>
      <b/>
      <sz val="14"/>
      <color theme="4"/>
      <name val="Univers Light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/>
      <diagonal/>
    </border>
    <border>
      <left style="medium">
        <color theme="0" tint="-0.499984740745262"/>
      </left>
      <right style="thin">
        <color indexed="64"/>
      </right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/>
      <diagonal/>
    </border>
  </borders>
  <cellStyleXfs count="4">
    <xf numFmtId="0" fontId="0" fillId="0" borderId="0"/>
    <xf numFmtId="0" fontId="9" fillId="0" borderId="0"/>
    <xf numFmtId="0" fontId="16" fillId="0" borderId="0"/>
    <xf numFmtId="0" fontId="26" fillId="0" borderId="0" applyNumberForma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7" borderId="1" xfId="0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4" xfId="0" applyFont="1" applyFill="1" applyBorder="1"/>
    <xf numFmtId="0" fontId="1" fillId="5" borderId="4" xfId="0" applyFont="1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3" xfId="0" applyFill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49" fontId="0" fillId="0" borderId="1" xfId="0" applyNumberFormat="1" applyBorder="1"/>
    <xf numFmtId="49" fontId="0" fillId="0" borderId="2" xfId="0" applyNumberForma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left" vertical="center"/>
    </xf>
    <xf numFmtId="0" fontId="10" fillId="0" borderId="6" xfId="1" applyFont="1" applyBorder="1" applyAlignment="1">
      <alignment horizontal="left"/>
    </xf>
    <xf numFmtId="0" fontId="0" fillId="0" borderId="6" xfId="0" applyBorder="1"/>
    <xf numFmtId="0" fontId="10" fillId="0" borderId="0" xfId="1" applyFont="1" applyBorder="1" applyAlignment="1">
      <alignment horizontal="left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6" fillId="8" borderId="20" xfId="0" applyFont="1" applyFill="1" applyBorder="1" applyAlignment="1" applyProtection="1">
      <alignment horizontal="center" vertical="center"/>
      <protection locked="0"/>
    </xf>
    <xf numFmtId="0" fontId="6" fillId="8" borderId="27" xfId="0" applyFont="1" applyFill="1" applyBorder="1" applyAlignment="1" applyProtection="1">
      <alignment horizontal="center" vertical="center"/>
      <protection locked="0"/>
    </xf>
    <xf numFmtId="0" fontId="6" fillId="8" borderId="29" xfId="0" applyFont="1" applyFill="1" applyBorder="1" applyAlignment="1" applyProtection="1">
      <alignment horizontal="center" vertical="center"/>
      <protection locked="0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3" fillId="3" borderId="22" xfId="0" applyFont="1" applyFill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30" xfId="0" applyFont="1" applyFill="1" applyBorder="1" applyAlignment="1" applyProtection="1">
      <alignment horizontal="center" vertical="center"/>
    </xf>
    <xf numFmtId="0" fontId="14" fillId="0" borderId="12" xfId="0" applyFont="1" applyFill="1" applyBorder="1" applyAlignment="1">
      <alignment vertical="center" textRotation="90"/>
    </xf>
    <xf numFmtId="0" fontId="14" fillId="0" borderId="11" xfId="0" applyFont="1" applyFill="1" applyBorder="1" applyAlignment="1">
      <alignment vertical="center" textRotation="90"/>
    </xf>
    <xf numFmtId="0" fontId="0" fillId="0" borderId="0" xfId="0" applyAlignment="1">
      <alignment horizontal="center" vertical="center" textRotation="90"/>
    </xf>
    <xf numFmtId="0" fontId="5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0" fontId="2" fillId="2" borderId="0" xfId="0" applyFont="1" applyFill="1" applyAlignment="1"/>
    <xf numFmtId="0" fontId="0" fillId="0" borderId="0" xfId="0" applyAlignment="1">
      <alignment vertical="center"/>
    </xf>
    <xf numFmtId="0" fontId="6" fillId="8" borderId="7" xfId="0" applyFont="1" applyFill="1" applyBorder="1" applyAlignment="1" applyProtection="1">
      <alignment horizontal="center" vertical="center"/>
      <protection locked="0"/>
    </xf>
    <xf numFmtId="0" fontId="6" fillId="8" borderId="13" xfId="0" applyFont="1" applyFill="1" applyBorder="1" applyAlignment="1" applyProtection="1">
      <alignment horizontal="center" vertical="center"/>
      <protection locked="0"/>
    </xf>
    <xf numFmtId="0" fontId="6" fillId="8" borderId="24" xfId="0" applyFont="1" applyFill="1" applyBorder="1" applyAlignment="1" applyProtection="1">
      <alignment horizontal="center" vertical="center"/>
      <protection locked="0"/>
    </xf>
    <xf numFmtId="0" fontId="19" fillId="10" borderId="39" xfId="0" applyFont="1" applyFill="1" applyBorder="1" applyAlignment="1" applyProtection="1">
      <alignment horizontal="left" vertical="center"/>
      <protection locked="0"/>
    </xf>
    <xf numFmtId="0" fontId="15" fillId="10" borderId="39" xfId="0" applyFont="1" applyFill="1" applyBorder="1" applyAlignment="1" applyProtection="1">
      <alignment horizontal="left" vertical="center"/>
      <protection locked="0"/>
    </xf>
    <xf numFmtId="0" fontId="15" fillId="10" borderId="38" xfId="0" applyFont="1" applyFill="1" applyBorder="1" applyAlignment="1" applyProtection="1">
      <alignment horizontal="left" vertical="center"/>
      <protection locked="0"/>
    </xf>
    <xf numFmtId="0" fontId="15" fillId="10" borderId="54" xfId="0" applyFont="1" applyFill="1" applyBorder="1" applyAlignment="1" applyProtection="1">
      <alignment horizontal="left" vertical="center"/>
      <protection locked="0"/>
    </xf>
    <xf numFmtId="0" fontId="0" fillId="0" borderId="44" xfId="0" applyBorder="1"/>
    <xf numFmtId="0" fontId="0" fillId="0" borderId="34" xfId="0" applyBorder="1"/>
    <xf numFmtId="0" fontId="0" fillId="0" borderId="21" xfId="0" applyBorder="1"/>
    <xf numFmtId="0" fontId="0" fillId="0" borderId="30" xfId="0" applyBorder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19" fillId="0" borderId="53" xfId="0" applyFont="1" applyFill="1" applyBorder="1" applyAlignment="1" applyProtection="1">
      <alignment horizontal="left" vertical="center"/>
      <protection locked="0"/>
    </xf>
    <xf numFmtId="0" fontId="19" fillId="0" borderId="43" xfId="0" applyFont="1" applyFill="1" applyBorder="1" applyAlignment="1" applyProtection="1">
      <alignment horizontal="left" vertical="center"/>
      <protection locked="0"/>
    </xf>
    <xf numFmtId="0" fontId="19" fillId="0" borderId="8" xfId="0" applyFont="1" applyFill="1" applyBorder="1" applyAlignment="1" applyProtection="1">
      <alignment horizontal="left" vertical="center"/>
      <protection locked="0"/>
    </xf>
    <xf numFmtId="49" fontId="8" fillId="2" borderId="23" xfId="0" applyNumberFormat="1" applyFont="1" applyFill="1" applyBorder="1" applyAlignment="1">
      <alignment vertical="center"/>
    </xf>
    <xf numFmtId="49" fontId="8" fillId="2" borderId="30" xfId="0" applyNumberFormat="1" applyFont="1" applyFill="1" applyBorder="1" applyAlignment="1">
      <alignment vertical="center"/>
    </xf>
    <xf numFmtId="0" fontId="8" fillId="2" borderId="18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19" fillId="10" borderId="47" xfId="0" applyFont="1" applyFill="1" applyBorder="1" applyAlignment="1" applyProtection="1">
      <alignment horizontal="left" vertical="center"/>
      <protection locked="0"/>
    </xf>
    <xf numFmtId="0" fontId="19" fillId="10" borderId="48" xfId="0" applyFont="1" applyFill="1" applyBorder="1" applyAlignment="1" applyProtection="1">
      <alignment horizontal="left" vertical="center"/>
      <protection locked="0"/>
    </xf>
    <xf numFmtId="0" fontId="15" fillId="10" borderId="48" xfId="0" applyFont="1" applyFill="1" applyBorder="1" applyAlignment="1" applyProtection="1">
      <alignment horizontal="left" vertical="center"/>
      <protection locked="0"/>
    </xf>
    <xf numFmtId="0" fontId="15" fillId="10" borderId="49" xfId="0" applyFont="1" applyFill="1" applyBorder="1" applyAlignment="1" applyProtection="1">
      <alignment horizontal="left" vertical="center"/>
      <protection locked="0"/>
    </xf>
    <xf numFmtId="0" fontId="6" fillId="8" borderId="10" xfId="0" applyFont="1" applyFill="1" applyBorder="1" applyAlignment="1" applyProtection="1">
      <alignment horizontal="center" vertical="center"/>
    </xf>
    <xf numFmtId="0" fontId="6" fillId="8" borderId="8" xfId="0" applyFont="1" applyFill="1" applyBorder="1" applyAlignment="1" applyProtection="1">
      <alignment horizontal="center" vertical="center"/>
    </xf>
    <xf numFmtId="0" fontId="6" fillId="9" borderId="20" xfId="0" applyFont="1" applyFill="1" applyBorder="1" applyAlignment="1" applyProtection="1">
      <alignment horizontal="center" vertical="center"/>
    </xf>
    <xf numFmtId="0" fontId="6" fillId="9" borderId="29" xfId="0" applyFont="1" applyFill="1" applyBorder="1" applyAlignment="1" applyProtection="1">
      <alignment horizontal="center" vertical="center"/>
    </xf>
    <xf numFmtId="0" fontId="15" fillId="10" borderId="68" xfId="0" applyFont="1" applyFill="1" applyBorder="1" applyAlignment="1" applyProtection="1">
      <alignment horizontal="left" vertical="center"/>
      <protection locked="0"/>
    </xf>
    <xf numFmtId="0" fontId="15" fillId="10" borderId="47" xfId="0" applyFont="1" applyFill="1" applyBorder="1" applyAlignment="1" applyProtection="1">
      <alignment horizontal="left" vertical="center"/>
      <protection locked="0"/>
    </xf>
    <xf numFmtId="0" fontId="6" fillId="8" borderId="62" xfId="0" applyFont="1" applyFill="1" applyBorder="1" applyAlignment="1" applyProtection="1">
      <alignment horizontal="center" vertical="center"/>
    </xf>
    <xf numFmtId="0" fontId="6" fillId="8" borderId="64" xfId="0" applyFont="1" applyFill="1" applyBorder="1" applyAlignment="1" applyProtection="1">
      <alignment horizontal="center" vertical="center"/>
      <protection locked="0"/>
    </xf>
    <xf numFmtId="0" fontId="6" fillId="8" borderId="63" xfId="0" applyFont="1" applyFill="1" applyBorder="1" applyAlignment="1" applyProtection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3" borderId="7" xfId="0" applyFont="1" applyFill="1" applyBorder="1" applyAlignment="1" applyProtection="1">
      <alignment horizontal="center" vertical="center" wrapText="1"/>
    </xf>
    <xf numFmtId="164" fontId="3" fillId="4" borderId="21" xfId="0" applyNumberFormat="1" applyFont="1" applyFill="1" applyBorder="1" applyAlignment="1">
      <alignment horizontal="center" vertical="center"/>
    </xf>
    <xf numFmtId="0" fontId="0" fillId="0" borderId="45" xfId="0" applyBorder="1"/>
    <xf numFmtId="0" fontId="0" fillId="0" borderId="45" xfId="0" applyBorder="1" applyAlignment="1">
      <alignment wrapText="1"/>
    </xf>
    <xf numFmtId="0" fontId="0" fillId="0" borderId="46" xfId="0" applyBorder="1"/>
    <xf numFmtId="0" fontId="15" fillId="2" borderId="13" xfId="0" applyFont="1" applyFill="1" applyBorder="1" applyAlignment="1">
      <alignment horizontal="center" vertical="center" wrapText="1"/>
    </xf>
    <xf numFmtId="0" fontId="0" fillId="0" borderId="23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5" fillId="10" borderId="28" xfId="0" applyFont="1" applyFill="1" applyBorder="1" applyAlignment="1" applyProtection="1">
      <alignment horizontal="left" vertical="center"/>
      <protection locked="0"/>
    </xf>
    <xf numFmtId="0" fontId="19" fillId="10" borderId="69" xfId="0" applyFont="1" applyFill="1" applyBorder="1" applyAlignment="1" applyProtection="1">
      <alignment horizontal="left" vertical="center"/>
      <protection locked="0"/>
    </xf>
    <xf numFmtId="0" fontId="19" fillId="10" borderId="70" xfId="0" applyFont="1" applyFill="1" applyBorder="1" applyAlignment="1" applyProtection="1">
      <alignment horizontal="left" vertical="center"/>
      <protection locked="0"/>
    </xf>
    <xf numFmtId="0" fontId="15" fillId="10" borderId="70" xfId="0" applyFont="1" applyFill="1" applyBorder="1" applyAlignment="1" applyProtection="1">
      <alignment horizontal="left" vertical="center"/>
      <protection locked="0"/>
    </xf>
    <xf numFmtId="0" fontId="15" fillId="10" borderId="71" xfId="0" applyFont="1" applyFill="1" applyBorder="1" applyAlignment="1" applyProtection="1">
      <alignment horizontal="left" vertical="center"/>
      <protection locked="0"/>
    </xf>
    <xf numFmtId="0" fontId="0" fillId="0" borderId="5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20" xfId="0" applyBorder="1" applyAlignment="1">
      <alignment horizontal="center"/>
    </xf>
    <xf numFmtId="0" fontId="2" fillId="8" borderId="19" xfId="0" applyFont="1" applyFill="1" applyBorder="1"/>
    <xf numFmtId="0" fontId="2" fillId="8" borderId="10" xfId="0" applyFont="1" applyFill="1" applyBorder="1"/>
    <xf numFmtId="0" fontId="2" fillId="8" borderId="10" xfId="0" applyFont="1" applyFill="1" applyBorder="1" applyAlignment="1">
      <alignment horizontal="center"/>
    </xf>
    <xf numFmtId="0" fontId="2" fillId="8" borderId="38" xfId="0" applyFont="1" applyFill="1" applyBorder="1"/>
    <xf numFmtId="0" fontId="0" fillId="0" borderId="16" xfId="0" applyBorder="1"/>
    <xf numFmtId="0" fontId="0" fillId="0" borderId="39" xfId="0" applyBorder="1" applyAlignment="1">
      <alignment horizontal="center"/>
    </xf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7" xfId="0" applyBorder="1"/>
    <xf numFmtId="0" fontId="0" fillId="0" borderId="15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53" xfId="0" applyBorder="1"/>
    <xf numFmtId="0" fontId="0" fillId="0" borderId="26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/>
    <xf numFmtId="0" fontId="0" fillId="0" borderId="10" xfId="0" applyBorder="1"/>
    <xf numFmtId="0" fontId="0" fillId="0" borderId="10" xfId="0" applyFill="1" applyBorder="1"/>
    <xf numFmtId="0" fontId="0" fillId="0" borderId="38" xfId="0" applyBorder="1" applyAlignment="1">
      <alignment horizontal="center"/>
    </xf>
    <xf numFmtId="0" fontId="2" fillId="2" borderId="7" xfId="0" applyFont="1" applyFill="1" applyBorder="1" applyAlignment="1">
      <alignment vertical="top"/>
    </xf>
    <xf numFmtId="17" fontId="0" fillId="0" borderId="7" xfId="0" applyNumberFormat="1" applyBorder="1"/>
    <xf numFmtId="0" fontId="17" fillId="11" borderId="7" xfId="1" applyFont="1" applyFill="1" applyBorder="1" applyAlignment="1">
      <alignment horizontal="center" vertical="center" textRotation="90" wrapText="1"/>
    </xf>
    <xf numFmtId="0" fontId="0" fillId="0" borderId="0" xfId="0" pivotButton="1"/>
    <xf numFmtId="0" fontId="0" fillId="0" borderId="0" xfId="0" applyNumberFormat="1"/>
    <xf numFmtId="0" fontId="0" fillId="0" borderId="7" xfId="0" applyFill="1" applyBorder="1" applyAlignment="1">
      <alignment horizontal="center"/>
    </xf>
    <xf numFmtId="49" fontId="0" fillId="0" borderId="7" xfId="0" applyNumberFormat="1" applyBorder="1"/>
    <xf numFmtId="0" fontId="16" fillId="0" borderId="7" xfId="2" applyBorder="1"/>
    <xf numFmtId="0" fontId="9" fillId="0" borderId="7" xfId="1" applyBorder="1"/>
    <xf numFmtId="0" fontId="9" fillId="0" borderId="7" xfId="1" applyBorder="1" applyAlignment="1">
      <alignment wrapText="1"/>
    </xf>
    <xf numFmtId="0" fontId="17" fillId="0" borderId="19" xfId="1" applyFont="1" applyBorder="1" applyAlignment="1">
      <alignment horizontal="center" vertical="center" textRotation="90" wrapText="1"/>
    </xf>
    <xf numFmtId="0" fontId="2" fillId="0" borderId="10" xfId="2" applyFont="1" applyBorder="1" applyAlignment="1">
      <alignment horizontal="center" vertical="center" textRotation="90" wrapText="1"/>
    </xf>
    <xf numFmtId="0" fontId="17" fillId="11" borderId="10" xfId="1" applyFont="1" applyFill="1" applyBorder="1" applyAlignment="1">
      <alignment horizontal="center" vertical="center" textRotation="90" wrapText="1"/>
    </xf>
    <xf numFmtId="0" fontId="17" fillId="11" borderId="38" xfId="1" applyFont="1" applyFill="1" applyBorder="1" applyAlignment="1">
      <alignment horizontal="center" vertical="center" textRotation="90" wrapText="1"/>
    </xf>
    <xf numFmtId="49" fontId="16" fillId="0" borderId="16" xfId="2" applyNumberFormat="1" applyBorder="1"/>
    <xf numFmtId="0" fontId="9" fillId="0" borderId="39" xfId="1" applyBorder="1" applyAlignment="1">
      <alignment wrapText="1"/>
    </xf>
    <xf numFmtId="0" fontId="0" fillId="0" borderId="39" xfId="0" applyBorder="1"/>
    <xf numFmtId="0" fontId="0" fillId="0" borderId="14" xfId="0" applyBorder="1"/>
    <xf numFmtId="0" fontId="0" fillId="8" borderId="16" xfId="0" applyFill="1" applyBorder="1"/>
    <xf numFmtId="0" fontId="0" fillId="8" borderId="18" xfId="0" applyFill="1" applyBorder="1"/>
    <xf numFmtId="0" fontId="25" fillId="3" borderId="23" xfId="0" applyFont="1" applyFill="1" applyBorder="1" applyAlignment="1">
      <alignment horizontal="center" vertical="center"/>
    </xf>
    <xf numFmtId="0" fontId="0" fillId="8" borderId="44" xfId="0" applyFill="1" applyBorder="1"/>
    <xf numFmtId="0" fontId="26" fillId="0" borderId="45" xfId="3" applyBorder="1"/>
    <xf numFmtId="0" fontId="23" fillId="2" borderId="32" xfId="0" applyFont="1" applyFill="1" applyBorder="1" applyAlignment="1" applyProtection="1">
      <alignment horizontal="center" vertical="center"/>
    </xf>
    <xf numFmtId="0" fontId="23" fillId="2" borderId="66" xfId="0" applyFont="1" applyFill="1" applyBorder="1" applyAlignment="1" applyProtection="1">
      <alignment horizontal="center" vertical="center"/>
    </xf>
    <xf numFmtId="0" fontId="23" fillId="2" borderId="47" xfId="0" applyFont="1" applyFill="1" applyBorder="1" applyAlignment="1" applyProtection="1">
      <alignment horizontal="center" vertical="center"/>
    </xf>
    <xf numFmtId="0" fontId="23" fillId="2" borderId="48" xfId="0" applyFont="1" applyFill="1" applyBorder="1" applyAlignment="1" applyProtection="1">
      <alignment horizontal="center" vertical="center"/>
    </xf>
    <xf numFmtId="0" fontId="23" fillId="2" borderId="68" xfId="0" applyFont="1" applyFill="1" applyBorder="1" applyAlignment="1" applyProtection="1">
      <alignment horizontal="center" vertical="center"/>
    </xf>
    <xf numFmtId="0" fontId="23" fillId="2" borderId="49" xfId="0" applyFont="1" applyFill="1" applyBorder="1" applyAlignment="1" applyProtection="1">
      <alignment horizontal="center" vertical="center"/>
    </xf>
    <xf numFmtId="0" fontId="23" fillId="2" borderId="58" xfId="0" applyFont="1" applyFill="1" applyBorder="1" applyAlignment="1" applyProtection="1">
      <alignment horizontal="center" vertical="center"/>
    </xf>
    <xf numFmtId="0" fontId="23" fillId="2" borderId="51" xfId="0" applyFont="1" applyFill="1" applyBorder="1" applyAlignment="1" applyProtection="1">
      <alignment horizontal="center" vertical="center"/>
    </xf>
    <xf numFmtId="0" fontId="23" fillId="2" borderId="67" xfId="0" applyFont="1" applyFill="1" applyBorder="1" applyAlignment="1" applyProtection="1">
      <alignment horizontal="center" vertical="center"/>
    </xf>
    <xf numFmtId="0" fontId="23" fillId="2" borderId="65" xfId="0" applyFont="1" applyFill="1" applyBorder="1" applyAlignment="1" applyProtection="1">
      <alignment horizontal="center" vertical="center"/>
    </xf>
    <xf numFmtId="0" fontId="23" fillId="2" borderId="33" xfId="0" applyFont="1" applyFill="1" applyBorder="1" applyAlignment="1" applyProtection="1">
      <alignment horizontal="center" vertical="center"/>
    </xf>
    <xf numFmtId="0" fontId="3" fillId="8" borderId="9" xfId="0" applyFont="1" applyFill="1" applyBorder="1" applyAlignment="1" applyProtection="1">
      <alignment horizontal="center" vertical="center"/>
      <protection locked="0"/>
    </xf>
    <xf numFmtId="0" fontId="3" fillId="8" borderId="11" xfId="0" applyFont="1" applyFill="1" applyBorder="1" applyAlignment="1" applyProtection="1">
      <alignment horizontal="center" vertical="center"/>
      <protection locked="0"/>
    </xf>
    <xf numFmtId="0" fontId="3" fillId="8" borderId="12" xfId="0" applyFont="1" applyFill="1" applyBorder="1" applyAlignment="1" applyProtection="1">
      <alignment horizontal="center" vertical="center"/>
      <protection locked="0"/>
    </xf>
    <xf numFmtId="0" fontId="3" fillId="3" borderId="34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8" fillId="8" borderId="44" xfId="0" applyFont="1" applyFill="1" applyBorder="1" applyAlignment="1" applyProtection="1">
      <alignment horizontal="center" vertical="center"/>
      <protection locked="0"/>
    </xf>
    <xf numFmtId="0" fontId="8" fillId="8" borderId="45" xfId="0" applyFont="1" applyFill="1" applyBorder="1" applyAlignment="1" applyProtection="1">
      <alignment horizontal="center" vertical="center"/>
      <protection locked="0"/>
    </xf>
    <xf numFmtId="0" fontId="8" fillId="8" borderId="46" xfId="0" applyFont="1" applyFill="1" applyBorder="1" applyAlignment="1" applyProtection="1">
      <alignment horizontal="center" vertical="center"/>
      <protection locked="0"/>
    </xf>
    <xf numFmtId="0" fontId="3" fillId="8" borderId="44" xfId="0" applyFont="1" applyFill="1" applyBorder="1" applyAlignment="1" applyProtection="1">
      <alignment horizontal="center" vertical="center"/>
      <protection locked="0"/>
    </xf>
    <xf numFmtId="0" fontId="3" fillId="8" borderId="45" xfId="0" applyFont="1" applyFill="1" applyBorder="1" applyAlignment="1" applyProtection="1">
      <alignment horizontal="center" vertical="center"/>
      <protection locked="0"/>
    </xf>
    <xf numFmtId="0" fontId="3" fillId="8" borderId="46" xfId="0" applyFont="1" applyFill="1" applyBorder="1" applyAlignment="1" applyProtection="1">
      <alignment horizontal="center" vertical="center"/>
      <protection locked="0"/>
    </xf>
    <xf numFmtId="0" fontId="8" fillId="8" borderId="44" xfId="0" applyFont="1" applyFill="1" applyBorder="1" applyAlignment="1" applyProtection="1">
      <alignment horizontal="center" vertical="center"/>
    </xf>
    <xf numFmtId="0" fontId="8" fillId="8" borderId="45" xfId="0" applyFont="1" applyFill="1" applyBorder="1" applyAlignment="1" applyProtection="1">
      <alignment horizontal="center" vertical="center"/>
    </xf>
    <xf numFmtId="0" fontId="8" fillId="8" borderId="46" xfId="0" applyFont="1" applyFill="1" applyBorder="1" applyAlignment="1" applyProtection="1">
      <alignment horizontal="center" vertical="center"/>
    </xf>
    <xf numFmtId="0" fontId="8" fillId="3" borderId="22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23" xfId="0" applyFont="1" applyFill="1" applyBorder="1" applyAlignment="1">
      <alignment horizontal="left" vertical="center" wrapText="1"/>
    </xf>
    <xf numFmtId="0" fontId="3" fillId="8" borderId="35" xfId="0" applyFont="1" applyFill="1" applyBorder="1" applyAlignment="1" applyProtection="1">
      <alignment horizontal="center" vertical="center"/>
      <protection locked="0"/>
    </xf>
    <xf numFmtId="0" fontId="3" fillId="8" borderId="37" xfId="0" applyFont="1" applyFill="1" applyBorder="1" applyAlignment="1" applyProtection="1">
      <alignment horizontal="center" vertical="center"/>
      <protection locked="0"/>
    </xf>
    <xf numFmtId="0" fontId="8" fillId="3" borderId="21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8" borderId="36" xfId="0" applyFont="1" applyFill="1" applyBorder="1" applyAlignment="1" applyProtection="1">
      <alignment horizontal="center" vertical="center"/>
    </xf>
    <xf numFmtId="0" fontId="8" fillId="8" borderId="35" xfId="0" applyFont="1" applyFill="1" applyBorder="1" applyAlignment="1" applyProtection="1">
      <alignment horizontal="center" vertical="center"/>
    </xf>
    <xf numFmtId="0" fontId="8" fillId="8" borderId="37" xfId="0" applyFont="1" applyFill="1" applyBorder="1" applyAlignment="1" applyProtection="1">
      <alignment horizontal="center" vertical="center"/>
    </xf>
    <xf numFmtId="0" fontId="4" fillId="8" borderId="23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8" borderId="47" xfId="0" applyFont="1" applyFill="1" applyBorder="1" applyAlignment="1" applyProtection="1">
      <alignment horizontal="center" vertical="center"/>
    </xf>
    <xf numFmtId="0" fontId="8" fillId="8" borderId="48" xfId="0" applyFont="1" applyFill="1" applyBorder="1" applyAlignment="1" applyProtection="1">
      <alignment horizontal="center" vertical="center"/>
    </xf>
    <xf numFmtId="0" fontId="8" fillId="8" borderId="49" xfId="0" applyFont="1" applyFill="1" applyBorder="1" applyAlignment="1" applyProtection="1">
      <alignment horizontal="center" vertical="center"/>
    </xf>
    <xf numFmtId="0" fontId="15" fillId="8" borderId="47" xfId="0" applyFont="1" applyFill="1" applyBorder="1" applyAlignment="1" applyProtection="1">
      <alignment horizontal="center" vertical="center"/>
      <protection locked="0"/>
    </xf>
    <xf numFmtId="0" fontId="15" fillId="8" borderId="48" xfId="0" applyFont="1" applyFill="1" applyBorder="1" applyAlignment="1" applyProtection="1">
      <alignment horizontal="center" vertical="center"/>
      <protection locked="0"/>
    </xf>
    <xf numFmtId="0" fontId="15" fillId="8" borderId="49" xfId="0" applyFont="1" applyFill="1" applyBorder="1" applyAlignment="1" applyProtection="1">
      <alignment horizontal="center" vertical="center"/>
      <protection locked="0"/>
    </xf>
    <xf numFmtId="0" fontId="20" fillId="8" borderId="47" xfId="0" applyFont="1" applyFill="1" applyBorder="1" applyAlignment="1" applyProtection="1">
      <alignment horizontal="center" vertical="center"/>
      <protection locked="0"/>
    </xf>
    <xf numFmtId="0" fontId="20" fillId="8" borderId="48" xfId="0" applyFont="1" applyFill="1" applyBorder="1" applyAlignment="1" applyProtection="1">
      <alignment horizontal="center" vertical="center"/>
      <protection locked="0"/>
    </xf>
    <xf numFmtId="0" fontId="20" fillId="8" borderId="49" xfId="0" applyFont="1" applyFill="1" applyBorder="1" applyAlignment="1" applyProtection="1">
      <alignment horizontal="center" vertical="center"/>
      <protection locked="0"/>
    </xf>
    <xf numFmtId="0" fontId="6" fillId="8" borderId="50" xfId="0" applyFont="1" applyFill="1" applyBorder="1" applyAlignment="1" applyProtection="1">
      <alignment horizontal="center" vertical="center"/>
      <protection locked="0"/>
    </xf>
    <xf numFmtId="0" fontId="6" fillId="8" borderId="51" xfId="0" applyFont="1" applyFill="1" applyBorder="1" applyAlignment="1" applyProtection="1">
      <alignment horizontal="center" vertical="center"/>
      <protection locked="0"/>
    </xf>
    <xf numFmtId="0" fontId="6" fillId="8" borderId="52" xfId="0" applyFont="1" applyFill="1" applyBorder="1" applyAlignment="1" applyProtection="1">
      <alignment horizontal="center" vertical="center"/>
      <protection locked="0"/>
    </xf>
    <xf numFmtId="49" fontId="3" fillId="2" borderId="22" xfId="0" applyNumberFormat="1" applyFont="1" applyFill="1" applyBorder="1" applyAlignment="1">
      <alignment horizontal="center" vertical="center" wrapText="1"/>
    </xf>
    <xf numFmtId="49" fontId="8" fillId="2" borderId="23" xfId="0" applyNumberFormat="1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0" fontId="8" fillId="2" borderId="61" xfId="0" applyFont="1" applyFill="1" applyBorder="1" applyAlignment="1">
      <alignment horizontal="center" vertical="center" wrapText="1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0" fontId="18" fillId="3" borderId="44" xfId="0" applyFont="1" applyFill="1" applyBorder="1" applyAlignment="1">
      <alignment horizontal="center" vertical="center" wrapText="1"/>
    </xf>
    <xf numFmtId="0" fontId="18" fillId="3" borderId="45" xfId="0" applyFont="1" applyFill="1" applyBorder="1" applyAlignment="1">
      <alignment horizontal="center" vertical="center" wrapText="1"/>
    </xf>
    <xf numFmtId="0" fontId="18" fillId="3" borderId="46" xfId="0" applyFont="1" applyFill="1" applyBorder="1" applyAlignment="1">
      <alignment horizontal="center" vertical="center" wrapText="1"/>
    </xf>
    <xf numFmtId="0" fontId="24" fillId="3" borderId="23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 wrapText="1"/>
    </xf>
    <xf numFmtId="0" fontId="8" fillId="2" borderId="52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49" fontId="8" fillId="2" borderId="19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38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39" xfId="0" applyNumberFormat="1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8" borderId="31" xfId="0" applyFont="1" applyFill="1" applyBorder="1" applyAlignment="1" applyProtection="1">
      <alignment horizontal="center" vertical="center"/>
    </xf>
    <xf numFmtId="0" fontId="8" fillId="8" borderId="32" xfId="0" applyFont="1" applyFill="1" applyBorder="1" applyAlignment="1" applyProtection="1">
      <alignment horizontal="center" vertical="center"/>
    </xf>
    <xf numFmtId="0" fontId="8" fillId="8" borderId="33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 vertical="center" wrapText="1"/>
    </xf>
    <xf numFmtId="0" fontId="8" fillId="3" borderId="45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left" vertical="center" wrapText="1"/>
    </xf>
    <xf numFmtId="0" fontId="0" fillId="0" borderId="56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15" fillId="10" borderId="33" xfId="0" applyFont="1" applyFill="1" applyBorder="1" applyAlignment="1" applyProtection="1">
      <alignment horizontal="left" vertical="center"/>
      <protection locked="0"/>
    </xf>
    <xf numFmtId="0" fontId="4" fillId="3" borderId="13" xfId="0" applyFont="1" applyFill="1" applyBorder="1" applyAlignment="1" applyProtection="1">
      <alignment horizontal="center" vertical="center" wrapText="1"/>
    </xf>
    <xf numFmtId="0" fontId="11" fillId="2" borderId="47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/>
    </xf>
    <xf numFmtId="0" fontId="11" fillId="2" borderId="49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 3" xfId="2"/>
  </cellStyles>
  <dxfs count="163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b/>
        <i val="0"/>
        <color theme="9"/>
      </font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1788516</xdr:colOff>
      <xdr:row>3</xdr:row>
      <xdr:rowOff>15875</xdr:rowOff>
    </xdr:from>
    <xdr:to>
      <xdr:col>8</xdr:col>
      <xdr:colOff>2274359</xdr:colOff>
      <xdr:row>3</xdr:row>
      <xdr:rowOff>384281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591C3C-3BCB-4D5A-9F40-ADC0DE0A12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016" y="650875"/>
          <a:ext cx="485843" cy="368406"/>
        </a:xfrm>
        <a:prstGeom prst="rect">
          <a:avLst/>
        </a:prstGeom>
      </xdr:spPr>
    </xdr:pic>
    <xdr:clientData/>
  </xdr:twoCellAnchor>
  <xdr:twoCellAnchor editAs="oneCell">
    <xdr:from>
      <xdr:col>8</xdr:col>
      <xdr:colOff>2709577</xdr:colOff>
      <xdr:row>3</xdr:row>
      <xdr:rowOff>31089</xdr:rowOff>
    </xdr:from>
    <xdr:to>
      <xdr:col>8</xdr:col>
      <xdr:colOff>3142455</xdr:colOff>
      <xdr:row>3</xdr:row>
      <xdr:rowOff>396875</xdr:rowOff>
    </xdr:to>
    <xdr:pic>
      <xdr:nvPicPr>
        <xdr:cNvPr id="4" name="Shape 4">
          <a:extLst>
            <a:ext uri="{FF2B5EF4-FFF2-40B4-BE49-F238E27FC236}">
              <a16:creationId xmlns:a16="http://schemas.microsoft.com/office/drawing/2014/main" id="{FE80FF37-4731-430E-BA20-2D9CBE6EF181}"/>
            </a:ext>
          </a:extLst>
        </xdr:cNvPr>
        <xdr:cNvPicPr/>
      </xdr:nvPicPr>
      <xdr:blipFill rotWithShape="1">
        <a:blip xmlns:r="http://schemas.openxmlformats.org/officeDocument/2006/relationships" r:embed="rId2">
          <a:alphaModFix/>
        </a:blip>
        <a:srcRect/>
        <a:stretch/>
      </xdr:blipFill>
      <xdr:spPr>
        <a:xfrm>
          <a:off x="9504077" y="666089"/>
          <a:ext cx="432878" cy="36578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389467</xdr:colOff>
      <xdr:row>3</xdr:row>
      <xdr:rowOff>13758</xdr:rowOff>
    </xdr:from>
    <xdr:to>
      <xdr:col>10</xdr:col>
      <xdr:colOff>389469</xdr:colOff>
      <xdr:row>3</xdr:row>
      <xdr:rowOff>378327</xdr:rowOff>
    </xdr:to>
    <xdr:pic>
      <xdr:nvPicPr>
        <xdr:cNvPr id="5" name="Shape 5">
          <a:extLst>
            <a:ext uri="{FF2B5EF4-FFF2-40B4-BE49-F238E27FC236}">
              <a16:creationId xmlns:a16="http://schemas.microsoft.com/office/drawing/2014/main" id="{26B071F8-9EA2-4570-ABD1-CC2D83C39BAF}"/>
            </a:ext>
          </a:extLst>
        </xdr:cNvPr>
        <xdr:cNvPicPr/>
      </xdr:nvPicPr>
      <xdr:blipFill rotWithShape="1">
        <a:blip xmlns:r="http://schemas.openxmlformats.org/officeDocument/2006/relationships" r:embed="rId3">
          <a:alphaModFix/>
        </a:blip>
        <a:srcRect t="13575" b="20814"/>
        <a:stretch/>
      </xdr:blipFill>
      <xdr:spPr>
        <a:xfrm>
          <a:off x="10729384" y="648758"/>
          <a:ext cx="645583" cy="3645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91088</xdr:colOff>
      <xdr:row>3</xdr:row>
      <xdr:rowOff>107950</xdr:rowOff>
    </xdr:from>
    <xdr:to>
      <xdr:col>12</xdr:col>
      <xdr:colOff>351365</xdr:colOff>
      <xdr:row>3</xdr:row>
      <xdr:rowOff>291420</xdr:rowOff>
    </xdr:to>
    <xdr:pic>
      <xdr:nvPicPr>
        <xdr:cNvPr id="6" name="Shape 7">
          <a:extLst>
            <a:ext uri="{FF2B5EF4-FFF2-40B4-BE49-F238E27FC236}">
              <a16:creationId xmlns:a16="http://schemas.microsoft.com/office/drawing/2014/main" id="{0EFD81E9-0E08-49F4-9498-88819FBAC9B5}"/>
            </a:ext>
          </a:extLst>
        </xdr:cNvPr>
        <xdr:cNvPicPr/>
      </xdr:nvPicPr>
      <xdr:blipFill rotWithShape="1">
        <a:blip xmlns:r="http://schemas.openxmlformats.org/officeDocument/2006/relationships" r:embed="rId4">
          <a:alphaModFix/>
        </a:blip>
        <a:srcRect/>
        <a:stretch/>
      </xdr:blipFill>
      <xdr:spPr>
        <a:xfrm>
          <a:off x="11722171" y="742950"/>
          <a:ext cx="905861" cy="1834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84667</xdr:colOff>
      <xdr:row>3</xdr:row>
      <xdr:rowOff>50800</xdr:rowOff>
    </xdr:from>
    <xdr:to>
      <xdr:col>14</xdr:col>
      <xdr:colOff>446618</xdr:colOff>
      <xdr:row>3</xdr:row>
      <xdr:rowOff>355600</xdr:rowOff>
    </xdr:to>
    <xdr:pic>
      <xdr:nvPicPr>
        <xdr:cNvPr id="19" name="Shape 8">
          <a:extLst>
            <a:ext uri="{FF2B5EF4-FFF2-40B4-BE49-F238E27FC236}">
              <a16:creationId xmlns:a16="http://schemas.microsoft.com/office/drawing/2014/main" id="{7532368D-E47A-4675-B0B1-9A439F8F0594}"/>
            </a:ext>
          </a:extLst>
        </xdr:cNvPr>
        <xdr:cNvPicPr/>
      </xdr:nvPicPr>
      <xdr:blipFill rotWithShape="1">
        <a:blip xmlns:r="http://schemas.openxmlformats.org/officeDocument/2006/relationships" r:embed="rId5">
          <a:alphaModFix/>
        </a:blip>
        <a:srcRect b="17423"/>
        <a:stretch/>
      </xdr:blipFill>
      <xdr:spPr>
        <a:xfrm>
          <a:off x="13006917" y="685800"/>
          <a:ext cx="1007533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manuel Kaunda Maingi" refreshedDate="45222.385130555558" createdVersion="8" refreshedVersion="8" minRefreshableVersion="3" recordCount="3151">
  <cacheSource type="worksheet">
    <worksheetSource ref="B3:M3154" sheet="all_sites_monthly"/>
  </cacheSource>
  <cacheFields count="12">
    <cacheField name="County" numFmtId="0">
      <sharedItems count="4">
        <s v="Baringo"/>
        <s v="Samburu"/>
        <s v="Laikipia"/>
        <s v="Nakuru"/>
      </sharedItems>
    </cacheField>
    <cacheField name="Sub-county" numFmtId="0">
      <sharedItems count="24">
        <s v="Baringo North"/>
        <s v="Samburu North"/>
        <s v="Samburu Central"/>
        <s v="Samburu East"/>
        <s v="Laikipia North"/>
        <s v="Baringo Central"/>
        <s v="East Pokot"/>
        <s v="Koibatek"/>
        <s v="Mogotio"/>
        <s v="Laikipia East"/>
        <s v="Marigat"/>
        <s v="Laikipia West"/>
        <s v="Tiaty East"/>
        <s v="Rongai"/>
        <s v="Kuresoi South"/>
        <s v="Gilgil"/>
        <s v="Kuresoi North"/>
        <s v="Nakuru North"/>
        <s v="Naivasha"/>
        <s v="Nakuru West"/>
        <s v="Njoro"/>
        <s v="Nakuru East"/>
        <s v="Molo"/>
        <s v="Subukia"/>
      </sharedItems>
    </cacheField>
    <cacheField name="Facility" numFmtId="0">
      <sharedItems count="660">
        <s v="Akorian Dispensary"/>
        <s v="Anderi Dispensary"/>
        <s v="Angata Nanyokie Dispensary"/>
        <s v="Archers Post Sub-County Hospital"/>
        <s v="Arjijo Dispensary"/>
        <s v="Arsim Lutheran Health Centre"/>
        <s v="Ayatya Dispensary"/>
        <s v="Baragoi Catholic Dispensary"/>
        <s v="Barbarchun Dispensary"/>
        <s v="Baringo County Referral Hospital"/>
        <s v="Barpello Dispensary"/>
        <s v="Barsaloi Catholic Dispensary"/>
        <s v="Barsaloi GK Dispensary"/>
        <s v="Bartabwa Health Centre"/>
        <s v="Bartolimo Dispensary"/>
        <s v="Benonin Dispensary"/>
        <s v="Catholic Hospital Wamba"/>
        <s v="Chesongo Dispensary"/>
        <s v="East Laikipia Dispensary"/>
        <s v="Eldama Ravine (AIC) Health Centre"/>
        <s v="Eldama Ravine Nursing Home"/>
        <s v="Eldama Ravine Hospital"/>
        <s v="Emining Health Centre"/>
        <s v="Emsos Dispensary"/>
        <s v="Ewaso Dispensary"/>
        <s v="Huruma Health Centre (Laikipia East)"/>
        <s v="Ilmotiok Dispensary"/>
        <s v="Kabiyet Dispensary"/>
        <s v="Kabogor Dispensary"/>
        <s v="Kamar Dispensary"/>
        <s v="Kapkein Dispensary"/>
        <s v="Kapkombe Dispensary"/>
        <s v="Kaptimbor Dispensary"/>
        <s v="Kapunyany Dispensary"/>
        <s v="Katibel Dispensary"/>
        <s v="Keturwo Dispensary"/>
        <s v="Kibias Dispensary"/>
        <s v="Kiltamany Dispensary"/>
        <s v="Kimugul Dispensary (Baringo North)"/>
        <s v="Kipcherere Dispensary"/>
        <s v="Kiplombe Dispensary (Koibatek)"/>
        <s v="Kipnai Dispensary"/>
        <s v="Kipsacho Dispensary"/>
        <s v="Kipsogon Dispensary"/>
        <s v="Kiptoim Dispensary"/>
        <s v="Kirimun GK Dispensary"/>
        <s v="Koitebes Dispensary"/>
        <s v="Krezze Dispensary"/>
        <s v="Kuikui Health Centre"/>
        <s v="Laresoro Dispensary"/>
        <s v="Latakweny Health Centre"/>
        <s v="Ledero Dispensary"/>
        <s v="Lengusaka Dispensary"/>
        <s v="Likwon Dispensary"/>
        <s v="Lmisigiyoi Dispensary"/>
        <s v="Loboi Dispensary"/>
        <s v="Lodokejek Catholic Dispensary"/>
        <s v="Logetei Dispensary"/>
        <s v="Loltulelei Friends Dispensary"/>
        <s v="Loosuk Health Centre"/>
        <s v="Lucimed Clinic"/>
        <s v="Luoniek Dispensary"/>
        <s v="Maji Mazuri Dispensary"/>
        <s v="Marti Dispensary"/>
        <s v="Marura Dispensary"/>
        <s v="Mary Hill Medical Clinic"/>
        <s v="Mary Immaculate Dispensary (Laikipia East)"/>
        <s v="Masikita Dispensary"/>
        <s v="Medical Reception Service - Ist Kr"/>
        <s v="Minjore Dispensary"/>
        <s v="Mogorwa Health Centre"/>
        <s v="Molos Dispensary"/>
        <s v="Molosirwe Dispensary"/>
        <s v="Mugurin Dispensary"/>
        <s v="Muserechi Dispensary"/>
        <s v="Nachola Health Centre"/>
        <s v="Naiperere Dispensary"/>
        <s v="Nakoko Health Centre"/>
        <s v="Nakurtakwei Dispensary"/>
        <s v="Nanyuki District Hospital"/>
        <s v="Ndindika Health Centre"/>
        <s v="Ndonyo Wasin Dispensary"/>
        <s v="Ngilai Dispensary"/>
        <s v="Nginyang Health Centre"/>
        <s v="Ngoron Dispensary"/>
        <s v="Ngubereti Health Centre"/>
        <s v="Nkorika Dispensary"/>
        <s v="Nkutuk Elmuget Dispensary"/>
        <s v="Nturukuma Dispensary"/>
        <s v="Ochii Dispensary"/>
        <s v="Olpajeta Dispensary"/>
        <s v="Poi Dispensary"/>
        <s v="Porro Health Centre"/>
        <s v="Powys Dispensary"/>
        <s v="Radat Dispensary"/>
        <s v="Rosoga Dispensary"/>
        <s v="Sagat Dispensary"/>
        <s v="Salawa Catholic Mission Dispensary Phc"/>
        <s v="Seguton Dispensary"/>
        <s v="Seretunin Health Centre"/>
        <s v="Seria Dispensary"/>
        <s v="Shallom Dispensary"/>
        <s v="Sigoro Dispensary"/>
        <s v="Simotwet Dispensary (Koibatek)"/>
        <s v="Sinonin Dispensary (Koibatek)"/>
        <s v="Sirwa Dispensary (Mogotio)"/>
        <s v="Solian Dispensary"/>
        <s v="Sumeiyon Dispensary"/>
        <s v="Talai Dispensary"/>
        <s v="Thigio Dispensary (Laikipia West)"/>
        <s v="Thome Dispensary"/>
        <s v="TIAN DISPENSARY"/>
        <s v="Timboiywo Dispensary"/>
        <s v="Timboroa Health Centre"/>
        <s v="Tugumoi Dispensary"/>
        <s v="Tuum Dispensary"/>
        <s v="Wamba Health Centre"/>
        <s v="Waseges Dispensary"/>
        <s v="Waso Rongai Dispensary"/>
        <s v="West Gate Dispensary"/>
        <s v="Yatya Dispensary"/>
        <s v="Akwichatis Health Centre"/>
        <s v="Al-Arbrar Medical Clinic"/>
        <s v="Arama Dispensary"/>
        <s v="Archers Post Health Centre"/>
        <s v="Borana Dispensary"/>
        <s v="Borrowonin Dispensary"/>
        <s v="Charity Medical Centre"/>
        <s v="Chemasusu Dispensary"/>
        <s v="Chemoinoi Dispensary"/>
        <s v="Chemolingot Hospital"/>
        <s v="Chemura"/>
        <s v="Cheplambus Dispensary"/>
        <s v="Chepturu Dispensary"/>
        <s v="Chumvi Dispensary"/>
        <s v="Doldol Hospital"/>
        <s v="Esageri Health Centre"/>
        <s v="Igure Dispensary"/>
        <s v="Ilpolei Dispensary"/>
        <s v="Kabimoi Dispensary"/>
        <s v="Kamurio Dispensary"/>
        <s v="Kapkomoi Dispensary"/>
        <s v="Kaptumin Dispensary"/>
        <s v="Kasaka Dispensary"/>
        <s v="Kasisit Dispensary"/>
        <s v="Kimngorom Dispensary"/>
        <s v="Kipkitur Dispensary"/>
        <s v="Kiserian Dispensary"/>
        <s v="Kisima Health Centre"/>
        <s v="Kisonei Dispensary"/>
        <s v="Kurum Dispensary"/>
        <s v="Laikipia University Medical Centre"/>
        <s v="Lchakwai Dispensary"/>
        <s v="Loiwat Dispensary"/>
        <s v="lolkunono Dispensary"/>
        <s v="Lomuke Dispensary"/>
        <s v="Longewan Dispensary"/>
        <s v="Loonjorin Dispensary"/>
        <s v="Lpartuk Dispensary"/>
        <s v="Maralal Catholic Dispensary"/>
        <s v="Mogotio Hospital (Baringo)"/>
        <s v="Molok Dispensary"/>
        <s v="Mowarak Dispensary"/>
        <s v="Muchukwo Dispensary"/>
        <s v="Muhotetu Dispensary"/>
        <s v="Muramati Dispensary"/>
        <s v="Naibor Keju Dispensary"/>
        <s v="Nairimirimo Dispensary"/>
        <s v="Neema Clinic"/>
        <s v="Njoguini Dispensary"/>
        <s v="Nyahururu Private Hospital"/>
        <s v="Opiroi Dispensary"/>
        <s v="Parkati Dispensary"/>
        <s v="Pesi Dispensary (Laikipia West)"/>
        <s v="Rondonin Dispensary"/>
        <s v="Rotu dispensary"/>
        <s v="Rumuruti Catholic Dispensary"/>
        <s v="Sagasagik Dispensary"/>
        <s v="Saos Dispensary"/>
        <s v="Seren Dispensary"/>
        <s v="Sipili Health Centre"/>
        <s v="Sirata Oirobi Dispensary"/>
        <s v="Swari Model Health Centre"/>
        <s v="Tunoiwo Dispensary"/>
        <s v="Bennedict Xvi Dispensary"/>
        <s v="Ethi Dispensary"/>
        <s v="Island Dispensary"/>
        <s v="KAITI DISPENSARY"/>
        <s v="Kariguini Dispensary"/>
        <s v="Kiptagich Health Centre"/>
        <s v="Kositei Dispensary"/>
        <s v="Lebolos Dispensary"/>
        <s v="Lesirikan Health Centre"/>
        <s v="Lkuroto Dispensary"/>
        <s v="Lodungokwe Health Centre"/>
        <s v="Maili Saba Dispensary"/>
        <s v="Maina Village Dispensary"/>
        <s v="Maji Moto Dispensary"/>
        <s v="Maundo Meri Dispensary"/>
        <s v="Moigutwo Dispensary"/>
        <s v="Morijo (KEC) Dispensary"/>
        <s v="Mukima Dispensary"/>
        <s v="Naibor Dispensary"/>
        <s v="Nkaroni Dispensary"/>
        <s v="Nyahururu Catholic Dispensary"/>
        <s v="Ol jabet Medical Clinic"/>
        <s v="Oterit Dispensary"/>
        <s v="Remot Dispensary"/>
        <s v="Salawa Health Centre"/>
        <s v="Seketet Dispensary"/>
        <s v="Sererit Catholic Dispensary"/>
        <s v="Sibilo Dispensary"/>
        <s v="South Horr Health Centre"/>
        <s v="Suguta Marmar Health Centre"/>
        <s v="Survey Dispensary"/>
        <s v="Equator Health Centre"/>
        <s v="Good Hope Hospital"/>
        <s v="Kapkelelwa Dispensary"/>
        <s v="Kapkole Dispensary"/>
        <s v="Kimose Dispensary"/>
        <s v="Kipsaraman Dispensary"/>
        <s v="Kiruri Dispensary (Laikipia West)"/>
        <s v="Kolowa Health Centre"/>
        <s v="Lerrata Dispensary"/>
        <s v="Likii Dispensary"/>
        <s v="Lmarmaroi Dispensary"/>
        <s v="Marigat Sub District Hospital"/>
        <s v="Mbogoini Dispensary"/>
        <s v="Mochongoi Health Centre"/>
        <s v="Oldebes Dispensary"/>
        <s v="Samburu County Referral Hospital"/>
        <s v="Sipili maternity and nursing home Annex"/>
        <s v="Sosian Dispensary"/>
        <s v="Tangulbei Hospital"/>
        <s v="Tinet Dispensary (Koibatek)"/>
        <s v="Barwessa Health Centre"/>
        <s v="Cheberen Dispensary"/>
        <s v="Kampi Samaki Health Centre"/>
        <s v="Kapluk Dispensary"/>
        <s v="Karaba Dispensary (Laikipia West)"/>
        <s v="Lodeng'o Health Centre"/>
        <s v="Marigat Catholic Mission"/>
        <s v="Matuiku Dispensary"/>
        <s v="Mercy Hospital"/>
        <s v="Mogotio Catholic Dispensary"/>
        <s v="Mormorio Dispensary"/>
        <s v="Muruangai Dispensary"/>
        <s v="Mutara Dispensary"/>
        <s v="Muthegera Dispensary"/>
        <s v="Ngenia Dispensary"/>
        <s v="Ngobit Dispensary"/>
        <s v="Ngutuk-Engiron Dispensary"/>
        <s v="Nyahururu District Hospital"/>
        <s v="Olkokwe Health Centre"/>
        <s v="Orokwo Dispensary"/>
        <s v="Riongo Dispensary"/>
        <s v="Salama Health Centre (Laikipia West)"/>
        <s v="Segera Mission Dispensary"/>
        <s v="Sereolipi Health Centre"/>
        <s v="Sutyechun Dispensary"/>
        <s v="Kanyoni Dispensary"/>
        <s v="Kimalel Health Centre"/>
        <s v="Kimanjo Dispensary"/>
        <s v="Lkiloriti Dispensary"/>
        <s v="Logorate Dispensary"/>
        <s v="Magonoi Dispensary"/>
        <s v="Ngarua Health Centre"/>
        <s v="Rumuruti District Hospital"/>
        <s v="Sore Dispensary"/>
        <s v="Tdmp Tangulbei Dispensary"/>
        <s v="Withare Dispensary"/>
        <s v="Kabartonjo Referral Hospital"/>
        <s v="Kalalu Dispensary"/>
        <s v="Kihato Dispensary"/>
        <s v="Kiptuno Dispensary"/>
        <s v="Kokwa Dispensary"/>
        <s v="Lolkuniyani Dispensary"/>
        <s v="Lolmolog Dispensary"/>
        <s v="Melwa Health Centre"/>
        <s v="Mugumo Dispensary"/>
        <s v="Muruku Dispensary"/>
        <s v="Ndurumo Dispensary"/>
        <s v="Ngetmoi Dispensary"/>
        <s v="Ol-Arabel Dispensary"/>
        <s v="Oljabet Health Centre"/>
        <s v="Olmoran Health Centre"/>
        <s v="Sipili Maternity and Nursing Home (Ol-Moran)"/>
        <s v="St Joseph Catholic Dispensary (Laikipia East)"/>
        <s v="Tenges Health Centre"/>
        <s v="Consolata Maternity and Children's Hospital"/>
        <s v="Kabarnet Faith Clinic"/>
        <s v="Kasoiyo Dispensary"/>
        <s v="Kituro Health Centre"/>
        <s v="Lolgese Dispensary"/>
        <s v="Loruk Dispensary (East Pokot)"/>
        <s v="Losogwa Dispensary"/>
        <s v="Ntalabany Dispensary"/>
        <s v="Sorok Dispensary"/>
        <s v="Toniok Dispensary"/>
        <s v="Atiar Dispensary"/>
        <s v="Baragoi Hospital"/>
        <s v="Churo Dispensary"/>
        <s v="Kaptum Dispensary"/>
        <s v="KERIO HOSPITAL-KABARNET CLINIC"/>
        <s v="Kibiryokwonin Dispensary"/>
        <s v="Kisanana Health Centre"/>
        <s v="Kokwototo Dispensary"/>
        <s v="Mugie Conservancy Dispensary"/>
        <s v="Riwo Dispensary"/>
        <s v="GK Prisons Dispensary (Laikipia East)"/>
        <s v="Kinyach Dispensary"/>
        <s v="Maralal GK Prison Dispensary"/>
        <s v="Mwituria Dispensary"/>
        <s v="Sabatia Dispensary"/>
        <s v="Sirata Dispensary"/>
        <s v="Top Choice Maternity and Nursing Home"/>
        <s v="Baraka Dispensary"/>
        <s v="Githuci Dispesary"/>
        <s v="Kapturo Dispensary (Bartabwa)"/>
        <s v="Loikumkum Dispensary"/>
        <s v="Sweet Waters Dispensary"/>
        <s v="Tinomoi dispensary"/>
        <s v="Wiyumiririe Dispensary"/>
        <s v="Kabati Dispensary (Laikipia West)"/>
        <s v="Kapkiamo Dispensary"/>
        <s v="Matanya Dispensary"/>
        <s v="Lamuria Hospital (Laikipia East)"/>
        <s v="Marte Elepareu Dispensary"/>
        <s v="Mpalla Dispensary"/>
        <s v="Mwenje Dispensary"/>
        <s v="Nanyuki Cottage Hospital"/>
        <s v="Solio Dispensary"/>
        <s v="South Horr (Catholic) Health Centre"/>
        <s v="Torongo Health Centre"/>
        <s v="Bekibon Dispensary"/>
        <s v="Eldume dispensary"/>
        <s v="Illinga'Rua Dispensary"/>
        <s v="Kapcholoi Dipensary"/>
        <s v="Lamaiwe Dispensary"/>
        <s v="Makutano Dispensary"/>
        <s v="Ndonyo Nasipa Dispensary"/>
        <s v="Terik Dispensary"/>
        <s v="Advent Medicare and Maternity Center"/>
        <s v="Arus Dispensary"/>
        <s v="Bararget Dispensary"/>
        <s v="Bethania Medical Centre"/>
        <s v="Boensummit medical clinic"/>
        <s v="Dundori Health Centre"/>
        <s v="Emmaus Clinic"/>
        <s v="Esther Memorial Nursing Home"/>
        <s v="Gatamaiyo Dispensary"/>
        <s v="Holy Trinity Health Centre (Mai Mahiu)"/>
        <s v="Ikumbi Health Centre"/>
        <s v="Ingobor Dispensary"/>
        <s v="Kewamoi Dispensary"/>
        <s v="kigonor Dispensary"/>
        <s v="Kimugul Dispensary"/>
        <s v="Kiptagich Model Health Centre"/>
        <s v="Korabariet Dispensary"/>
        <s v="Life Water Ndege Mobile Clinic"/>
        <s v="Mariashoni Health Centre"/>
        <s v="Masaita Dispensary"/>
        <s v="Mauche Dispensary"/>
        <s v="Menengai Dispensary"/>
        <s v="Metta Dispensary"/>
        <s v="Mirugi Kariuki Hospital"/>
        <s v="Molo South Dispensary"/>
        <s v="Mukorombosi Health Centre"/>
        <s v="MUNANDA DISPENSARY"/>
        <s v="Munyeshi Dispensary"/>
        <s v="Murindoku Dispensary"/>
        <s v="Nakuru Clinical Unit"/>
        <s v="Sirikwa Health Centre"/>
        <s v="The Minute Medical Clinic."/>
        <s v="Bahati District Hospital"/>
        <s v="Bethesda Nursing Home(Naivasha)"/>
        <s v="Capital Medical Clinic"/>
        <s v="Consolata Clinic"/>
        <s v="Elburgon Maternity Annex Murinduko Clinic"/>
        <s v="GITURA DISPENSARY"/>
        <s v="Homecare Health Clinic(Naivasha)"/>
        <s v="Igwamiti Dispensary"/>
        <s v="Kamwaura Dispensary"/>
        <s v="Kandutura Dispensary"/>
        <s v="Kikopey Dispensary"/>
        <s v="Kimeswon Health Centre"/>
        <s v="Kiminju Health Services"/>
        <s v="Lare Health Centre"/>
        <s v="Likia Dispensary"/>
        <s v="Mai Mahiu Maternity and Hospital"/>
        <s v="Maiela Health Centre"/>
        <s v="Molo Hospital"/>
        <s v="Mulemi Hospital."/>
        <s v="Mununga Dispensary(Naivasha)"/>
        <s v="Mutarakwa Dispensary (Molo)"/>
        <s v="Nairobi Women hospital - Nakuru CBD"/>
        <s v="Naishi Game Dispensary"/>
        <s v="Naivasha Quality Health Care Services Limited (Karagita)"/>
        <s v="Ndonyo Medical Services (Naivasha Kwa Muya Clinic)"/>
        <s v="New Point Medical Centre"/>
        <s v="Njoro (PCEA) Dispensary"/>
        <s v="Njoro Huduma Medical Clinic"/>
        <s v="OVARMS Community Medical Services"/>
        <s v="Piave Dispensary"/>
        <s v="Polyclinic Hospital"/>
        <s v="Pop Health Centre"/>
        <s v="Quality Health Care Clinic (Naivasha)"/>
        <s v="St John Cottage Health Centre"/>
        <s v="St Luke Clinic Nakuru"/>
        <s v="Teret Dispensary"/>
        <s v="Tinet Dispensary"/>
        <s v="Tuiyotich Dispensary"/>
        <s v="Wangu Community Dispensary"/>
        <s v="Bagaria Dispensary"/>
        <s v="Huruma Dispensary"/>
        <s v="ITARC Kenya Limited(Naivasha)"/>
        <s v="Kabarak Health Centre"/>
        <s v="Karati Dispensary"/>
        <s v="Kianjoya Dispensary"/>
        <s v="Kijani (Mirera) Dispensary"/>
        <s v="Kipkonyo Dispensary"/>
        <s v="Menengai Crater Dispensary"/>
        <s v="Mother Kevin Hospital (Catholic)"/>
        <s v="Olenguruone Hospital"/>
        <s v="Samaritan Hope Maternity and Nursing Home"/>
        <s v="Simboiyon Dispensary"/>
        <s v="St Anthony Health Centre"/>
        <s v="St Francis Health Centre (Subukia)"/>
        <s v="St. Abigael Medical Clinic"/>
        <s v="St. Joseph RiftValley Hospital"/>
        <s v="Upper Solai Health Centre"/>
        <s v="Xcellent Medical Clinic"/>
        <s v="Benmac Clinic"/>
        <s v="Equity Afia Naivasha"/>
        <s v="Faith Health Care"/>
        <s v="Impact Health Care Annex"/>
        <s v="Karagita Health Centre"/>
        <s v="Mangu Dispensary (Rongai)"/>
        <s v="Maraigushu Dispensary"/>
        <s v="Nairobi Women Hospital(Naivasha Branch)"/>
        <s v="Nairobi Women's Hospital - Nakuru (Hyrax)"/>
        <s v="Naivasha (AIC) Medical Centre"/>
        <s v="Ndoinet Dispensary"/>
        <s v="Neema Medical Home Limited"/>
        <s v="Nyakiambi Dispensary"/>
        <s v="Olkaria Community Health Centre (Naivasha)"/>
        <s v="Ruguru Dispensary"/>
        <s v="Sinaia Medical Clinic"/>
        <s v="Sisioni (Kiambogo) Dispensary"/>
        <s v="St Joseph Nursing Home"/>
        <s v="St Monica Medical Clinic (Dundori)"/>
        <s v="St. Nicholas Medical Clinic"/>
        <s v="Subukia Intergrated Medical Centre"/>
        <s v="Sururu Health Centre (CDF)"/>
        <s v="Total Health Centre"/>
        <s v="Wayside Clinic"/>
        <s v="Wesley Health Centre"/>
        <s v="Wheatland Health Services"/>
        <s v="AAR Nakuru Clinic"/>
        <s v="B &amp; L Healthcare (Naivasha)"/>
        <s v="Barut Medical clinic"/>
        <s v="Belba Dispensary"/>
        <s v="Bliss GVS Health Care Limited (Naivasha)"/>
        <s v="Bondeni Hospital"/>
        <s v="Chepkinoiyo Dispensary"/>
        <s v="Choronok Dispensary"/>
        <s v="Elburgon Hospital"/>
        <s v="Elementeita Dispensary"/>
        <s v="Engashura Health Centre"/>
        <s v="Gichobo Dispensary"/>
        <s v="Gilgil Hospital"/>
        <s v="Graceheal Health Care"/>
        <s v="Healtops Healthcare Medical clinic"/>
        <s v="Holy Spirit Health Centre"/>
        <s v="Joyellen women hospital"/>
        <s v="Kabatini Health Centre"/>
        <s v="Kamara Dispensary"/>
        <s v="Kapkures Health Centre (Nakuru west)"/>
        <s v="Kaplamai Dispensary"/>
        <s v="Karura Dispensary (Gilgil)"/>
        <s v="Kayole Dispensary"/>
        <s v="Keringet Nursing Home LTD"/>
        <s v="Keringet Hospital"/>
        <s v="Kipsyenan Dispensary"/>
        <s v="Kiptangwanyi Health Center"/>
        <s v="Kiptororo Dispensary"/>
        <s v="Kiti Dispensary"/>
        <s v="Kiwamu Health Centre"/>
        <s v="Korao Health Centre"/>
        <s v="Kuresoi Health Centre"/>
        <s v="Lake View Hospital"/>
        <s v="Lakeview Nursing Home"/>
        <s v="Langalanga Hospital"/>
        <s v="Lengenet Dispensary"/>
        <s v="Mai Mahiu Health Centre"/>
        <s v="Maiella Golden Care Medical Center"/>
        <s v="Mau Narok Health Centre"/>
        <s v="Medicross Hospital"/>
        <s v="Mercy Dispensary"/>
        <s v="Moi Ndabi Dispensary"/>
        <s v="Mt Longonot Hospital"/>
        <s v="Mungetho Dispensary"/>
        <s v="Naivasha District Hospital"/>
        <s v="Naivasha GK Prison Annex Dispensary"/>
        <s v="Naivasha Quality Health Care Services Limited (Kasarani)"/>
        <s v="Nakuru Provincial General Hospital"/>
        <s v="Ndabibi Dispensary"/>
        <s v="Neissuit Dispensary"/>
        <s v="New Canaan Idp Dispensary"/>
        <s v="Ngondi Dispensary"/>
        <s v="Njoro Subcounty Hospital"/>
        <s v="Nyamathi Dispensary"/>
        <s v="Nyonjoro Dispensary"/>
        <s v="Ol-Jorai Health Center"/>
        <s v="Palmed Health Care Limited"/>
        <s v="Rapha Medical Centre Nakuru"/>
        <s v="Rongai Health Centre"/>
        <s v="Sachangwan Health Centre"/>
        <s v="Satewa Dispensary"/>
        <s v="Sunrise Evans Hospital"/>
        <s v="Tonymed Medical Clinic"/>
        <s v="Twins Medical Clinic Limited"/>
        <s v="Wanyororo B Health centre"/>
        <s v="Ainamoi Dispensary"/>
        <s v="Algadir Centre Limited"/>
        <s v="Bahati Dispensary"/>
        <s v="Banita Dispensary"/>
        <s v="Bethsaida (AIC) Dispensary (Nakuru)"/>
        <s v="Bondeni Dispensary (Nakuru Central)"/>
        <s v="Eburru Dispensary"/>
        <s v="Emitik Dispensary"/>
        <s v="Fitc Dispensary"/>
        <s v="Gilgil Astu Dispensary"/>
        <s v="Gsu Dispensary (Kabarak)"/>
        <s v="Industrial Area Dispensary"/>
        <s v="Kabati Dispensary (YMCA)"/>
        <s v="Kenlands Health services Maili Sita"/>
        <s v="Kiambogo Dispensary (Gilgil)"/>
        <s v="Kiratina Medical Clinic"/>
        <s v="Kongoni Medical Centre (Naivasha)"/>
        <s v="LakeSide Integrated Medical Services (Naivasha)"/>
        <s v="Lanet Health Centre"/>
        <s v="Lanet Medical Centre"/>
        <s v="Lawina Dispensary"/>
        <s v="Leshwa Medical Centre(Naivasha)"/>
        <s v="Mauche Medical Clinic"/>
        <s v="Mediheal Hospital (Nakuru)"/>
        <s v="MURIUNDU DISPENSARY"/>
        <s v="Nakuru Nursing Home"/>
        <s v="Ndege Dispensary"/>
        <s v="Ndonyo Health Care-Gilgil"/>
        <s v="Ndonyo Medical Clinic(Naivasha Town Clinic)"/>
        <s v="NYS Karate Dispensary"/>
        <s v="Rajuera dispensary"/>
        <s v="Rhonda Health centre"/>
        <s v="Sachangwan Highway Medical Centre"/>
        <s v="Silibwet Dispensary"/>
        <s v="Sisto Mazoldi Dispensary (Rongai)"/>
        <s v="Space Care Medical Centre"/>
        <s v="St Clare Health Centre"/>
        <s v="Tachasis Dispensary"/>
        <s v="Annex Hospital (Nakuru)"/>
        <s v="Chebaraa Dispensary"/>
        <s v="Chepakundi Dispensary"/>
        <s v="Cherryl Medical Clinic"/>
        <s v="Equity Afia Medical Centre"/>
        <s v="FHOK - Family Care Medical Centre"/>
        <s v="Florex Medical Clinic"/>
        <s v="Githiriga Dispensary"/>
        <s v="Kapsimbeiywo Dispensary"/>
        <s v="Kasarani Dispensary"/>
        <s v="Kings Medical Clinic"/>
        <s v="Langa Langa Dispensary"/>
        <s v="Longonot Dispensary"/>
        <s v="Matumaini PEFA Dispensary"/>
        <s v="Munanda Dispensary (Gilgil)"/>
        <s v="Nakuru West Health Centre"/>
        <s v="Ol-Rongai Dispensary (Rongai)"/>
        <s v="Prison Dispensary"/>
        <s v="Sir Osteen Medical Centre"/>
        <s v="Taita Dispensary"/>
        <s v="Tulwet Dispensary (Kuresoi)"/>
        <s v="Afya Bora Medical Clinic"/>
        <s v="Aga Khan University Hospital Clinic (Naivasha)"/>
        <s v="EastValley Nursing Home(Naivasha)"/>
        <s v="Edgewood Dispensary"/>
        <s v="Great Comm Medical Clinic"/>
        <s v="Kinungi Dispensary"/>
        <s v="Lakeside Intergrated Medical Services(Town Clinic)"/>
        <s v="Lelechwet Dispensary (Rongai)"/>
        <s v="Mother Francesca Rubatto medical center"/>
        <s v="Mwangate Dispensary"/>
        <s v="Mwisho wa Lami Dispensary"/>
        <s v="Ndoroto Dispensary"/>
        <s v="Nyamamithi Dispensary"/>
        <s v="Tetu Dispensary"/>
        <s v="Van Den Berg Farm Clinic"/>
        <s v="Alphil Maternity And Nursing Home"/>
        <s v="Bangii Medical Clinic"/>
        <s v="Barut Dispensary"/>
        <s v="Chemaner Dispensary (Kuresoi)"/>
        <s v="Cheptuech Dispensary"/>
        <s v="Dandelion Medical Centre"/>
        <s v="Kiambiriria Dispensary (CDF)"/>
        <s v="Lalwet Dispensary"/>
        <s v="Losibil dispensary"/>
        <s v="Miti-Mingi Dispensary"/>
        <s v="Muricho Dispensary"/>
        <s v="Namuncha Olepolos Dispensary"/>
        <s v="North-Lake Rocco Medical Centre"/>
        <s v="Nuthu Dispensary"/>
        <s v="Okilgei Dispensary"/>
        <s v="Sasimua Dispensary"/>
        <s v="Sumek Dispensary"/>
        <s v="Zenik olive clinic"/>
        <s v="Cleased Medical Clinic"/>
        <s v="Fountain Medical Clinic"/>
        <s v="Gitare Dispensary"/>
        <s v="GSU Dispensary"/>
        <s v="Impact Health Care"/>
        <s v="Karunga Health Centre"/>
        <s v="Kihingo Dispensary (CDF)"/>
        <s v="London Medical Centre"/>
        <s v="Mona Dispensary"/>
        <s v="MYK View Point Medical Centre"/>
        <s v="Tendwet Dispensary"/>
        <s v="Devans Medical Clinic"/>
        <s v="Development Pamoja Dispensary"/>
        <s v="Flamingo Medical Centre"/>
        <s v="GOK Farm (Nahrc) Dispensary"/>
        <s v="Kasarani Dispensary (Gilgil)"/>
        <s v="Lorenziino Dispensary"/>
        <s v="Nys Dispensary (Gilgil)"/>
        <s v="Tangi Tano Dispensary"/>
        <s v="Nakuru West( A.I.P.C.A) Medical Centre"/>
        <s v="Alphil Medical Centre"/>
        <s v="Kapsinendet Dispensary (Molo)"/>
        <s v="Matutu Medical Clinic"/>
        <s v="Mwariki Community Dispensary"/>
        <s v="Nakuru West (PCEA) Health Centre"/>
        <s v="St joseph nursing and maternity home salgaa"/>
        <s v="St Martin De Porres (Static)"/>
        <s v="Starlite Medical Clinic"/>
        <s v="ASN Upendo Village Dispensary"/>
        <s v="Egerton University"/>
        <s v="Kabazi Hospital"/>
        <s v="Kamosop dispensary"/>
        <s v="Kapsetek Dispensary"/>
        <s v="Mbaruk Dispensary"/>
        <s v="Nakuru Heart Centre"/>
        <s v="Nakuru War Memorial Hospital"/>
        <s v="Oserian Health Centre"/>
        <s v="Our Lady Of Mercy Mission Hospital"/>
        <s v="Soin Hospital"/>
        <s v="St Elizabeth Nursing Home"/>
        <s v="St Mary's Hospital"/>
        <s v="Subukia Hospital"/>
        <s v="Turi (PCEA) Dispensary"/>
        <s v="Valley Hospital Limited"/>
        <s v="Familia Bora medical centre"/>
      </sharedItems>
    </cacheField>
    <cacheField name="MFlCode" numFmtId="0">
      <sharedItems containsSemiMixedTypes="0" containsString="0" containsNumber="1" containsInteger="1" minValue="10056" maxValue="29673" count="662">
        <n v="20481"/>
        <n v="20753"/>
        <n v="17274"/>
        <n v="24233"/>
        <n v="14197"/>
        <n v="14217"/>
        <n v="20475"/>
        <n v="14227"/>
        <n v="24323"/>
        <n v="14607"/>
        <n v="14235"/>
        <n v="14236"/>
        <n v="14237"/>
        <n v="14241"/>
        <n v="14242"/>
        <n v="26325"/>
        <n v="15769"/>
        <n v="17018"/>
        <n v="21122"/>
        <n v="14964"/>
        <n v="19322"/>
        <n v="14432"/>
        <n v="14446"/>
        <n v="20010"/>
        <n v="14483"/>
        <n v="14553"/>
        <n v="20546"/>
        <n v="17087"/>
        <n v="20007"/>
        <n v="17098"/>
        <n v="14709"/>
        <n v="20467"/>
        <n v="14784"/>
        <n v="16737"/>
        <n v="14817"/>
        <n v="14843"/>
        <n v="17088"/>
        <n v="19945"/>
        <n v="14881"/>
        <n v="14889"/>
        <n v="17154"/>
        <n v="16733"/>
        <n v="14907"/>
        <n v="17099"/>
        <n v="20011"/>
        <n v="14515"/>
        <n v="14968"/>
        <n v="20456"/>
        <n v="14998"/>
        <n v="23256"/>
        <n v="15014"/>
        <n v="15017"/>
        <n v="23345"/>
        <n v="15036"/>
        <n v="24720"/>
        <n v="15042"/>
        <n v="15047"/>
        <n v="20765"/>
        <n v="14504"/>
        <n v="15079"/>
        <n v="10665"/>
        <n v="15102"/>
        <n v="15111"/>
        <n v="15144"/>
        <n v="15145"/>
        <n v="10699"/>
        <n v="15148"/>
        <n v="17279"/>
        <n v="15166"/>
        <n v="15187"/>
        <n v="15197"/>
        <n v="15216"/>
        <n v="15217"/>
        <n v="15246"/>
        <n v="20433"/>
        <n v="15270"/>
        <n v="24415"/>
        <n v="16729"/>
        <n v="17084"/>
        <n v="15305"/>
        <n v="15325"/>
        <n v="15327"/>
        <n v="14459"/>
        <n v="15347"/>
        <n v="15352"/>
        <n v="15353"/>
        <n v="24710"/>
        <n v="18030"/>
        <n v="15368"/>
        <n v="15382"/>
        <n v="15430"/>
        <n v="15465"/>
        <n v="15468"/>
        <n v="22950"/>
        <n v="15477"/>
        <n v="20008"/>
        <n v="15512"/>
        <n v="15521"/>
        <n v="17086"/>
        <n v="15549"/>
        <n v="24330"/>
        <n v="18595"/>
        <n v="15566"/>
        <n v="17151"/>
        <n v="20435"/>
        <n v="15593"/>
        <n v="15606"/>
        <n v="15684"/>
        <n v="15701"/>
        <n v="15723"/>
        <n v="23140"/>
        <n v="20004"/>
        <n v="15724"/>
        <n v="15725"/>
        <n v="15742"/>
        <n v="15757"/>
        <n v="15768"/>
        <n v="17096"/>
        <n v="16953"/>
        <n v="15780"/>
        <n v="15785"/>
        <n v="20457"/>
        <n v="17185"/>
        <n v="14211"/>
        <n v="14212"/>
        <n v="14267"/>
        <n v="14269"/>
        <n v="10089"/>
        <n v="20436"/>
        <n v="17095"/>
        <n v="14321"/>
        <n v="26963"/>
        <n v="14352"/>
        <n v="16736"/>
        <n v="14391"/>
        <n v="14404"/>
        <n v="14477"/>
        <n v="14557"/>
        <n v="14561"/>
        <n v="14619"/>
        <n v="14678"/>
        <n v="17019"/>
        <n v="14790"/>
        <n v="20353"/>
        <n v="14810"/>
        <n v="20006"/>
        <n v="17091"/>
        <n v="14941"/>
        <n v="14943"/>
        <n v="16672"/>
        <n v="20191"/>
        <n v="18589"/>
        <n v="20764"/>
        <n v="15053"/>
        <n v="20721"/>
        <n v="20048"/>
        <n v="15076"/>
        <n v="20754"/>
        <n v="17276"/>
        <n v="15125"/>
        <n v="20005"/>
        <n v="15215"/>
        <n v="23970"/>
        <n v="15243"/>
        <n v="15247"/>
        <n v="15253"/>
        <n v="20718"/>
        <n v="17280"/>
        <n v="20407"/>
        <n v="22929"/>
        <n v="10891"/>
        <n v="15442"/>
        <n v="20757"/>
        <n v="15461"/>
        <n v="17101"/>
        <n v="19940"/>
        <n v="15501"/>
        <n v="23074"/>
        <n v="20434"/>
        <n v="20755"/>
        <n v="15589"/>
        <n v="15590"/>
        <n v="15693"/>
        <n v="20469"/>
        <n v="10056"/>
        <n v="14480"/>
        <n v="23972"/>
        <n v="22928"/>
        <n v="21280"/>
        <n v="14923"/>
        <n v="14995"/>
        <n v="15016"/>
        <n v="15029"/>
        <n v="17145"/>
        <n v="15048"/>
        <n v="22933"/>
        <n v="10672"/>
        <n v="15112"/>
        <n v="23766"/>
        <n v="17115"/>
        <n v="15221"/>
        <n v="23969"/>
        <n v="21248"/>
        <n v="19942"/>
        <n v="10889"/>
        <n v="10909"/>
        <n v="26390"/>
        <n v="20745"/>
        <n v="15522"/>
        <n v="15543"/>
        <n v="15548"/>
        <n v="15562"/>
        <n v="15621"/>
        <n v="15682"/>
        <n v="15690"/>
        <n v="14474"/>
        <n v="10294"/>
        <n v="14710"/>
        <n v="14723"/>
        <n v="20009"/>
        <n v="14912"/>
        <n v="16678"/>
        <n v="14979"/>
        <n v="15028"/>
        <n v="15035"/>
        <n v="20744"/>
        <n v="15138"/>
        <n v="22930"/>
        <n v="15192"/>
        <n v="17090"/>
        <n v="15126"/>
        <n v="22156"/>
        <n v="15614"/>
        <n v="15707"/>
        <n v="15727"/>
        <n v="14243"/>
        <n v="14292"/>
        <n v="14677"/>
        <n v="14743"/>
        <n v="14800"/>
        <n v="20890"/>
        <n v="15137"/>
        <n v="22931"/>
        <n v="15174"/>
        <n v="15198"/>
        <n v="15223"/>
        <n v="17277"/>
        <n v="15261"/>
        <n v="15263"/>
        <n v="18604"/>
        <n v="15349"/>
        <n v="15355"/>
        <n v="10890"/>
        <n v="15410"/>
        <n v="20487"/>
        <n v="15486"/>
        <n v="15520"/>
        <n v="17029"/>
        <n v="15547"/>
        <n v="17103"/>
        <n v="21121"/>
        <n v="14867"/>
        <n v="14869"/>
        <n v="20717"/>
        <n v="20720"/>
        <n v="20486"/>
        <n v="15339"/>
        <n v="15502"/>
        <n v="15613"/>
        <n v="14473"/>
        <n v="17889"/>
        <n v="14609"/>
        <n v="14659"/>
        <n v="14860"/>
        <n v="14933"/>
        <n v="14976"/>
        <n v="20743"/>
        <n v="17189"/>
        <n v="15170"/>
        <n v="22525"/>
        <n v="17033"/>
        <n v="15328"/>
        <n v="15346"/>
        <n v="15386"/>
        <n v="15404"/>
        <n v="15417"/>
        <n v="17148"/>
        <n v="15646"/>
        <n v="15718"/>
        <n v="21878"/>
        <n v="17492"/>
        <n v="20485"/>
        <n v="14953"/>
        <n v="20719"/>
        <n v="15091"/>
        <n v="15093"/>
        <n v="25818"/>
        <n v="16673"/>
        <n v="15733"/>
        <n v="14220"/>
        <n v="14228"/>
        <n v="14392"/>
        <n v="14788"/>
        <n v="24333"/>
        <n v="17102"/>
        <n v="14940"/>
        <n v="14978"/>
        <n v="22978"/>
        <n v="15487"/>
        <n v="14522"/>
        <n v="14888"/>
        <n v="14526"/>
        <n v="15267"/>
        <n v="15505"/>
        <n v="17350"/>
        <n v="15306"/>
        <n v="22524"/>
        <n v="21249"/>
        <n v="14793"/>
        <n v="17278"/>
        <n v="15694"/>
        <n v="21244"/>
        <n v="15784"/>
        <n v="16677"/>
        <n v="14716"/>
        <n v="15152"/>
        <n v="15007"/>
        <n v="20747"/>
        <n v="15236"/>
        <n v="15266"/>
        <n v="15304"/>
        <n v="17575"/>
        <n v="15622"/>
        <n v="15735"/>
        <n v="14246"/>
        <n v="17351"/>
        <n v="14568"/>
        <n v="26327"/>
        <n v="17348"/>
        <n v="22244"/>
        <n v="19946"/>
        <n v="25783"/>
        <n v="24675"/>
        <n v="25037"/>
        <n v="17302"/>
        <n v="17542"/>
        <n v="24855"/>
        <n v="14424"/>
        <n v="14443"/>
        <n v="14478"/>
        <n v="16378"/>
        <n v="14550"/>
        <n v="14559"/>
        <n v="25050"/>
        <n v="16415"/>
        <n v="26309"/>
        <n v="16398"/>
        <n v="14924"/>
        <n v="21602"/>
        <n v="18172"/>
        <n v="15129"/>
        <n v="21604"/>
        <n v="15159"/>
        <n v="20138"/>
        <n v="15183"/>
        <n v="15188"/>
        <n v="15214"/>
        <n v="16399"/>
        <n v="20596"/>
        <n v="25216"/>
        <n v="17191"/>
        <n v="15286"/>
        <n v="17858"/>
        <n v="28906"/>
        <n v="14224"/>
        <n v="22917"/>
        <n v="21846"/>
        <n v="14396"/>
        <n v="27641"/>
        <n v="22847"/>
        <n v="26986"/>
        <n v="14558"/>
        <n v="23445"/>
        <n v="14684"/>
        <n v="22760"/>
        <n v="20299"/>
        <n v="24901"/>
        <n v="15013"/>
        <n v="16684"/>
        <n v="19139"/>
        <n v="15106"/>
        <n v="15212"/>
        <n v="15250"/>
        <n v="24626"/>
        <n v="15262"/>
        <n v="24173"/>
        <n v="16402"/>
        <n v="23080"/>
        <n v="19336"/>
        <n v="21797"/>
        <n v="15357"/>
        <n v="21444"/>
        <n v="15157"/>
        <n v="15462"/>
        <n v="15466"/>
        <n v="26167"/>
        <n v="19406"/>
        <n v="15643"/>
        <n v="20139"/>
        <n v="15721"/>
        <n v="15728"/>
        <n v="15745"/>
        <n v="15772"/>
        <n v="14222"/>
        <n v="14552"/>
        <n v="25215"/>
        <n v="14606"/>
        <n v="14802"/>
        <n v="14846"/>
        <n v="17821"/>
        <n v="19883"/>
        <n v="18688"/>
        <n v="15232"/>
        <n v="15398"/>
        <n v="26877"/>
        <n v="17988"/>
        <n v="15628"/>
        <n v="15639"/>
        <n v="15376"/>
        <n v="25155"/>
        <n v="15763"/>
        <n v="14487"/>
        <n v="14247"/>
        <n v="26987"/>
        <n v="14316"/>
        <n v="25111"/>
        <n v="14801"/>
        <n v="15119"/>
        <n v="15124"/>
        <n v="23999"/>
        <n v="20061"/>
        <n v="15282"/>
        <n v="15326"/>
        <n v="20147"/>
        <n v="15370"/>
        <n v="20565"/>
        <n v="17791"/>
        <n v="25067"/>
        <n v="16381"/>
        <n v="16409"/>
        <n v="15659"/>
        <n v="21800"/>
        <n v="15773"/>
        <n v="16407"/>
        <n v="16403"/>
        <n v="15775"/>
        <n v="15778"/>
        <n v="16412"/>
        <n v="14183"/>
        <n v="21218"/>
        <n v="21142"/>
        <n v="23444"/>
        <n v="24009"/>
        <n v="14265"/>
        <n v="21601"/>
        <n v="21605"/>
        <n v="14431"/>
        <n v="16379"/>
        <n v="14458"/>
        <n v="16400"/>
        <n v="14510"/>
        <n v="22484"/>
        <n v="26031"/>
        <n v="14549"/>
        <n v="24112"/>
        <n v="14610"/>
        <n v="14668"/>
        <n v="14733"/>
        <n v="17301"/>
        <n v="21421"/>
        <n v="23317"/>
        <n v="22641"/>
        <n v="14836"/>
        <n v="14922"/>
        <n v="14926"/>
        <n v="16404"/>
        <n v="17742"/>
        <n v="14954"/>
        <n v="16391"/>
        <n v="16683"/>
        <n v="28736"/>
        <n v="15004"/>
        <n v="15009"/>
        <n v="15027"/>
        <n v="15108"/>
        <n v="29104"/>
        <n v="15156"/>
        <n v="22682"/>
        <n v="15173"/>
        <n v="15203"/>
        <n v="15241"/>
        <n v="20618"/>
        <n v="15280"/>
        <n v="14516"/>
        <n v="25104"/>
        <n v="15288"/>
        <n v="15318"/>
        <n v="15331"/>
        <n v="19592"/>
        <n v="16382"/>
        <n v="15358"/>
        <n v="15373"/>
        <n v="25101"/>
        <n v="15406"/>
        <n v="23098"/>
        <n v="15480"/>
        <n v="15495"/>
        <n v="15509"/>
        <n v="24513"/>
        <n v="15686"/>
        <n v="16682"/>
        <n v="23940"/>
        <n v="24053"/>
        <n v="19885"/>
        <n v="18009"/>
        <n v="14223"/>
        <n v="14226"/>
        <n v="14251"/>
        <n v="14263"/>
        <n v="14425"/>
        <n v="14447"/>
        <n v="14498"/>
        <n v="14508"/>
        <n v="14539"/>
        <n v="14575"/>
        <n v="28739"/>
        <n v="21051"/>
        <n v="14845"/>
        <n v="14936"/>
        <n v="24533"/>
        <n v="23169"/>
        <n v="15008"/>
        <n v="20961"/>
        <n v="26168"/>
        <n v="24140"/>
        <n v="15160"/>
        <n v="18266"/>
        <n v="29502"/>
        <n v="15287"/>
        <n v="20607"/>
        <n v="23933"/>
        <n v="15511"/>
        <n v="15380"/>
        <n v="23069"/>
        <n v="20137"/>
        <n v="24261"/>
        <n v="17860"/>
        <n v="18011"/>
        <n v="24020"/>
        <n v="15635"/>
        <n v="18010"/>
        <n v="14207"/>
        <n v="14291"/>
        <n v="14328"/>
        <n v="21847"/>
        <n v="25773"/>
        <n v="14177"/>
        <n v="18659"/>
        <n v="16394"/>
        <n v="16414"/>
        <n v="29562"/>
        <n v="17545"/>
        <n v="23156"/>
        <n v="15078"/>
        <n v="16410"/>
        <n v="25114"/>
        <n v="15365"/>
        <n v="15432"/>
        <n v="15470"/>
        <n v="28588"/>
        <n v="23199"/>
        <n v="16393"/>
        <n v="23130"/>
        <n v="19335"/>
        <n v="23978"/>
        <n v="29555"/>
        <n v="14537"/>
        <n v="26580"/>
        <n v="28372"/>
        <n v="15021"/>
        <n v="28451"/>
        <n v="16395"/>
        <n v="23253"/>
        <n v="23314"/>
        <n v="15372"/>
        <n v="20595"/>
        <n v="17546"/>
        <n v="23821"/>
        <n v="14225"/>
        <n v="17793"/>
        <n v="14312"/>
        <n v="14374"/>
        <n v="23952"/>
        <n v="16408"/>
        <n v="15006"/>
        <n v="23070"/>
        <n v="15190"/>
        <n v="15256"/>
        <n v="16380"/>
        <n v="15489"/>
        <n v="25106"/>
        <n v="15385"/>
        <n v="20617"/>
        <n v="21600"/>
        <n v="15685"/>
        <n v="26579"/>
        <n v="28498"/>
        <n v="17787"/>
        <n v="28698"/>
        <n v="16413"/>
        <n v="20839"/>
        <n v="14805"/>
        <n v="16390"/>
        <n v="26160"/>
        <n v="23182"/>
        <n v="23261"/>
        <n v="17859"/>
        <n v="23343"/>
        <n v="21454"/>
        <n v="14551"/>
        <n v="14513"/>
        <n v="19740"/>
        <n v="24491"/>
        <n v="15377"/>
        <n v="23352"/>
        <n v="22751"/>
        <n v="23539"/>
        <n v="29229"/>
        <n v="18379"/>
        <n v="29673"/>
        <n v="15290"/>
        <n v="27676"/>
        <n v="15651"/>
        <n v="15672"/>
        <n v="15762"/>
        <n v="14426"/>
        <n v="14611"/>
        <n v="23822"/>
        <n v="14758"/>
        <n v="18824"/>
        <n v="20343"/>
        <n v="15289"/>
        <n v="15447"/>
        <n v="22859"/>
        <n v="15200"/>
        <n v="15637"/>
        <n v="15654"/>
        <n v="15678"/>
        <n v="16820"/>
        <n v="15764"/>
        <n v="23072"/>
        <n v="15165"/>
      </sharedItems>
    </cacheField>
    <cacheField name="Month" numFmtId="17">
      <sharedItems containsSemiMixedTypes="0" containsNonDate="0" containsDate="1" containsString="0" minDate="2022-02-01T00:00:00" maxDate="2023-03-02T00:00:00"/>
    </cacheField>
    <cacheField name="Missed HIV testing at ANC" numFmtId="0">
      <sharedItems containsSemiMixedTypes="0" containsString="0" containsNumber="1" containsInteger="1" minValue="0" maxValue="351"/>
    </cacheField>
    <cacheField name="Maternal HAART Gap" numFmtId="0">
      <sharedItems containsSemiMixedTypes="0" containsString="0" containsNumber="1" containsInteger="1" minValue="0" maxValue="5"/>
    </cacheField>
    <cacheField name="Missed infant prophylaxis" numFmtId="0">
      <sharedItems containsSemiMixedTypes="0" containsString="0" containsNumber="1" containsInteger="1" minValue="0" maxValue="5"/>
    </cacheField>
    <cacheField name="DTG GAPS" numFmtId="0">
      <sharedItems containsSemiMixedTypes="0" containsString="0" containsNumber="1" containsInteger="1" minValue="0" maxValue="73"/>
    </cacheField>
    <cacheField name="CALHIV VL Unsuppressed" numFmtId="0">
      <sharedItems containsSemiMixedTypes="0" containsString="0" containsNumber="1" containsInteger="1" minValue="0" maxValue="23"/>
    </cacheField>
    <cacheField name="PBFW VL Unsuppressed" numFmtId="0">
      <sharedItems containsSemiMixedTypes="0" containsString="0" containsNumber="1" containsInteger="1" minValue="0" maxValue="19"/>
    </cacheField>
    <cacheField name="EID Positive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1">
  <r>
    <x v="0"/>
    <x v="0"/>
    <x v="0"/>
    <x v="0"/>
    <d v="2022-02-01T00:00:00"/>
    <n v="0"/>
    <n v="0"/>
    <n v="0"/>
    <n v="0"/>
    <n v="0"/>
    <n v="0"/>
    <x v="0"/>
  </r>
  <r>
    <x v="1"/>
    <x v="1"/>
    <x v="1"/>
    <x v="1"/>
    <d v="2022-02-01T00:00:00"/>
    <n v="10"/>
    <n v="0"/>
    <n v="0"/>
    <n v="0"/>
    <n v="0"/>
    <n v="0"/>
    <x v="0"/>
  </r>
  <r>
    <x v="1"/>
    <x v="2"/>
    <x v="2"/>
    <x v="2"/>
    <d v="2022-02-01T00:00:00"/>
    <n v="20"/>
    <n v="0"/>
    <n v="0"/>
    <n v="0"/>
    <n v="0"/>
    <n v="0"/>
    <x v="0"/>
  </r>
  <r>
    <x v="1"/>
    <x v="3"/>
    <x v="3"/>
    <x v="3"/>
    <d v="2022-02-01T00:00:00"/>
    <n v="0"/>
    <n v="0"/>
    <n v="0"/>
    <n v="0"/>
    <n v="0"/>
    <n v="0"/>
    <x v="0"/>
  </r>
  <r>
    <x v="2"/>
    <x v="4"/>
    <x v="4"/>
    <x v="4"/>
    <d v="2022-02-01T00:00:00"/>
    <n v="0"/>
    <n v="0"/>
    <n v="0"/>
    <n v="0"/>
    <n v="0"/>
    <n v="0"/>
    <x v="0"/>
  </r>
  <r>
    <x v="1"/>
    <x v="1"/>
    <x v="5"/>
    <x v="5"/>
    <d v="2022-02-01T00:00:00"/>
    <n v="2"/>
    <n v="0"/>
    <n v="0"/>
    <n v="0"/>
    <n v="0"/>
    <n v="0"/>
    <x v="0"/>
  </r>
  <r>
    <x v="0"/>
    <x v="0"/>
    <x v="6"/>
    <x v="6"/>
    <d v="2022-02-01T00:00:00"/>
    <n v="1"/>
    <n v="0"/>
    <n v="0"/>
    <n v="0"/>
    <n v="0"/>
    <n v="0"/>
    <x v="0"/>
  </r>
  <r>
    <x v="1"/>
    <x v="1"/>
    <x v="7"/>
    <x v="7"/>
    <d v="2022-02-01T00:00:00"/>
    <n v="0"/>
    <n v="0"/>
    <n v="0"/>
    <n v="0"/>
    <n v="0"/>
    <n v="0"/>
    <x v="0"/>
  </r>
  <r>
    <x v="0"/>
    <x v="0"/>
    <x v="8"/>
    <x v="8"/>
    <d v="2022-02-01T00:00:00"/>
    <n v="0"/>
    <n v="0"/>
    <n v="0"/>
    <n v="0"/>
    <n v="0"/>
    <n v="0"/>
    <x v="0"/>
  </r>
  <r>
    <x v="0"/>
    <x v="5"/>
    <x v="9"/>
    <x v="9"/>
    <d v="2022-02-01T00:00:00"/>
    <n v="61"/>
    <n v="0"/>
    <n v="0"/>
    <n v="0"/>
    <n v="0"/>
    <n v="0"/>
    <x v="0"/>
  </r>
  <r>
    <x v="0"/>
    <x v="6"/>
    <x v="10"/>
    <x v="10"/>
    <d v="2022-02-01T00:00:00"/>
    <n v="31"/>
    <n v="0"/>
    <n v="0"/>
    <n v="0"/>
    <n v="0"/>
    <n v="0"/>
    <x v="0"/>
  </r>
  <r>
    <x v="1"/>
    <x v="2"/>
    <x v="11"/>
    <x v="11"/>
    <d v="2022-02-01T00:00:00"/>
    <n v="0"/>
    <n v="0"/>
    <n v="0"/>
    <n v="0"/>
    <n v="0"/>
    <n v="0"/>
    <x v="0"/>
  </r>
  <r>
    <x v="1"/>
    <x v="2"/>
    <x v="12"/>
    <x v="12"/>
    <d v="2022-02-01T00:00:00"/>
    <n v="0"/>
    <n v="0"/>
    <n v="0"/>
    <n v="0"/>
    <n v="0"/>
    <n v="0"/>
    <x v="0"/>
  </r>
  <r>
    <x v="0"/>
    <x v="0"/>
    <x v="13"/>
    <x v="13"/>
    <d v="2022-02-01T00:00:00"/>
    <n v="0"/>
    <n v="0"/>
    <n v="0"/>
    <n v="0"/>
    <n v="0"/>
    <n v="0"/>
    <x v="0"/>
  </r>
  <r>
    <x v="0"/>
    <x v="0"/>
    <x v="14"/>
    <x v="14"/>
    <d v="2022-02-01T00:00:00"/>
    <n v="1"/>
    <n v="0"/>
    <n v="0"/>
    <n v="0"/>
    <n v="0"/>
    <n v="0"/>
    <x v="0"/>
  </r>
  <r>
    <x v="0"/>
    <x v="7"/>
    <x v="15"/>
    <x v="15"/>
    <d v="2022-02-01T00:00:00"/>
    <n v="0"/>
    <n v="0"/>
    <n v="0"/>
    <n v="0"/>
    <n v="0"/>
    <n v="0"/>
    <x v="0"/>
  </r>
  <r>
    <x v="1"/>
    <x v="3"/>
    <x v="16"/>
    <x v="16"/>
    <d v="2022-02-01T00:00:00"/>
    <n v="14"/>
    <n v="0"/>
    <n v="0"/>
    <n v="0"/>
    <n v="0"/>
    <n v="0"/>
    <x v="0"/>
  </r>
  <r>
    <x v="0"/>
    <x v="5"/>
    <x v="17"/>
    <x v="17"/>
    <d v="2022-02-01T00:00:00"/>
    <n v="2"/>
    <n v="0"/>
    <n v="0"/>
    <n v="0"/>
    <n v="0"/>
    <n v="0"/>
    <x v="0"/>
  </r>
  <r>
    <x v="2"/>
    <x v="4"/>
    <x v="18"/>
    <x v="18"/>
    <d v="2022-02-01T00:00:00"/>
    <n v="0"/>
    <n v="0"/>
    <n v="0"/>
    <n v="0"/>
    <n v="0"/>
    <n v="0"/>
    <x v="0"/>
  </r>
  <r>
    <x v="0"/>
    <x v="7"/>
    <x v="19"/>
    <x v="19"/>
    <d v="2022-02-01T00:00:00"/>
    <n v="0"/>
    <n v="0"/>
    <n v="0"/>
    <n v="0"/>
    <n v="0"/>
    <n v="0"/>
    <x v="0"/>
  </r>
  <r>
    <x v="0"/>
    <x v="7"/>
    <x v="20"/>
    <x v="20"/>
    <d v="2022-02-01T00:00:00"/>
    <n v="0"/>
    <n v="0"/>
    <n v="0"/>
    <n v="0"/>
    <n v="0"/>
    <n v="0"/>
    <x v="0"/>
  </r>
  <r>
    <x v="0"/>
    <x v="7"/>
    <x v="21"/>
    <x v="21"/>
    <d v="2022-02-01T00:00:00"/>
    <n v="0"/>
    <n v="0"/>
    <n v="0"/>
    <n v="0"/>
    <n v="0"/>
    <n v="0"/>
    <x v="0"/>
  </r>
  <r>
    <x v="0"/>
    <x v="8"/>
    <x v="22"/>
    <x v="22"/>
    <d v="2022-02-01T00:00:00"/>
    <n v="0"/>
    <n v="0"/>
    <n v="0"/>
    <n v="0"/>
    <n v="0"/>
    <n v="0"/>
    <x v="0"/>
  </r>
  <r>
    <x v="0"/>
    <x v="8"/>
    <x v="23"/>
    <x v="23"/>
    <d v="2022-02-01T00:00:00"/>
    <n v="2"/>
    <n v="0"/>
    <n v="0"/>
    <n v="0"/>
    <n v="0"/>
    <n v="0"/>
    <x v="0"/>
  </r>
  <r>
    <x v="2"/>
    <x v="4"/>
    <x v="24"/>
    <x v="24"/>
    <d v="2022-02-01T00:00:00"/>
    <n v="0"/>
    <n v="0"/>
    <n v="0"/>
    <n v="0"/>
    <n v="0"/>
    <n v="0"/>
    <x v="0"/>
  </r>
  <r>
    <x v="2"/>
    <x v="9"/>
    <x v="25"/>
    <x v="25"/>
    <d v="2022-02-01T00:00:00"/>
    <n v="0"/>
    <n v="0"/>
    <n v="0"/>
    <n v="0"/>
    <n v="0"/>
    <n v="0"/>
    <x v="0"/>
  </r>
  <r>
    <x v="2"/>
    <x v="4"/>
    <x v="26"/>
    <x v="26"/>
    <d v="2022-02-01T00:00:00"/>
    <n v="0"/>
    <n v="0"/>
    <n v="0"/>
    <n v="0"/>
    <n v="0"/>
    <n v="0"/>
    <x v="0"/>
  </r>
  <r>
    <x v="0"/>
    <x v="7"/>
    <x v="27"/>
    <x v="27"/>
    <d v="2022-02-01T00:00:00"/>
    <n v="2"/>
    <n v="0"/>
    <n v="0"/>
    <n v="0"/>
    <n v="0"/>
    <n v="0"/>
    <x v="0"/>
  </r>
  <r>
    <x v="0"/>
    <x v="8"/>
    <x v="28"/>
    <x v="28"/>
    <d v="2022-02-01T00:00:00"/>
    <n v="1"/>
    <n v="0"/>
    <n v="0"/>
    <n v="0"/>
    <n v="0"/>
    <n v="0"/>
    <x v="0"/>
  </r>
  <r>
    <x v="0"/>
    <x v="8"/>
    <x v="29"/>
    <x v="29"/>
    <d v="2022-02-01T00:00:00"/>
    <n v="0"/>
    <n v="0"/>
    <n v="1"/>
    <n v="0"/>
    <n v="0"/>
    <n v="0"/>
    <x v="0"/>
  </r>
  <r>
    <x v="0"/>
    <x v="8"/>
    <x v="30"/>
    <x v="30"/>
    <d v="2022-02-01T00:00:00"/>
    <n v="0"/>
    <n v="0"/>
    <n v="0"/>
    <n v="0"/>
    <n v="0"/>
    <n v="0"/>
    <x v="0"/>
  </r>
  <r>
    <x v="0"/>
    <x v="0"/>
    <x v="31"/>
    <x v="31"/>
    <d v="2022-02-01T00:00:00"/>
    <n v="0"/>
    <n v="0"/>
    <n v="0"/>
    <n v="0"/>
    <n v="0"/>
    <n v="0"/>
    <x v="0"/>
  </r>
  <r>
    <x v="0"/>
    <x v="5"/>
    <x v="32"/>
    <x v="32"/>
    <d v="2022-02-01T00:00:00"/>
    <n v="2"/>
    <n v="0"/>
    <n v="0"/>
    <n v="0"/>
    <n v="0"/>
    <n v="0"/>
    <x v="0"/>
  </r>
  <r>
    <x v="0"/>
    <x v="6"/>
    <x v="33"/>
    <x v="33"/>
    <d v="2022-02-01T00:00:00"/>
    <n v="0"/>
    <n v="0"/>
    <n v="0"/>
    <n v="0"/>
    <n v="0"/>
    <n v="0"/>
    <x v="0"/>
  </r>
  <r>
    <x v="0"/>
    <x v="0"/>
    <x v="34"/>
    <x v="34"/>
    <d v="2022-02-01T00:00:00"/>
    <n v="0"/>
    <n v="0"/>
    <n v="0"/>
    <n v="0"/>
    <n v="0"/>
    <n v="0"/>
    <x v="0"/>
  </r>
  <r>
    <x v="0"/>
    <x v="0"/>
    <x v="35"/>
    <x v="35"/>
    <d v="2022-02-01T00:00:00"/>
    <n v="0"/>
    <n v="0"/>
    <n v="0"/>
    <n v="0"/>
    <n v="0"/>
    <n v="0"/>
    <x v="0"/>
  </r>
  <r>
    <x v="0"/>
    <x v="7"/>
    <x v="36"/>
    <x v="36"/>
    <d v="2022-02-01T00:00:00"/>
    <n v="1"/>
    <n v="0"/>
    <n v="0"/>
    <n v="0"/>
    <n v="0"/>
    <n v="0"/>
    <x v="0"/>
  </r>
  <r>
    <x v="1"/>
    <x v="3"/>
    <x v="37"/>
    <x v="37"/>
    <d v="2022-02-01T00:00:00"/>
    <n v="0"/>
    <n v="0"/>
    <n v="0"/>
    <n v="0"/>
    <n v="0"/>
    <n v="0"/>
    <x v="0"/>
  </r>
  <r>
    <x v="0"/>
    <x v="0"/>
    <x v="38"/>
    <x v="38"/>
    <d v="2022-02-01T00:00:00"/>
    <n v="0"/>
    <n v="0"/>
    <n v="0"/>
    <n v="0"/>
    <n v="0"/>
    <n v="0"/>
    <x v="0"/>
  </r>
  <r>
    <x v="0"/>
    <x v="0"/>
    <x v="39"/>
    <x v="39"/>
    <d v="2022-02-01T00:00:00"/>
    <n v="0"/>
    <n v="0"/>
    <n v="0"/>
    <n v="0"/>
    <n v="0"/>
    <n v="0"/>
    <x v="0"/>
  </r>
  <r>
    <x v="0"/>
    <x v="7"/>
    <x v="40"/>
    <x v="40"/>
    <d v="2022-02-01T00:00:00"/>
    <n v="0"/>
    <n v="0"/>
    <n v="0"/>
    <n v="0"/>
    <n v="0"/>
    <n v="0"/>
    <x v="0"/>
  </r>
  <r>
    <x v="0"/>
    <x v="6"/>
    <x v="41"/>
    <x v="41"/>
    <d v="2022-02-01T00:00:00"/>
    <n v="0"/>
    <n v="0"/>
    <n v="0"/>
    <n v="0"/>
    <n v="0"/>
    <n v="0"/>
    <x v="0"/>
  </r>
  <r>
    <x v="0"/>
    <x v="5"/>
    <x v="42"/>
    <x v="42"/>
    <d v="2022-02-01T00:00:00"/>
    <n v="2"/>
    <n v="0"/>
    <n v="0"/>
    <n v="0"/>
    <n v="0"/>
    <n v="0"/>
    <x v="0"/>
  </r>
  <r>
    <x v="0"/>
    <x v="8"/>
    <x v="43"/>
    <x v="43"/>
    <d v="2022-02-01T00:00:00"/>
    <n v="0"/>
    <n v="0"/>
    <n v="0"/>
    <n v="0"/>
    <n v="0"/>
    <n v="0"/>
    <x v="0"/>
  </r>
  <r>
    <x v="0"/>
    <x v="8"/>
    <x v="44"/>
    <x v="44"/>
    <d v="2022-02-01T00:00:00"/>
    <n v="0"/>
    <n v="0"/>
    <n v="0"/>
    <n v="0"/>
    <n v="0"/>
    <n v="0"/>
    <x v="0"/>
  </r>
  <r>
    <x v="1"/>
    <x v="2"/>
    <x v="45"/>
    <x v="45"/>
    <d v="2022-02-01T00:00:00"/>
    <n v="0"/>
    <n v="0"/>
    <n v="0"/>
    <n v="0"/>
    <n v="0"/>
    <n v="0"/>
    <x v="0"/>
  </r>
  <r>
    <x v="0"/>
    <x v="8"/>
    <x v="46"/>
    <x v="46"/>
    <d v="2022-02-01T00:00:00"/>
    <n v="0"/>
    <n v="0"/>
    <n v="0"/>
    <n v="0"/>
    <n v="0"/>
    <n v="0"/>
    <x v="0"/>
  </r>
  <r>
    <x v="0"/>
    <x v="6"/>
    <x v="47"/>
    <x v="47"/>
    <d v="2022-02-01T00:00:00"/>
    <n v="0"/>
    <n v="0"/>
    <n v="0"/>
    <n v="0"/>
    <n v="0"/>
    <n v="0"/>
    <x v="0"/>
  </r>
  <r>
    <x v="0"/>
    <x v="0"/>
    <x v="48"/>
    <x v="48"/>
    <d v="2022-02-01T00:00:00"/>
    <n v="0"/>
    <n v="0"/>
    <n v="0"/>
    <n v="0"/>
    <n v="0"/>
    <n v="0"/>
    <x v="0"/>
  </r>
  <r>
    <x v="1"/>
    <x v="3"/>
    <x v="49"/>
    <x v="49"/>
    <d v="2022-02-01T00:00:00"/>
    <n v="0"/>
    <n v="0"/>
    <n v="0"/>
    <n v="0"/>
    <n v="0"/>
    <n v="0"/>
    <x v="0"/>
  </r>
  <r>
    <x v="1"/>
    <x v="1"/>
    <x v="50"/>
    <x v="50"/>
    <d v="2022-02-01T00:00:00"/>
    <n v="0"/>
    <n v="0"/>
    <n v="0"/>
    <n v="0"/>
    <n v="0"/>
    <n v="0"/>
    <x v="0"/>
  </r>
  <r>
    <x v="1"/>
    <x v="2"/>
    <x v="51"/>
    <x v="51"/>
    <d v="2022-02-01T00:00:00"/>
    <n v="0"/>
    <n v="0"/>
    <n v="0"/>
    <n v="0"/>
    <n v="0"/>
    <n v="0"/>
    <x v="0"/>
  </r>
  <r>
    <x v="1"/>
    <x v="3"/>
    <x v="52"/>
    <x v="52"/>
    <d v="2022-02-01T00:00:00"/>
    <n v="20"/>
    <n v="0"/>
    <n v="0"/>
    <n v="0"/>
    <n v="0"/>
    <n v="0"/>
    <x v="0"/>
  </r>
  <r>
    <x v="0"/>
    <x v="0"/>
    <x v="53"/>
    <x v="53"/>
    <d v="2022-02-01T00:00:00"/>
    <n v="0"/>
    <n v="0"/>
    <n v="0"/>
    <n v="0"/>
    <n v="0"/>
    <n v="0"/>
    <x v="0"/>
  </r>
  <r>
    <x v="1"/>
    <x v="2"/>
    <x v="54"/>
    <x v="54"/>
    <d v="2022-02-01T00:00:00"/>
    <n v="4"/>
    <n v="0"/>
    <n v="0"/>
    <n v="0"/>
    <n v="0"/>
    <n v="0"/>
    <x v="0"/>
  </r>
  <r>
    <x v="0"/>
    <x v="10"/>
    <x v="55"/>
    <x v="55"/>
    <d v="2022-02-01T00:00:00"/>
    <n v="6"/>
    <n v="0"/>
    <n v="0"/>
    <n v="0"/>
    <n v="0"/>
    <n v="0"/>
    <x v="0"/>
  </r>
  <r>
    <x v="1"/>
    <x v="2"/>
    <x v="56"/>
    <x v="56"/>
    <d v="2022-02-01T00:00:00"/>
    <n v="0"/>
    <n v="0"/>
    <n v="0"/>
    <n v="0"/>
    <n v="0"/>
    <n v="0"/>
    <x v="0"/>
  </r>
  <r>
    <x v="1"/>
    <x v="1"/>
    <x v="57"/>
    <x v="57"/>
    <d v="2022-02-01T00:00:00"/>
    <n v="0"/>
    <n v="0"/>
    <n v="0"/>
    <n v="0"/>
    <n v="0"/>
    <n v="0"/>
    <x v="0"/>
  </r>
  <r>
    <x v="1"/>
    <x v="2"/>
    <x v="58"/>
    <x v="58"/>
    <d v="2022-02-01T00:00:00"/>
    <n v="5"/>
    <n v="0"/>
    <n v="0"/>
    <n v="0"/>
    <n v="0"/>
    <n v="0"/>
    <x v="0"/>
  </r>
  <r>
    <x v="1"/>
    <x v="2"/>
    <x v="59"/>
    <x v="59"/>
    <d v="2022-02-01T00:00:00"/>
    <n v="0"/>
    <n v="0"/>
    <n v="0"/>
    <n v="0"/>
    <n v="0"/>
    <n v="0"/>
    <x v="0"/>
  </r>
  <r>
    <x v="2"/>
    <x v="11"/>
    <x v="60"/>
    <x v="60"/>
    <d v="2022-02-01T00:00:00"/>
    <n v="0"/>
    <n v="0"/>
    <n v="0"/>
    <n v="0"/>
    <n v="0"/>
    <n v="0"/>
    <x v="0"/>
  </r>
  <r>
    <x v="2"/>
    <x v="4"/>
    <x v="61"/>
    <x v="61"/>
    <d v="2022-02-01T00:00:00"/>
    <n v="6"/>
    <n v="0"/>
    <n v="0"/>
    <n v="0"/>
    <n v="0"/>
    <n v="0"/>
    <x v="0"/>
  </r>
  <r>
    <x v="0"/>
    <x v="7"/>
    <x v="62"/>
    <x v="62"/>
    <d v="2022-02-01T00:00:00"/>
    <n v="0"/>
    <n v="0"/>
    <n v="0"/>
    <n v="0"/>
    <n v="0"/>
    <n v="0"/>
    <x v="0"/>
  </r>
  <r>
    <x v="1"/>
    <x v="1"/>
    <x v="63"/>
    <x v="63"/>
    <d v="2022-02-01T00:00:00"/>
    <n v="0"/>
    <n v="0"/>
    <n v="0"/>
    <n v="0"/>
    <n v="0"/>
    <n v="0"/>
    <x v="0"/>
  </r>
  <r>
    <x v="2"/>
    <x v="4"/>
    <x v="64"/>
    <x v="64"/>
    <d v="2022-02-01T00:00:00"/>
    <n v="0"/>
    <n v="0"/>
    <n v="0"/>
    <n v="0"/>
    <n v="0"/>
    <n v="0"/>
    <x v="0"/>
  </r>
  <r>
    <x v="2"/>
    <x v="11"/>
    <x v="65"/>
    <x v="65"/>
    <d v="2022-02-01T00:00:00"/>
    <n v="0"/>
    <n v="0"/>
    <n v="0"/>
    <n v="0"/>
    <n v="0"/>
    <n v="0"/>
    <x v="0"/>
  </r>
  <r>
    <x v="2"/>
    <x v="9"/>
    <x v="66"/>
    <x v="66"/>
    <d v="2022-02-01T00:00:00"/>
    <n v="0"/>
    <n v="0"/>
    <n v="0"/>
    <n v="0"/>
    <n v="0"/>
    <n v="0"/>
    <x v="0"/>
  </r>
  <r>
    <x v="1"/>
    <x v="1"/>
    <x v="67"/>
    <x v="67"/>
    <d v="2022-02-01T00:00:00"/>
    <n v="2"/>
    <n v="0"/>
    <n v="0"/>
    <n v="0"/>
    <n v="0"/>
    <n v="0"/>
    <x v="0"/>
  </r>
  <r>
    <x v="2"/>
    <x v="9"/>
    <x v="68"/>
    <x v="68"/>
    <d v="2022-02-01T00:00:00"/>
    <n v="0"/>
    <n v="0"/>
    <n v="0"/>
    <n v="0"/>
    <n v="0"/>
    <n v="0"/>
    <x v="0"/>
  </r>
  <r>
    <x v="2"/>
    <x v="4"/>
    <x v="69"/>
    <x v="69"/>
    <d v="2022-02-01T00:00:00"/>
    <n v="1"/>
    <n v="0"/>
    <n v="0"/>
    <n v="0"/>
    <n v="0"/>
    <n v="0"/>
    <x v="0"/>
  </r>
  <r>
    <x v="0"/>
    <x v="5"/>
    <x v="70"/>
    <x v="70"/>
    <d v="2022-02-01T00:00:00"/>
    <n v="3"/>
    <n v="0"/>
    <n v="0"/>
    <n v="0"/>
    <n v="0"/>
    <n v="0"/>
    <x v="0"/>
  </r>
  <r>
    <x v="0"/>
    <x v="8"/>
    <x v="71"/>
    <x v="71"/>
    <d v="2022-02-01T00:00:00"/>
    <n v="0"/>
    <n v="0"/>
    <n v="0"/>
    <n v="0"/>
    <n v="0"/>
    <n v="0"/>
    <x v="0"/>
  </r>
  <r>
    <x v="0"/>
    <x v="8"/>
    <x v="72"/>
    <x v="72"/>
    <d v="2022-02-01T00:00:00"/>
    <n v="0"/>
    <n v="0"/>
    <n v="0"/>
    <n v="0"/>
    <n v="0"/>
    <n v="0"/>
    <x v="0"/>
  </r>
  <r>
    <x v="0"/>
    <x v="8"/>
    <x v="73"/>
    <x v="73"/>
    <d v="2022-02-01T00:00:00"/>
    <n v="5"/>
    <n v="0"/>
    <n v="0"/>
    <n v="0"/>
    <n v="0"/>
    <n v="0"/>
    <x v="0"/>
  </r>
  <r>
    <x v="0"/>
    <x v="7"/>
    <x v="74"/>
    <x v="74"/>
    <d v="2022-02-01T00:00:00"/>
    <n v="0"/>
    <n v="0"/>
    <n v="0"/>
    <n v="0"/>
    <n v="0"/>
    <n v="0"/>
    <x v="0"/>
  </r>
  <r>
    <x v="1"/>
    <x v="1"/>
    <x v="75"/>
    <x v="75"/>
    <d v="2022-02-01T00:00:00"/>
    <n v="0"/>
    <n v="0"/>
    <n v="0"/>
    <n v="0"/>
    <n v="0"/>
    <n v="0"/>
    <x v="0"/>
  </r>
  <r>
    <x v="2"/>
    <x v="4"/>
    <x v="76"/>
    <x v="76"/>
    <d v="2022-02-01T00:00:00"/>
    <n v="0"/>
    <n v="0"/>
    <n v="0"/>
    <n v="0"/>
    <n v="0"/>
    <n v="0"/>
    <x v="0"/>
  </r>
  <r>
    <x v="0"/>
    <x v="12"/>
    <x v="77"/>
    <x v="77"/>
    <d v="2022-02-01T00:00:00"/>
    <n v="0"/>
    <n v="0"/>
    <n v="0"/>
    <n v="0"/>
    <n v="0"/>
    <n v="0"/>
    <x v="0"/>
  </r>
  <r>
    <x v="0"/>
    <x v="7"/>
    <x v="78"/>
    <x v="78"/>
    <d v="2022-02-01T00:00:00"/>
    <n v="0"/>
    <n v="0"/>
    <n v="0"/>
    <n v="0"/>
    <n v="0"/>
    <n v="0"/>
    <x v="0"/>
  </r>
  <r>
    <x v="2"/>
    <x v="9"/>
    <x v="79"/>
    <x v="79"/>
    <d v="2022-02-01T00:00:00"/>
    <n v="0"/>
    <n v="0"/>
    <n v="0"/>
    <n v="0"/>
    <n v="0"/>
    <n v="0"/>
    <x v="0"/>
  </r>
  <r>
    <x v="2"/>
    <x v="11"/>
    <x v="80"/>
    <x v="80"/>
    <d v="2022-02-01T00:00:00"/>
    <n v="1"/>
    <n v="0"/>
    <n v="0"/>
    <n v="0"/>
    <n v="0"/>
    <n v="0"/>
    <x v="0"/>
  </r>
  <r>
    <x v="1"/>
    <x v="3"/>
    <x v="81"/>
    <x v="81"/>
    <d v="2022-02-01T00:00:00"/>
    <n v="0"/>
    <n v="0"/>
    <n v="0"/>
    <n v="0"/>
    <n v="0"/>
    <n v="0"/>
    <x v="0"/>
  </r>
  <r>
    <x v="1"/>
    <x v="3"/>
    <x v="82"/>
    <x v="82"/>
    <d v="2022-02-01T00:00:00"/>
    <n v="0"/>
    <n v="0"/>
    <n v="0"/>
    <n v="0"/>
    <n v="0"/>
    <n v="0"/>
    <x v="0"/>
  </r>
  <r>
    <x v="0"/>
    <x v="12"/>
    <x v="83"/>
    <x v="83"/>
    <d v="2022-02-01T00:00:00"/>
    <n v="3"/>
    <n v="0"/>
    <n v="0"/>
    <n v="0"/>
    <n v="0"/>
    <n v="0"/>
    <x v="0"/>
  </r>
  <r>
    <x v="0"/>
    <x v="6"/>
    <x v="84"/>
    <x v="84"/>
    <d v="2022-02-01T00:00:00"/>
    <n v="0"/>
    <n v="0"/>
    <n v="0"/>
    <n v="0"/>
    <n v="0"/>
    <n v="0"/>
    <x v="0"/>
  </r>
  <r>
    <x v="0"/>
    <x v="8"/>
    <x v="85"/>
    <x v="85"/>
    <d v="2022-02-01T00:00:00"/>
    <n v="8"/>
    <n v="0"/>
    <n v="0"/>
    <n v="0"/>
    <n v="0"/>
    <n v="0"/>
    <x v="0"/>
  </r>
  <r>
    <x v="1"/>
    <x v="2"/>
    <x v="86"/>
    <x v="86"/>
    <d v="2022-02-01T00:00:00"/>
    <n v="7"/>
    <n v="0"/>
    <n v="0"/>
    <n v="0"/>
    <n v="0"/>
    <n v="0"/>
    <x v="0"/>
  </r>
  <r>
    <x v="1"/>
    <x v="3"/>
    <x v="87"/>
    <x v="87"/>
    <d v="2022-02-01T00:00:00"/>
    <n v="0"/>
    <n v="0"/>
    <n v="0"/>
    <n v="0"/>
    <n v="0"/>
    <n v="0"/>
    <x v="0"/>
  </r>
  <r>
    <x v="2"/>
    <x v="9"/>
    <x v="88"/>
    <x v="88"/>
    <d v="2022-02-01T00:00:00"/>
    <n v="0"/>
    <n v="0"/>
    <n v="0"/>
    <n v="0"/>
    <n v="0"/>
    <n v="0"/>
    <x v="0"/>
  </r>
  <r>
    <x v="0"/>
    <x v="5"/>
    <x v="89"/>
    <x v="89"/>
    <d v="2022-02-01T00:00:00"/>
    <n v="0"/>
    <n v="0"/>
    <n v="0"/>
    <n v="0"/>
    <n v="0"/>
    <n v="0"/>
    <x v="0"/>
  </r>
  <r>
    <x v="2"/>
    <x v="4"/>
    <x v="90"/>
    <x v="90"/>
    <d v="2022-02-01T00:00:00"/>
    <n v="0"/>
    <n v="0"/>
    <n v="0"/>
    <n v="0"/>
    <n v="0"/>
    <n v="0"/>
    <x v="0"/>
  </r>
  <r>
    <x v="0"/>
    <x v="0"/>
    <x v="91"/>
    <x v="91"/>
    <d v="2022-02-01T00:00:00"/>
    <n v="0"/>
    <n v="0"/>
    <n v="0"/>
    <n v="0"/>
    <n v="0"/>
    <n v="0"/>
    <x v="0"/>
  </r>
  <r>
    <x v="1"/>
    <x v="2"/>
    <x v="92"/>
    <x v="92"/>
    <d v="2022-02-01T00:00:00"/>
    <n v="45"/>
    <n v="0"/>
    <n v="0"/>
    <n v="0"/>
    <n v="0"/>
    <n v="0"/>
    <x v="0"/>
  </r>
  <r>
    <x v="2"/>
    <x v="4"/>
    <x v="93"/>
    <x v="93"/>
    <d v="2022-02-01T00:00:00"/>
    <n v="0"/>
    <n v="1"/>
    <n v="1"/>
    <n v="0"/>
    <n v="0"/>
    <n v="0"/>
    <x v="0"/>
  </r>
  <r>
    <x v="0"/>
    <x v="8"/>
    <x v="94"/>
    <x v="94"/>
    <d v="2022-02-01T00:00:00"/>
    <n v="1"/>
    <n v="0"/>
    <n v="0"/>
    <n v="0"/>
    <n v="0"/>
    <n v="0"/>
    <x v="0"/>
  </r>
  <r>
    <x v="0"/>
    <x v="8"/>
    <x v="95"/>
    <x v="95"/>
    <d v="2022-02-01T00:00:00"/>
    <n v="0"/>
    <n v="0"/>
    <n v="0"/>
    <n v="0"/>
    <n v="0"/>
    <n v="0"/>
    <x v="0"/>
  </r>
  <r>
    <x v="0"/>
    <x v="7"/>
    <x v="96"/>
    <x v="96"/>
    <d v="2022-02-01T00:00:00"/>
    <n v="5"/>
    <n v="0"/>
    <n v="0"/>
    <n v="0"/>
    <n v="0"/>
    <n v="0"/>
    <x v="0"/>
  </r>
  <r>
    <x v="0"/>
    <x v="5"/>
    <x v="97"/>
    <x v="97"/>
    <d v="2022-02-01T00:00:00"/>
    <n v="0"/>
    <n v="0"/>
    <n v="0"/>
    <n v="0"/>
    <n v="0"/>
    <n v="0"/>
    <x v="0"/>
  </r>
  <r>
    <x v="0"/>
    <x v="7"/>
    <x v="98"/>
    <x v="98"/>
    <d v="2022-02-01T00:00:00"/>
    <n v="6"/>
    <n v="0"/>
    <n v="0"/>
    <n v="0"/>
    <n v="0"/>
    <n v="0"/>
    <x v="0"/>
  </r>
  <r>
    <x v="0"/>
    <x v="5"/>
    <x v="99"/>
    <x v="99"/>
    <d v="2022-02-01T00:00:00"/>
    <n v="0"/>
    <n v="0"/>
    <n v="0"/>
    <n v="0"/>
    <n v="0"/>
    <n v="0"/>
    <x v="0"/>
  </r>
  <r>
    <x v="2"/>
    <x v="11"/>
    <x v="100"/>
    <x v="100"/>
    <d v="2022-02-01T00:00:00"/>
    <n v="0"/>
    <n v="0"/>
    <n v="0"/>
    <n v="0"/>
    <n v="0"/>
    <n v="0"/>
    <x v="0"/>
  </r>
  <r>
    <x v="2"/>
    <x v="9"/>
    <x v="101"/>
    <x v="101"/>
    <d v="2022-02-01T00:00:00"/>
    <n v="0"/>
    <n v="0"/>
    <n v="0"/>
    <n v="0"/>
    <n v="0"/>
    <n v="0"/>
    <x v="0"/>
  </r>
  <r>
    <x v="0"/>
    <x v="7"/>
    <x v="102"/>
    <x v="102"/>
    <d v="2022-02-01T00:00:00"/>
    <n v="0"/>
    <n v="0"/>
    <n v="0"/>
    <n v="0"/>
    <n v="0"/>
    <n v="0"/>
    <x v="0"/>
  </r>
  <r>
    <x v="0"/>
    <x v="7"/>
    <x v="103"/>
    <x v="103"/>
    <d v="2022-02-01T00:00:00"/>
    <n v="0"/>
    <n v="0"/>
    <n v="0"/>
    <n v="0"/>
    <n v="0"/>
    <n v="0"/>
    <x v="0"/>
  </r>
  <r>
    <x v="0"/>
    <x v="7"/>
    <x v="104"/>
    <x v="104"/>
    <d v="2022-02-01T00:00:00"/>
    <n v="1"/>
    <n v="0"/>
    <n v="0"/>
    <n v="0"/>
    <n v="0"/>
    <n v="0"/>
    <x v="0"/>
  </r>
  <r>
    <x v="0"/>
    <x v="8"/>
    <x v="105"/>
    <x v="105"/>
    <d v="2022-02-01T00:00:00"/>
    <n v="5"/>
    <n v="0"/>
    <n v="0"/>
    <n v="0"/>
    <n v="0"/>
    <n v="0"/>
    <x v="0"/>
  </r>
  <r>
    <x v="0"/>
    <x v="7"/>
    <x v="106"/>
    <x v="106"/>
    <d v="2022-02-01T00:00:00"/>
    <n v="0"/>
    <n v="0"/>
    <n v="0"/>
    <n v="0"/>
    <n v="0"/>
    <n v="0"/>
    <x v="0"/>
  </r>
  <r>
    <x v="0"/>
    <x v="0"/>
    <x v="107"/>
    <x v="107"/>
    <d v="2022-02-01T00:00:00"/>
    <n v="0"/>
    <n v="0"/>
    <n v="0"/>
    <n v="0"/>
    <n v="0"/>
    <n v="0"/>
    <x v="0"/>
  </r>
  <r>
    <x v="0"/>
    <x v="5"/>
    <x v="108"/>
    <x v="108"/>
    <d v="2022-02-01T00:00:00"/>
    <n v="0"/>
    <n v="0"/>
    <n v="0"/>
    <n v="0"/>
    <n v="0"/>
    <n v="0"/>
    <x v="0"/>
  </r>
  <r>
    <x v="2"/>
    <x v="11"/>
    <x v="109"/>
    <x v="109"/>
    <d v="2022-02-01T00:00:00"/>
    <n v="13"/>
    <n v="0"/>
    <n v="0"/>
    <n v="0"/>
    <n v="0"/>
    <n v="0"/>
    <x v="0"/>
  </r>
  <r>
    <x v="2"/>
    <x v="11"/>
    <x v="110"/>
    <x v="110"/>
    <d v="2022-02-01T00:00:00"/>
    <n v="0"/>
    <n v="0"/>
    <n v="0"/>
    <n v="0"/>
    <n v="0"/>
    <n v="0"/>
    <x v="0"/>
  </r>
  <r>
    <x v="0"/>
    <x v="8"/>
    <x v="111"/>
    <x v="111"/>
    <d v="2022-02-01T00:00:00"/>
    <n v="1"/>
    <n v="0"/>
    <n v="0"/>
    <n v="0"/>
    <n v="0"/>
    <n v="0"/>
    <x v="0"/>
  </r>
  <r>
    <x v="0"/>
    <x v="5"/>
    <x v="112"/>
    <x v="112"/>
    <d v="2022-02-01T00:00:00"/>
    <n v="0"/>
    <n v="0"/>
    <n v="1"/>
    <n v="0"/>
    <n v="0"/>
    <n v="0"/>
    <x v="0"/>
  </r>
  <r>
    <x v="0"/>
    <x v="7"/>
    <x v="113"/>
    <x v="113"/>
    <d v="2022-02-01T00:00:00"/>
    <n v="0"/>
    <n v="0"/>
    <n v="0"/>
    <n v="0"/>
    <n v="0"/>
    <n v="0"/>
    <x v="0"/>
  </r>
  <r>
    <x v="0"/>
    <x v="7"/>
    <x v="114"/>
    <x v="114"/>
    <d v="2022-02-01T00:00:00"/>
    <n v="4"/>
    <n v="0"/>
    <n v="0"/>
    <n v="0"/>
    <n v="0"/>
    <n v="0"/>
    <x v="0"/>
  </r>
  <r>
    <x v="1"/>
    <x v="1"/>
    <x v="115"/>
    <x v="115"/>
    <d v="2022-02-01T00:00:00"/>
    <n v="13"/>
    <n v="0"/>
    <n v="0"/>
    <n v="0"/>
    <n v="0"/>
    <n v="0"/>
    <x v="0"/>
  </r>
  <r>
    <x v="1"/>
    <x v="3"/>
    <x v="116"/>
    <x v="116"/>
    <d v="2022-02-01T00:00:00"/>
    <n v="0"/>
    <n v="0"/>
    <n v="0"/>
    <n v="0"/>
    <n v="0"/>
    <n v="0"/>
    <x v="0"/>
  </r>
  <r>
    <x v="0"/>
    <x v="8"/>
    <x v="117"/>
    <x v="117"/>
    <d v="2022-02-01T00:00:00"/>
    <n v="0"/>
    <n v="0"/>
    <n v="0"/>
    <n v="0"/>
    <n v="0"/>
    <n v="0"/>
    <x v="0"/>
  </r>
  <r>
    <x v="1"/>
    <x v="1"/>
    <x v="118"/>
    <x v="118"/>
    <d v="2022-02-01T00:00:00"/>
    <n v="0"/>
    <n v="0"/>
    <n v="0"/>
    <n v="0"/>
    <n v="0"/>
    <n v="0"/>
    <x v="0"/>
  </r>
  <r>
    <x v="1"/>
    <x v="3"/>
    <x v="119"/>
    <x v="119"/>
    <d v="2022-02-01T00:00:00"/>
    <n v="0"/>
    <n v="0"/>
    <n v="0"/>
    <n v="0"/>
    <n v="0"/>
    <n v="0"/>
    <x v="0"/>
  </r>
  <r>
    <x v="0"/>
    <x v="0"/>
    <x v="120"/>
    <x v="120"/>
    <d v="2022-02-01T00:00:00"/>
    <n v="0"/>
    <n v="0"/>
    <n v="0"/>
    <n v="0"/>
    <n v="0"/>
    <n v="0"/>
    <x v="0"/>
  </r>
  <r>
    <x v="0"/>
    <x v="0"/>
    <x v="0"/>
    <x v="0"/>
    <d v="2022-03-01T00:00:00"/>
    <n v="0"/>
    <n v="0"/>
    <n v="0"/>
    <n v="0"/>
    <n v="0"/>
    <n v="0"/>
    <x v="0"/>
  </r>
  <r>
    <x v="0"/>
    <x v="12"/>
    <x v="121"/>
    <x v="121"/>
    <d v="2022-03-01T00:00:00"/>
    <n v="0"/>
    <n v="0"/>
    <n v="0"/>
    <n v="0"/>
    <n v="0"/>
    <n v="0"/>
    <x v="0"/>
  </r>
  <r>
    <x v="1"/>
    <x v="2"/>
    <x v="122"/>
    <x v="122"/>
    <d v="2022-03-01T00:00:00"/>
    <n v="1"/>
    <n v="0"/>
    <n v="0"/>
    <n v="0"/>
    <n v="0"/>
    <n v="0"/>
    <x v="0"/>
  </r>
  <r>
    <x v="1"/>
    <x v="1"/>
    <x v="1"/>
    <x v="1"/>
    <d v="2022-03-01T00:00:00"/>
    <n v="0"/>
    <n v="0"/>
    <n v="0"/>
    <n v="0"/>
    <n v="0"/>
    <n v="0"/>
    <x v="0"/>
  </r>
  <r>
    <x v="1"/>
    <x v="2"/>
    <x v="2"/>
    <x v="2"/>
    <d v="2022-03-01T00:00:00"/>
    <n v="4"/>
    <n v="0"/>
    <n v="0"/>
    <n v="0"/>
    <n v="0"/>
    <n v="0"/>
    <x v="0"/>
  </r>
  <r>
    <x v="0"/>
    <x v="7"/>
    <x v="123"/>
    <x v="123"/>
    <d v="2022-03-01T00:00:00"/>
    <n v="3"/>
    <n v="0"/>
    <n v="0"/>
    <n v="0"/>
    <n v="0"/>
    <n v="0"/>
    <x v="0"/>
  </r>
  <r>
    <x v="1"/>
    <x v="3"/>
    <x v="124"/>
    <x v="124"/>
    <d v="2022-03-01T00:00:00"/>
    <n v="0"/>
    <n v="0"/>
    <n v="0"/>
    <n v="0"/>
    <n v="0"/>
    <n v="0"/>
    <x v="0"/>
  </r>
  <r>
    <x v="1"/>
    <x v="1"/>
    <x v="7"/>
    <x v="7"/>
    <d v="2022-03-01T00:00:00"/>
    <n v="2"/>
    <n v="0"/>
    <n v="0"/>
    <n v="0"/>
    <n v="0"/>
    <n v="0"/>
    <x v="0"/>
  </r>
  <r>
    <x v="1"/>
    <x v="2"/>
    <x v="11"/>
    <x v="11"/>
    <d v="2022-03-01T00:00:00"/>
    <n v="0"/>
    <n v="0"/>
    <n v="0"/>
    <n v="0"/>
    <n v="0"/>
    <n v="0"/>
    <x v="0"/>
  </r>
  <r>
    <x v="1"/>
    <x v="2"/>
    <x v="12"/>
    <x v="12"/>
    <d v="2022-03-01T00:00:00"/>
    <n v="0"/>
    <n v="0"/>
    <n v="0"/>
    <n v="0"/>
    <n v="0"/>
    <n v="0"/>
    <x v="0"/>
  </r>
  <r>
    <x v="0"/>
    <x v="0"/>
    <x v="13"/>
    <x v="13"/>
    <d v="2022-03-01T00:00:00"/>
    <n v="0"/>
    <n v="0"/>
    <n v="0"/>
    <n v="0"/>
    <n v="0"/>
    <n v="0"/>
    <x v="0"/>
  </r>
  <r>
    <x v="0"/>
    <x v="0"/>
    <x v="14"/>
    <x v="14"/>
    <d v="2022-03-01T00:00:00"/>
    <n v="0"/>
    <n v="0"/>
    <n v="0"/>
    <n v="0"/>
    <n v="0"/>
    <n v="0"/>
    <x v="0"/>
  </r>
  <r>
    <x v="0"/>
    <x v="7"/>
    <x v="15"/>
    <x v="15"/>
    <d v="2022-03-01T00:00:00"/>
    <n v="0"/>
    <n v="0"/>
    <n v="0"/>
    <n v="0"/>
    <n v="0"/>
    <n v="0"/>
    <x v="0"/>
  </r>
  <r>
    <x v="2"/>
    <x v="4"/>
    <x v="125"/>
    <x v="125"/>
    <d v="2022-03-01T00:00:00"/>
    <n v="13"/>
    <n v="0"/>
    <n v="0"/>
    <n v="0"/>
    <n v="0"/>
    <n v="0"/>
    <x v="0"/>
  </r>
  <r>
    <x v="0"/>
    <x v="5"/>
    <x v="126"/>
    <x v="126"/>
    <d v="2022-03-01T00:00:00"/>
    <n v="0"/>
    <n v="0"/>
    <n v="0"/>
    <n v="0"/>
    <n v="0"/>
    <n v="0"/>
    <x v="0"/>
  </r>
  <r>
    <x v="1"/>
    <x v="3"/>
    <x v="16"/>
    <x v="16"/>
    <d v="2022-03-01T00:00:00"/>
    <n v="0"/>
    <n v="0"/>
    <n v="0"/>
    <n v="0"/>
    <n v="0"/>
    <n v="0"/>
    <x v="0"/>
  </r>
  <r>
    <x v="2"/>
    <x v="11"/>
    <x v="127"/>
    <x v="127"/>
    <d v="2022-03-01T00:00:00"/>
    <n v="0"/>
    <n v="0"/>
    <n v="0"/>
    <n v="0"/>
    <n v="0"/>
    <n v="0"/>
    <x v="0"/>
  </r>
  <r>
    <x v="0"/>
    <x v="7"/>
    <x v="128"/>
    <x v="128"/>
    <d v="2022-03-01T00:00:00"/>
    <n v="0"/>
    <n v="0"/>
    <n v="0"/>
    <n v="0"/>
    <n v="0"/>
    <n v="0"/>
    <x v="0"/>
  </r>
  <r>
    <x v="0"/>
    <x v="8"/>
    <x v="129"/>
    <x v="129"/>
    <d v="2022-03-01T00:00:00"/>
    <n v="4"/>
    <n v="0"/>
    <n v="0"/>
    <n v="0"/>
    <n v="0"/>
    <n v="0"/>
    <x v="0"/>
  </r>
  <r>
    <x v="0"/>
    <x v="6"/>
    <x v="130"/>
    <x v="130"/>
    <d v="2022-03-01T00:00:00"/>
    <n v="0"/>
    <n v="0"/>
    <n v="1"/>
    <n v="0"/>
    <n v="0"/>
    <n v="0"/>
    <x v="0"/>
  </r>
  <r>
    <x v="0"/>
    <x v="0"/>
    <x v="131"/>
    <x v="131"/>
    <d v="2022-03-01T00:00:00"/>
    <n v="0"/>
    <n v="0"/>
    <n v="0"/>
    <n v="0"/>
    <n v="0"/>
    <n v="0"/>
    <x v="0"/>
  </r>
  <r>
    <x v="0"/>
    <x v="5"/>
    <x v="132"/>
    <x v="132"/>
    <d v="2022-03-01T00:00:00"/>
    <n v="0"/>
    <n v="0"/>
    <n v="0"/>
    <n v="0"/>
    <n v="0"/>
    <n v="0"/>
    <x v="0"/>
  </r>
  <r>
    <x v="0"/>
    <x v="6"/>
    <x v="133"/>
    <x v="133"/>
    <d v="2022-03-01T00:00:00"/>
    <n v="5"/>
    <n v="0"/>
    <n v="0"/>
    <n v="0"/>
    <n v="0"/>
    <n v="0"/>
    <x v="0"/>
  </r>
  <r>
    <x v="2"/>
    <x v="4"/>
    <x v="134"/>
    <x v="134"/>
    <d v="2022-03-01T00:00:00"/>
    <n v="0"/>
    <n v="0"/>
    <n v="0"/>
    <n v="0"/>
    <n v="0"/>
    <n v="0"/>
    <x v="0"/>
  </r>
  <r>
    <x v="2"/>
    <x v="4"/>
    <x v="135"/>
    <x v="135"/>
    <d v="2022-03-01T00:00:00"/>
    <n v="0"/>
    <n v="0"/>
    <n v="0"/>
    <n v="0"/>
    <n v="0"/>
    <n v="0"/>
    <x v="0"/>
  </r>
  <r>
    <x v="0"/>
    <x v="7"/>
    <x v="19"/>
    <x v="19"/>
    <d v="2022-03-01T00:00:00"/>
    <n v="0"/>
    <n v="0"/>
    <n v="0"/>
    <n v="0"/>
    <n v="0"/>
    <n v="0"/>
    <x v="0"/>
  </r>
  <r>
    <x v="0"/>
    <x v="7"/>
    <x v="20"/>
    <x v="20"/>
    <d v="2022-03-01T00:00:00"/>
    <n v="10"/>
    <n v="0"/>
    <n v="0"/>
    <n v="0"/>
    <n v="0"/>
    <n v="0"/>
    <x v="0"/>
  </r>
  <r>
    <x v="0"/>
    <x v="7"/>
    <x v="136"/>
    <x v="136"/>
    <d v="2022-03-01T00:00:00"/>
    <n v="0"/>
    <n v="0"/>
    <n v="0"/>
    <n v="0"/>
    <n v="0"/>
    <n v="0"/>
    <x v="0"/>
  </r>
  <r>
    <x v="0"/>
    <x v="7"/>
    <x v="137"/>
    <x v="137"/>
    <d v="2022-03-01T00:00:00"/>
    <n v="13"/>
    <n v="0"/>
    <n v="0"/>
    <n v="0"/>
    <n v="0"/>
    <n v="0"/>
    <x v="0"/>
  </r>
  <r>
    <x v="2"/>
    <x v="4"/>
    <x v="138"/>
    <x v="138"/>
    <d v="2022-03-01T00:00:00"/>
    <n v="0"/>
    <n v="0"/>
    <n v="0"/>
    <n v="0"/>
    <n v="0"/>
    <n v="0"/>
    <x v="0"/>
  </r>
  <r>
    <x v="0"/>
    <x v="7"/>
    <x v="139"/>
    <x v="139"/>
    <d v="2022-03-01T00:00:00"/>
    <n v="0"/>
    <n v="0"/>
    <n v="0"/>
    <n v="0"/>
    <n v="0"/>
    <n v="0"/>
    <x v="0"/>
  </r>
  <r>
    <x v="0"/>
    <x v="6"/>
    <x v="140"/>
    <x v="140"/>
    <d v="2022-03-01T00:00:00"/>
    <n v="3"/>
    <n v="0"/>
    <n v="0"/>
    <n v="0"/>
    <n v="0"/>
    <n v="0"/>
    <x v="0"/>
  </r>
  <r>
    <x v="0"/>
    <x v="5"/>
    <x v="141"/>
    <x v="141"/>
    <d v="2022-03-01T00:00:00"/>
    <n v="0"/>
    <n v="0"/>
    <n v="0"/>
    <n v="0"/>
    <n v="0"/>
    <n v="0"/>
    <x v="0"/>
  </r>
  <r>
    <x v="0"/>
    <x v="0"/>
    <x v="142"/>
    <x v="142"/>
    <d v="2022-03-01T00:00:00"/>
    <n v="0"/>
    <n v="0"/>
    <n v="0"/>
    <n v="0"/>
    <n v="0"/>
    <n v="0"/>
    <x v="0"/>
  </r>
  <r>
    <x v="0"/>
    <x v="0"/>
    <x v="143"/>
    <x v="143"/>
    <d v="2022-03-01T00:00:00"/>
    <n v="0"/>
    <n v="0"/>
    <n v="0"/>
    <n v="0"/>
    <n v="0"/>
    <n v="0"/>
    <x v="0"/>
  </r>
  <r>
    <x v="0"/>
    <x v="0"/>
    <x v="144"/>
    <x v="144"/>
    <d v="2022-03-01T00:00:00"/>
    <n v="2"/>
    <n v="0"/>
    <n v="0"/>
    <n v="0"/>
    <n v="0"/>
    <n v="0"/>
    <x v="0"/>
  </r>
  <r>
    <x v="0"/>
    <x v="0"/>
    <x v="34"/>
    <x v="34"/>
    <d v="2022-03-01T00:00:00"/>
    <n v="0"/>
    <n v="0"/>
    <n v="0"/>
    <n v="0"/>
    <n v="0"/>
    <n v="0"/>
    <x v="0"/>
  </r>
  <r>
    <x v="0"/>
    <x v="0"/>
    <x v="35"/>
    <x v="35"/>
    <d v="2022-03-01T00:00:00"/>
    <n v="0"/>
    <n v="0"/>
    <n v="0"/>
    <n v="0"/>
    <n v="0"/>
    <n v="0"/>
    <x v="0"/>
  </r>
  <r>
    <x v="1"/>
    <x v="3"/>
    <x v="37"/>
    <x v="37"/>
    <d v="2022-03-01T00:00:00"/>
    <n v="0"/>
    <n v="0"/>
    <n v="0"/>
    <n v="0"/>
    <n v="0"/>
    <n v="0"/>
    <x v="0"/>
  </r>
  <r>
    <x v="0"/>
    <x v="8"/>
    <x v="145"/>
    <x v="145"/>
    <d v="2022-03-01T00:00:00"/>
    <n v="1"/>
    <n v="0"/>
    <n v="0"/>
    <n v="0"/>
    <n v="0"/>
    <n v="0"/>
    <x v="0"/>
  </r>
  <r>
    <x v="0"/>
    <x v="0"/>
    <x v="39"/>
    <x v="39"/>
    <d v="2022-03-01T00:00:00"/>
    <n v="7"/>
    <n v="0"/>
    <n v="0"/>
    <n v="0"/>
    <n v="0"/>
    <n v="0"/>
    <x v="0"/>
  </r>
  <r>
    <x v="0"/>
    <x v="8"/>
    <x v="146"/>
    <x v="146"/>
    <d v="2022-03-01T00:00:00"/>
    <n v="5"/>
    <n v="0"/>
    <n v="0"/>
    <n v="0"/>
    <n v="0"/>
    <n v="0"/>
    <x v="0"/>
  </r>
  <r>
    <x v="0"/>
    <x v="7"/>
    <x v="40"/>
    <x v="40"/>
    <d v="2022-03-01T00:00:00"/>
    <n v="0"/>
    <n v="0"/>
    <n v="0"/>
    <n v="0"/>
    <n v="0"/>
    <n v="0"/>
    <x v="0"/>
  </r>
  <r>
    <x v="0"/>
    <x v="6"/>
    <x v="41"/>
    <x v="41"/>
    <d v="2022-03-01T00:00:00"/>
    <n v="0"/>
    <n v="0"/>
    <n v="0"/>
    <n v="0"/>
    <n v="0"/>
    <n v="0"/>
    <x v="0"/>
  </r>
  <r>
    <x v="1"/>
    <x v="2"/>
    <x v="45"/>
    <x v="45"/>
    <d v="2022-03-01T00:00:00"/>
    <n v="20"/>
    <n v="0"/>
    <n v="0"/>
    <n v="0"/>
    <n v="0"/>
    <n v="0"/>
    <x v="0"/>
  </r>
  <r>
    <x v="0"/>
    <x v="10"/>
    <x v="147"/>
    <x v="147"/>
    <d v="2022-03-01T00:00:00"/>
    <n v="0"/>
    <n v="0"/>
    <n v="0"/>
    <n v="0"/>
    <n v="0"/>
    <n v="0"/>
    <x v="0"/>
  </r>
  <r>
    <x v="1"/>
    <x v="2"/>
    <x v="148"/>
    <x v="148"/>
    <d v="2022-03-01T00:00:00"/>
    <n v="1"/>
    <n v="0"/>
    <n v="0"/>
    <n v="0"/>
    <n v="0"/>
    <n v="0"/>
    <x v="0"/>
  </r>
  <r>
    <x v="0"/>
    <x v="5"/>
    <x v="149"/>
    <x v="149"/>
    <d v="2022-03-01T00:00:00"/>
    <n v="0"/>
    <n v="0"/>
    <n v="0"/>
    <n v="0"/>
    <n v="0"/>
    <n v="0"/>
    <x v="0"/>
  </r>
  <r>
    <x v="0"/>
    <x v="8"/>
    <x v="46"/>
    <x v="46"/>
    <d v="2022-03-01T00:00:00"/>
    <n v="4"/>
    <n v="0"/>
    <n v="0"/>
    <n v="0"/>
    <n v="0"/>
    <n v="0"/>
    <x v="0"/>
  </r>
  <r>
    <x v="0"/>
    <x v="6"/>
    <x v="47"/>
    <x v="47"/>
    <d v="2022-03-01T00:00:00"/>
    <n v="24"/>
    <n v="0"/>
    <n v="0"/>
    <n v="0"/>
    <n v="0"/>
    <n v="0"/>
    <x v="0"/>
  </r>
  <r>
    <x v="0"/>
    <x v="0"/>
    <x v="48"/>
    <x v="48"/>
    <d v="2022-03-01T00:00:00"/>
    <n v="0"/>
    <n v="0"/>
    <n v="0"/>
    <n v="0"/>
    <n v="0"/>
    <n v="0"/>
    <x v="0"/>
  </r>
  <r>
    <x v="2"/>
    <x v="4"/>
    <x v="150"/>
    <x v="150"/>
    <d v="2022-03-01T00:00:00"/>
    <n v="0"/>
    <n v="0"/>
    <n v="0"/>
    <n v="0"/>
    <n v="0"/>
    <n v="0"/>
    <x v="0"/>
  </r>
  <r>
    <x v="2"/>
    <x v="11"/>
    <x v="151"/>
    <x v="151"/>
    <d v="2022-03-01T00:00:00"/>
    <n v="0"/>
    <n v="0"/>
    <n v="0"/>
    <n v="0"/>
    <n v="0"/>
    <n v="0"/>
    <x v="0"/>
  </r>
  <r>
    <x v="1"/>
    <x v="1"/>
    <x v="50"/>
    <x v="50"/>
    <d v="2022-03-01T00:00:00"/>
    <n v="0"/>
    <n v="0"/>
    <n v="0"/>
    <n v="0"/>
    <n v="0"/>
    <n v="0"/>
    <x v="0"/>
  </r>
  <r>
    <x v="1"/>
    <x v="2"/>
    <x v="152"/>
    <x v="152"/>
    <d v="2022-03-01T00:00:00"/>
    <n v="5"/>
    <n v="0"/>
    <n v="0"/>
    <n v="0"/>
    <n v="0"/>
    <n v="0"/>
    <x v="0"/>
  </r>
  <r>
    <x v="1"/>
    <x v="2"/>
    <x v="51"/>
    <x v="51"/>
    <d v="2022-03-01T00:00:00"/>
    <n v="0"/>
    <n v="0"/>
    <n v="0"/>
    <n v="0"/>
    <n v="0"/>
    <n v="0"/>
    <x v="0"/>
  </r>
  <r>
    <x v="1"/>
    <x v="3"/>
    <x v="52"/>
    <x v="52"/>
    <d v="2022-03-01T00:00:00"/>
    <n v="17"/>
    <n v="0"/>
    <n v="0"/>
    <n v="0"/>
    <n v="0"/>
    <n v="0"/>
    <x v="0"/>
  </r>
  <r>
    <x v="1"/>
    <x v="2"/>
    <x v="56"/>
    <x v="56"/>
    <d v="2022-03-01T00:00:00"/>
    <n v="23"/>
    <n v="0"/>
    <n v="0"/>
    <n v="0"/>
    <n v="0"/>
    <n v="0"/>
    <x v="0"/>
  </r>
  <r>
    <x v="0"/>
    <x v="6"/>
    <x v="153"/>
    <x v="153"/>
    <d v="2022-03-01T00:00:00"/>
    <n v="0"/>
    <n v="0"/>
    <n v="0"/>
    <n v="0"/>
    <n v="0"/>
    <n v="0"/>
    <x v="0"/>
  </r>
  <r>
    <x v="1"/>
    <x v="2"/>
    <x v="154"/>
    <x v="154"/>
    <d v="2022-03-01T00:00:00"/>
    <n v="7"/>
    <n v="0"/>
    <n v="0"/>
    <n v="0"/>
    <n v="0"/>
    <n v="0"/>
    <x v="0"/>
  </r>
  <r>
    <x v="1"/>
    <x v="2"/>
    <x v="58"/>
    <x v="58"/>
    <d v="2022-03-01T00:00:00"/>
    <n v="13"/>
    <n v="0"/>
    <n v="0"/>
    <n v="0"/>
    <n v="0"/>
    <n v="0"/>
    <x v="0"/>
  </r>
  <r>
    <x v="0"/>
    <x v="12"/>
    <x v="155"/>
    <x v="155"/>
    <d v="2022-03-01T00:00:00"/>
    <n v="23"/>
    <n v="0"/>
    <n v="0"/>
    <n v="0"/>
    <n v="0"/>
    <n v="0"/>
    <x v="0"/>
  </r>
  <r>
    <x v="1"/>
    <x v="2"/>
    <x v="156"/>
    <x v="156"/>
    <d v="2022-03-01T00:00:00"/>
    <n v="0"/>
    <n v="0"/>
    <n v="0"/>
    <n v="0"/>
    <n v="0"/>
    <n v="0"/>
    <x v="0"/>
  </r>
  <r>
    <x v="1"/>
    <x v="1"/>
    <x v="157"/>
    <x v="157"/>
    <d v="2022-03-01T00:00:00"/>
    <n v="0"/>
    <n v="0"/>
    <n v="0"/>
    <n v="0"/>
    <n v="0"/>
    <n v="0"/>
    <x v="0"/>
  </r>
  <r>
    <x v="1"/>
    <x v="2"/>
    <x v="158"/>
    <x v="158"/>
    <d v="2022-03-01T00:00:00"/>
    <n v="3"/>
    <n v="0"/>
    <n v="0"/>
    <n v="0"/>
    <n v="0"/>
    <n v="0"/>
    <x v="0"/>
  </r>
  <r>
    <x v="2"/>
    <x v="4"/>
    <x v="61"/>
    <x v="61"/>
    <d v="2022-03-01T00:00:00"/>
    <n v="0"/>
    <n v="0"/>
    <n v="0"/>
    <n v="0"/>
    <n v="0"/>
    <n v="0"/>
    <x v="0"/>
  </r>
  <r>
    <x v="0"/>
    <x v="7"/>
    <x v="62"/>
    <x v="62"/>
    <d v="2022-03-01T00:00:00"/>
    <n v="0"/>
    <n v="0"/>
    <n v="0"/>
    <n v="0"/>
    <n v="0"/>
    <n v="0"/>
    <x v="0"/>
  </r>
  <r>
    <x v="1"/>
    <x v="2"/>
    <x v="159"/>
    <x v="159"/>
    <d v="2022-03-01T00:00:00"/>
    <n v="0"/>
    <n v="0"/>
    <n v="0"/>
    <n v="0"/>
    <n v="0"/>
    <n v="0"/>
    <x v="0"/>
  </r>
  <r>
    <x v="1"/>
    <x v="1"/>
    <x v="63"/>
    <x v="63"/>
    <d v="2022-03-01T00:00:00"/>
    <n v="0"/>
    <n v="0"/>
    <n v="0"/>
    <n v="0"/>
    <n v="0"/>
    <n v="0"/>
    <x v="0"/>
  </r>
  <r>
    <x v="2"/>
    <x v="4"/>
    <x v="64"/>
    <x v="64"/>
    <d v="2022-03-01T00:00:00"/>
    <n v="0"/>
    <n v="0"/>
    <n v="0"/>
    <n v="0"/>
    <n v="0"/>
    <n v="0"/>
    <x v="0"/>
  </r>
  <r>
    <x v="2"/>
    <x v="4"/>
    <x v="69"/>
    <x v="69"/>
    <d v="2022-03-01T00:00:00"/>
    <n v="10"/>
    <n v="0"/>
    <n v="0"/>
    <n v="0"/>
    <n v="0"/>
    <n v="0"/>
    <x v="0"/>
  </r>
  <r>
    <x v="0"/>
    <x v="5"/>
    <x v="70"/>
    <x v="70"/>
    <d v="2022-03-01T00:00:00"/>
    <n v="0"/>
    <n v="0"/>
    <n v="0"/>
    <n v="0"/>
    <n v="0"/>
    <n v="0"/>
    <x v="0"/>
  </r>
  <r>
    <x v="0"/>
    <x v="8"/>
    <x v="160"/>
    <x v="160"/>
    <d v="2022-03-01T00:00:00"/>
    <n v="53"/>
    <n v="0"/>
    <n v="0"/>
    <n v="0"/>
    <n v="0"/>
    <n v="0"/>
    <x v="0"/>
  </r>
  <r>
    <x v="0"/>
    <x v="8"/>
    <x v="161"/>
    <x v="161"/>
    <d v="2022-03-01T00:00:00"/>
    <n v="0"/>
    <n v="0"/>
    <n v="0"/>
    <n v="0"/>
    <n v="0"/>
    <n v="0"/>
    <x v="0"/>
  </r>
  <r>
    <x v="0"/>
    <x v="8"/>
    <x v="71"/>
    <x v="71"/>
    <d v="2022-03-01T00:00:00"/>
    <n v="3"/>
    <n v="0"/>
    <n v="0"/>
    <n v="0"/>
    <n v="0"/>
    <n v="0"/>
    <x v="0"/>
  </r>
  <r>
    <x v="0"/>
    <x v="8"/>
    <x v="72"/>
    <x v="72"/>
    <d v="2022-03-01T00:00:00"/>
    <n v="0"/>
    <n v="0"/>
    <n v="0"/>
    <n v="0"/>
    <n v="0"/>
    <n v="0"/>
    <x v="0"/>
  </r>
  <r>
    <x v="2"/>
    <x v="4"/>
    <x v="162"/>
    <x v="162"/>
    <d v="2022-03-01T00:00:00"/>
    <n v="13"/>
    <n v="0"/>
    <n v="0"/>
    <n v="0"/>
    <n v="0"/>
    <n v="0"/>
    <x v="0"/>
  </r>
  <r>
    <x v="0"/>
    <x v="0"/>
    <x v="163"/>
    <x v="163"/>
    <d v="2022-03-01T00:00:00"/>
    <n v="0"/>
    <n v="0"/>
    <n v="0"/>
    <n v="0"/>
    <n v="0"/>
    <n v="0"/>
    <x v="0"/>
  </r>
  <r>
    <x v="2"/>
    <x v="11"/>
    <x v="164"/>
    <x v="164"/>
    <d v="2022-03-01T00:00:00"/>
    <n v="4"/>
    <n v="0"/>
    <n v="0"/>
    <n v="0"/>
    <n v="0"/>
    <n v="0"/>
    <x v="0"/>
  </r>
  <r>
    <x v="2"/>
    <x v="4"/>
    <x v="165"/>
    <x v="165"/>
    <d v="2022-03-01T00:00:00"/>
    <n v="0"/>
    <n v="0"/>
    <n v="1"/>
    <n v="0"/>
    <n v="0"/>
    <n v="0"/>
    <x v="0"/>
  </r>
  <r>
    <x v="0"/>
    <x v="7"/>
    <x v="74"/>
    <x v="74"/>
    <d v="2022-03-01T00:00:00"/>
    <n v="0"/>
    <n v="0"/>
    <n v="0"/>
    <n v="0"/>
    <n v="0"/>
    <n v="0"/>
    <x v="0"/>
  </r>
  <r>
    <x v="1"/>
    <x v="1"/>
    <x v="75"/>
    <x v="75"/>
    <d v="2022-03-01T00:00:00"/>
    <n v="0"/>
    <n v="0"/>
    <n v="0"/>
    <n v="0"/>
    <n v="0"/>
    <n v="0"/>
    <x v="0"/>
  </r>
  <r>
    <x v="1"/>
    <x v="2"/>
    <x v="166"/>
    <x v="166"/>
    <d v="2022-03-01T00:00:00"/>
    <n v="5"/>
    <n v="0"/>
    <n v="0"/>
    <n v="0"/>
    <n v="0"/>
    <n v="0"/>
    <x v="0"/>
  </r>
  <r>
    <x v="1"/>
    <x v="3"/>
    <x v="167"/>
    <x v="167"/>
    <d v="2022-03-01T00:00:00"/>
    <n v="3"/>
    <n v="0"/>
    <n v="0"/>
    <n v="0"/>
    <n v="0"/>
    <n v="0"/>
    <x v="0"/>
  </r>
  <r>
    <x v="0"/>
    <x v="12"/>
    <x v="77"/>
    <x v="77"/>
    <d v="2022-03-01T00:00:00"/>
    <n v="0"/>
    <n v="0"/>
    <n v="0"/>
    <n v="0"/>
    <n v="0"/>
    <n v="0"/>
    <x v="0"/>
  </r>
  <r>
    <x v="0"/>
    <x v="7"/>
    <x v="78"/>
    <x v="78"/>
    <d v="2022-03-01T00:00:00"/>
    <n v="1"/>
    <n v="0"/>
    <n v="0"/>
    <n v="0"/>
    <n v="0"/>
    <n v="0"/>
    <x v="0"/>
  </r>
  <r>
    <x v="2"/>
    <x v="9"/>
    <x v="79"/>
    <x v="79"/>
    <d v="2022-03-01T00:00:00"/>
    <n v="0"/>
    <n v="0"/>
    <n v="0"/>
    <n v="0"/>
    <n v="0"/>
    <n v="0"/>
    <x v="0"/>
  </r>
  <r>
    <x v="1"/>
    <x v="3"/>
    <x v="81"/>
    <x v="81"/>
    <d v="2022-03-01T00:00:00"/>
    <n v="0"/>
    <n v="0"/>
    <n v="0"/>
    <n v="0"/>
    <n v="0"/>
    <n v="0"/>
    <x v="0"/>
  </r>
  <r>
    <x v="0"/>
    <x v="8"/>
    <x v="168"/>
    <x v="168"/>
    <d v="2022-03-01T00:00:00"/>
    <n v="1"/>
    <n v="0"/>
    <n v="0"/>
    <n v="0"/>
    <n v="0"/>
    <n v="0"/>
    <x v="0"/>
  </r>
  <r>
    <x v="1"/>
    <x v="3"/>
    <x v="82"/>
    <x v="82"/>
    <d v="2022-03-01T00:00:00"/>
    <n v="0"/>
    <n v="0"/>
    <n v="0"/>
    <n v="0"/>
    <n v="0"/>
    <n v="0"/>
    <x v="0"/>
  </r>
  <r>
    <x v="0"/>
    <x v="12"/>
    <x v="83"/>
    <x v="83"/>
    <d v="2022-03-01T00:00:00"/>
    <n v="4"/>
    <n v="0"/>
    <n v="0"/>
    <n v="0"/>
    <n v="0"/>
    <n v="0"/>
    <x v="0"/>
  </r>
  <r>
    <x v="0"/>
    <x v="6"/>
    <x v="84"/>
    <x v="84"/>
    <d v="2022-03-01T00:00:00"/>
    <n v="0"/>
    <n v="0"/>
    <n v="0"/>
    <n v="0"/>
    <n v="0"/>
    <n v="0"/>
    <x v="0"/>
  </r>
  <r>
    <x v="2"/>
    <x v="11"/>
    <x v="169"/>
    <x v="169"/>
    <d v="2022-03-01T00:00:00"/>
    <n v="3"/>
    <n v="0"/>
    <n v="0"/>
    <n v="0"/>
    <n v="0"/>
    <n v="0"/>
    <x v="0"/>
  </r>
  <r>
    <x v="1"/>
    <x v="2"/>
    <x v="86"/>
    <x v="86"/>
    <d v="2022-03-01T00:00:00"/>
    <n v="6"/>
    <n v="0"/>
    <n v="0"/>
    <n v="0"/>
    <n v="0"/>
    <n v="0"/>
    <x v="0"/>
  </r>
  <r>
    <x v="2"/>
    <x v="11"/>
    <x v="170"/>
    <x v="170"/>
    <d v="2022-03-01T00:00:00"/>
    <n v="0"/>
    <n v="0"/>
    <n v="0"/>
    <n v="0"/>
    <n v="0"/>
    <n v="0"/>
    <x v="0"/>
  </r>
  <r>
    <x v="0"/>
    <x v="5"/>
    <x v="89"/>
    <x v="89"/>
    <d v="2022-03-01T00:00:00"/>
    <n v="0"/>
    <n v="0"/>
    <n v="0"/>
    <n v="0"/>
    <n v="0"/>
    <n v="0"/>
    <x v="0"/>
  </r>
  <r>
    <x v="2"/>
    <x v="4"/>
    <x v="90"/>
    <x v="90"/>
    <d v="2022-03-01T00:00:00"/>
    <n v="1"/>
    <n v="0"/>
    <n v="0"/>
    <n v="0"/>
    <n v="0"/>
    <n v="0"/>
    <x v="0"/>
  </r>
  <r>
    <x v="1"/>
    <x v="2"/>
    <x v="171"/>
    <x v="171"/>
    <d v="2022-03-01T00:00:00"/>
    <n v="0"/>
    <n v="0"/>
    <n v="0"/>
    <n v="0"/>
    <n v="0"/>
    <n v="0"/>
    <x v="0"/>
  </r>
  <r>
    <x v="1"/>
    <x v="1"/>
    <x v="172"/>
    <x v="172"/>
    <d v="2022-03-01T00:00:00"/>
    <n v="0"/>
    <n v="0"/>
    <n v="0"/>
    <n v="0"/>
    <n v="0"/>
    <n v="0"/>
    <x v="0"/>
  </r>
  <r>
    <x v="2"/>
    <x v="11"/>
    <x v="173"/>
    <x v="173"/>
    <d v="2022-03-01T00:00:00"/>
    <n v="13"/>
    <n v="0"/>
    <n v="0"/>
    <n v="0"/>
    <n v="0"/>
    <n v="0"/>
    <x v="0"/>
  </r>
  <r>
    <x v="0"/>
    <x v="0"/>
    <x v="91"/>
    <x v="91"/>
    <d v="2022-03-01T00:00:00"/>
    <n v="0"/>
    <n v="0"/>
    <n v="0"/>
    <n v="0"/>
    <n v="0"/>
    <n v="0"/>
    <x v="0"/>
  </r>
  <r>
    <x v="1"/>
    <x v="2"/>
    <x v="92"/>
    <x v="92"/>
    <d v="2022-03-01T00:00:00"/>
    <n v="19"/>
    <n v="0"/>
    <n v="0"/>
    <n v="0"/>
    <n v="0"/>
    <n v="0"/>
    <x v="0"/>
  </r>
  <r>
    <x v="0"/>
    <x v="0"/>
    <x v="174"/>
    <x v="174"/>
    <d v="2022-03-01T00:00:00"/>
    <n v="0"/>
    <n v="0"/>
    <n v="0"/>
    <n v="0"/>
    <n v="0"/>
    <n v="0"/>
    <x v="0"/>
  </r>
  <r>
    <x v="0"/>
    <x v="6"/>
    <x v="175"/>
    <x v="175"/>
    <d v="2022-03-01T00:00:00"/>
    <n v="0"/>
    <n v="0"/>
    <n v="0"/>
    <n v="0"/>
    <n v="0"/>
    <n v="0"/>
    <x v="0"/>
  </r>
  <r>
    <x v="2"/>
    <x v="11"/>
    <x v="176"/>
    <x v="176"/>
    <d v="2022-03-01T00:00:00"/>
    <n v="0"/>
    <n v="0"/>
    <n v="0"/>
    <n v="0"/>
    <n v="0"/>
    <n v="0"/>
    <x v="0"/>
  </r>
  <r>
    <x v="0"/>
    <x v="8"/>
    <x v="177"/>
    <x v="177"/>
    <d v="2022-03-01T00:00:00"/>
    <n v="2"/>
    <n v="0"/>
    <n v="0"/>
    <n v="0"/>
    <n v="0"/>
    <n v="0"/>
    <x v="0"/>
  </r>
  <r>
    <x v="0"/>
    <x v="7"/>
    <x v="96"/>
    <x v="96"/>
    <d v="2022-03-01T00:00:00"/>
    <n v="1"/>
    <n v="0"/>
    <n v="0"/>
    <n v="0"/>
    <n v="0"/>
    <n v="0"/>
    <x v="0"/>
  </r>
  <r>
    <x v="0"/>
    <x v="5"/>
    <x v="97"/>
    <x v="97"/>
    <d v="2022-03-01T00:00:00"/>
    <n v="17"/>
    <n v="0"/>
    <n v="0"/>
    <n v="0"/>
    <n v="0"/>
    <n v="0"/>
    <x v="0"/>
  </r>
  <r>
    <x v="0"/>
    <x v="7"/>
    <x v="178"/>
    <x v="178"/>
    <d v="2022-03-01T00:00:00"/>
    <n v="3"/>
    <n v="0"/>
    <n v="0"/>
    <n v="0"/>
    <n v="0"/>
    <n v="0"/>
    <x v="0"/>
  </r>
  <r>
    <x v="0"/>
    <x v="7"/>
    <x v="98"/>
    <x v="98"/>
    <d v="2022-03-01T00:00:00"/>
    <n v="5"/>
    <n v="0"/>
    <n v="0"/>
    <n v="0"/>
    <n v="0"/>
    <n v="0"/>
    <x v="0"/>
  </r>
  <r>
    <x v="1"/>
    <x v="1"/>
    <x v="179"/>
    <x v="179"/>
    <d v="2022-03-01T00:00:00"/>
    <n v="7"/>
    <n v="0"/>
    <n v="0"/>
    <n v="0"/>
    <n v="0"/>
    <n v="0"/>
    <x v="0"/>
  </r>
  <r>
    <x v="0"/>
    <x v="5"/>
    <x v="99"/>
    <x v="99"/>
    <d v="2022-03-01T00:00:00"/>
    <n v="0"/>
    <n v="0"/>
    <n v="0"/>
    <n v="0"/>
    <n v="0"/>
    <n v="0"/>
    <x v="0"/>
  </r>
  <r>
    <x v="2"/>
    <x v="11"/>
    <x v="100"/>
    <x v="100"/>
    <d v="2022-03-01T00:00:00"/>
    <n v="2"/>
    <n v="0"/>
    <n v="0"/>
    <n v="0"/>
    <n v="0"/>
    <n v="0"/>
    <x v="0"/>
  </r>
  <r>
    <x v="0"/>
    <x v="7"/>
    <x v="103"/>
    <x v="103"/>
    <d v="2022-03-01T00:00:00"/>
    <n v="0"/>
    <n v="0"/>
    <n v="0"/>
    <n v="0"/>
    <n v="0"/>
    <n v="0"/>
    <x v="0"/>
  </r>
  <r>
    <x v="0"/>
    <x v="7"/>
    <x v="104"/>
    <x v="104"/>
    <d v="2022-03-01T00:00:00"/>
    <n v="3"/>
    <n v="0"/>
    <n v="0"/>
    <n v="0"/>
    <n v="0"/>
    <n v="0"/>
    <x v="0"/>
  </r>
  <r>
    <x v="2"/>
    <x v="11"/>
    <x v="180"/>
    <x v="180"/>
    <d v="2022-03-01T00:00:00"/>
    <n v="10"/>
    <n v="0"/>
    <n v="1"/>
    <n v="0"/>
    <n v="0"/>
    <n v="0"/>
    <x v="0"/>
  </r>
  <r>
    <x v="1"/>
    <x v="2"/>
    <x v="181"/>
    <x v="181"/>
    <d v="2022-03-01T00:00:00"/>
    <n v="12"/>
    <n v="0"/>
    <n v="0"/>
    <n v="0"/>
    <n v="0"/>
    <n v="0"/>
    <x v="0"/>
  </r>
  <r>
    <x v="0"/>
    <x v="8"/>
    <x v="105"/>
    <x v="105"/>
    <d v="2022-03-01T00:00:00"/>
    <n v="0"/>
    <n v="0"/>
    <n v="0"/>
    <n v="0"/>
    <n v="0"/>
    <n v="0"/>
    <x v="0"/>
  </r>
  <r>
    <x v="0"/>
    <x v="7"/>
    <x v="106"/>
    <x v="106"/>
    <d v="2022-03-01T00:00:00"/>
    <n v="5"/>
    <n v="0"/>
    <n v="0"/>
    <n v="0"/>
    <n v="0"/>
    <n v="0"/>
    <x v="0"/>
  </r>
  <r>
    <x v="0"/>
    <x v="0"/>
    <x v="107"/>
    <x v="107"/>
    <d v="2022-03-01T00:00:00"/>
    <n v="0"/>
    <n v="0"/>
    <n v="0"/>
    <n v="0"/>
    <n v="0"/>
    <n v="0"/>
    <x v="0"/>
  </r>
  <r>
    <x v="1"/>
    <x v="3"/>
    <x v="182"/>
    <x v="182"/>
    <d v="2022-03-01T00:00:00"/>
    <n v="0"/>
    <n v="0"/>
    <n v="0"/>
    <n v="0"/>
    <n v="0"/>
    <n v="0"/>
    <x v="0"/>
  </r>
  <r>
    <x v="0"/>
    <x v="5"/>
    <x v="108"/>
    <x v="108"/>
    <d v="2022-03-01T00:00:00"/>
    <n v="0"/>
    <n v="0"/>
    <n v="0"/>
    <n v="0"/>
    <n v="0"/>
    <n v="0"/>
    <x v="0"/>
  </r>
  <r>
    <x v="2"/>
    <x v="11"/>
    <x v="109"/>
    <x v="109"/>
    <d v="2022-03-01T00:00:00"/>
    <n v="0"/>
    <n v="0"/>
    <n v="0"/>
    <n v="0"/>
    <n v="0"/>
    <n v="0"/>
    <x v="0"/>
  </r>
  <r>
    <x v="0"/>
    <x v="0"/>
    <x v="183"/>
    <x v="183"/>
    <d v="2022-03-01T00:00:00"/>
    <n v="0"/>
    <n v="0"/>
    <n v="0"/>
    <n v="0"/>
    <n v="0"/>
    <n v="0"/>
    <x v="0"/>
  </r>
  <r>
    <x v="1"/>
    <x v="1"/>
    <x v="115"/>
    <x v="115"/>
    <d v="2022-03-01T00:00:00"/>
    <n v="3"/>
    <n v="0"/>
    <n v="1"/>
    <n v="0"/>
    <n v="0"/>
    <n v="0"/>
    <x v="0"/>
  </r>
  <r>
    <x v="1"/>
    <x v="3"/>
    <x v="116"/>
    <x v="116"/>
    <d v="2022-03-01T00:00:00"/>
    <n v="0"/>
    <n v="0"/>
    <n v="2"/>
    <n v="0"/>
    <n v="0"/>
    <n v="0"/>
    <x v="0"/>
  </r>
  <r>
    <x v="0"/>
    <x v="8"/>
    <x v="117"/>
    <x v="117"/>
    <d v="2022-03-01T00:00:00"/>
    <n v="0"/>
    <n v="0"/>
    <n v="0"/>
    <n v="0"/>
    <n v="0"/>
    <n v="0"/>
    <x v="0"/>
  </r>
  <r>
    <x v="1"/>
    <x v="1"/>
    <x v="118"/>
    <x v="118"/>
    <d v="2022-03-01T00:00:00"/>
    <n v="0"/>
    <n v="0"/>
    <n v="0"/>
    <n v="0"/>
    <n v="0"/>
    <n v="0"/>
    <x v="0"/>
  </r>
  <r>
    <x v="1"/>
    <x v="3"/>
    <x v="119"/>
    <x v="119"/>
    <d v="2022-03-01T00:00:00"/>
    <n v="0"/>
    <n v="0"/>
    <n v="0"/>
    <n v="0"/>
    <n v="0"/>
    <n v="0"/>
    <x v="0"/>
  </r>
  <r>
    <x v="0"/>
    <x v="0"/>
    <x v="120"/>
    <x v="120"/>
    <d v="2022-03-01T00:00:00"/>
    <n v="0"/>
    <n v="0"/>
    <n v="0"/>
    <n v="0"/>
    <n v="0"/>
    <n v="0"/>
    <x v="0"/>
  </r>
  <r>
    <x v="0"/>
    <x v="0"/>
    <x v="0"/>
    <x v="0"/>
    <d v="2022-04-01T00:00:00"/>
    <n v="0"/>
    <n v="0"/>
    <n v="0"/>
    <n v="0"/>
    <n v="0"/>
    <n v="0"/>
    <x v="0"/>
  </r>
  <r>
    <x v="0"/>
    <x v="12"/>
    <x v="121"/>
    <x v="121"/>
    <d v="2022-04-01T00:00:00"/>
    <n v="0"/>
    <n v="0"/>
    <n v="0"/>
    <n v="0"/>
    <n v="0"/>
    <n v="0"/>
    <x v="0"/>
  </r>
  <r>
    <x v="1"/>
    <x v="2"/>
    <x v="122"/>
    <x v="122"/>
    <d v="2022-04-01T00:00:00"/>
    <n v="2"/>
    <n v="0"/>
    <n v="0"/>
    <n v="0"/>
    <n v="0"/>
    <n v="0"/>
    <x v="0"/>
  </r>
  <r>
    <x v="1"/>
    <x v="1"/>
    <x v="1"/>
    <x v="1"/>
    <d v="2022-04-01T00:00:00"/>
    <n v="1"/>
    <n v="0"/>
    <n v="0"/>
    <n v="0"/>
    <n v="0"/>
    <n v="0"/>
    <x v="0"/>
  </r>
  <r>
    <x v="0"/>
    <x v="7"/>
    <x v="123"/>
    <x v="123"/>
    <d v="2022-04-01T00:00:00"/>
    <n v="0"/>
    <n v="0"/>
    <n v="0"/>
    <n v="0"/>
    <n v="0"/>
    <n v="0"/>
    <x v="0"/>
  </r>
  <r>
    <x v="1"/>
    <x v="3"/>
    <x v="3"/>
    <x v="3"/>
    <d v="2022-04-01T00:00:00"/>
    <n v="0"/>
    <n v="1"/>
    <n v="1"/>
    <n v="0"/>
    <n v="0"/>
    <n v="0"/>
    <x v="0"/>
  </r>
  <r>
    <x v="2"/>
    <x v="4"/>
    <x v="4"/>
    <x v="4"/>
    <d v="2022-04-01T00:00:00"/>
    <n v="0"/>
    <n v="0"/>
    <n v="0"/>
    <n v="0"/>
    <n v="0"/>
    <n v="0"/>
    <x v="0"/>
  </r>
  <r>
    <x v="1"/>
    <x v="1"/>
    <x v="5"/>
    <x v="5"/>
    <d v="2022-04-01T00:00:00"/>
    <n v="10"/>
    <n v="0"/>
    <n v="0"/>
    <n v="0"/>
    <n v="0"/>
    <n v="0"/>
    <x v="0"/>
  </r>
  <r>
    <x v="0"/>
    <x v="6"/>
    <x v="10"/>
    <x v="10"/>
    <d v="2022-04-01T00:00:00"/>
    <n v="0"/>
    <n v="0"/>
    <n v="0"/>
    <n v="0"/>
    <n v="0"/>
    <n v="0"/>
    <x v="0"/>
  </r>
  <r>
    <x v="1"/>
    <x v="2"/>
    <x v="11"/>
    <x v="11"/>
    <d v="2022-04-01T00:00:00"/>
    <n v="0"/>
    <n v="0"/>
    <n v="0"/>
    <n v="0"/>
    <n v="0"/>
    <n v="0"/>
    <x v="0"/>
  </r>
  <r>
    <x v="1"/>
    <x v="2"/>
    <x v="12"/>
    <x v="12"/>
    <d v="2022-04-01T00:00:00"/>
    <n v="0"/>
    <n v="0"/>
    <n v="0"/>
    <n v="0"/>
    <n v="0"/>
    <n v="0"/>
    <x v="0"/>
  </r>
  <r>
    <x v="2"/>
    <x v="11"/>
    <x v="184"/>
    <x v="184"/>
    <d v="2022-04-01T00:00:00"/>
    <n v="0"/>
    <n v="0"/>
    <n v="1"/>
    <n v="0"/>
    <n v="0"/>
    <n v="0"/>
    <x v="0"/>
  </r>
  <r>
    <x v="1"/>
    <x v="3"/>
    <x v="16"/>
    <x v="16"/>
    <d v="2022-04-01T00:00:00"/>
    <n v="3"/>
    <n v="0"/>
    <n v="0"/>
    <n v="0"/>
    <n v="0"/>
    <n v="0"/>
    <x v="0"/>
  </r>
  <r>
    <x v="2"/>
    <x v="11"/>
    <x v="127"/>
    <x v="127"/>
    <d v="2022-04-01T00:00:00"/>
    <n v="6"/>
    <n v="1"/>
    <n v="0"/>
    <n v="0"/>
    <n v="0"/>
    <n v="0"/>
    <x v="0"/>
  </r>
  <r>
    <x v="0"/>
    <x v="7"/>
    <x v="128"/>
    <x v="128"/>
    <d v="2022-04-01T00:00:00"/>
    <n v="0"/>
    <n v="0"/>
    <n v="0"/>
    <n v="0"/>
    <n v="0"/>
    <n v="0"/>
    <x v="0"/>
  </r>
  <r>
    <x v="0"/>
    <x v="8"/>
    <x v="129"/>
    <x v="129"/>
    <d v="2022-04-01T00:00:00"/>
    <n v="1"/>
    <n v="0"/>
    <n v="0"/>
    <n v="0"/>
    <n v="0"/>
    <n v="0"/>
    <x v="0"/>
  </r>
  <r>
    <x v="0"/>
    <x v="5"/>
    <x v="17"/>
    <x v="17"/>
    <d v="2022-04-01T00:00:00"/>
    <n v="0"/>
    <n v="0"/>
    <n v="0"/>
    <n v="0"/>
    <n v="0"/>
    <n v="0"/>
    <x v="0"/>
  </r>
  <r>
    <x v="2"/>
    <x v="4"/>
    <x v="134"/>
    <x v="134"/>
    <d v="2022-04-01T00:00:00"/>
    <n v="0"/>
    <n v="0"/>
    <n v="0"/>
    <n v="0"/>
    <n v="0"/>
    <n v="0"/>
    <x v="0"/>
  </r>
  <r>
    <x v="0"/>
    <x v="7"/>
    <x v="19"/>
    <x v="19"/>
    <d v="2022-04-01T00:00:00"/>
    <n v="0"/>
    <n v="0"/>
    <n v="0"/>
    <n v="0"/>
    <n v="0"/>
    <n v="0"/>
    <x v="0"/>
  </r>
  <r>
    <x v="0"/>
    <x v="7"/>
    <x v="20"/>
    <x v="20"/>
    <d v="2022-04-01T00:00:00"/>
    <n v="16"/>
    <n v="0"/>
    <n v="0"/>
    <n v="0"/>
    <n v="0"/>
    <n v="0"/>
    <x v="0"/>
  </r>
  <r>
    <x v="0"/>
    <x v="7"/>
    <x v="21"/>
    <x v="21"/>
    <d v="2022-04-01T00:00:00"/>
    <n v="0"/>
    <n v="0"/>
    <n v="0"/>
    <n v="0"/>
    <n v="0"/>
    <n v="0"/>
    <x v="0"/>
  </r>
  <r>
    <x v="2"/>
    <x v="4"/>
    <x v="185"/>
    <x v="185"/>
    <d v="2022-04-01T00:00:00"/>
    <n v="0"/>
    <n v="0"/>
    <n v="0"/>
    <n v="0"/>
    <n v="0"/>
    <n v="0"/>
    <x v="0"/>
  </r>
  <r>
    <x v="0"/>
    <x v="7"/>
    <x v="137"/>
    <x v="137"/>
    <d v="2022-04-01T00:00:00"/>
    <n v="15"/>
    <n v="0"/>
    <n v="0"/>
    <n v="0"/>
    <n v="0"/>
    <n v="0"/>
    <x v="0"/>
  </r>
  <r>
    <x v="2"/>
    <x v="4"/>
    <x v="26"/>
    <x v="26"/>
    <d v="2022-04-01T00:00:00"/>
    <n v="0"/>
    <n v="0"/>
    <n v="0"/>
    <n v="0"/>
    <n v="0"/>
    <n v="0"/>
    <x v="0"/>
  </r>
  <r>
    <x v="2"/>
    <x v="4"/>
    <x v="186"/>
    <x v="186"/>
    <d v="2022-04-01T00:00:00"/>
    <n v="2"/>
    <n v="0"/>
    <n v="0"/>
    <n v="0"/>
    <n v="0"/>
    <n v="0"/>
    <x v="0"/>
  </r>
  <r>
    <x v="0"/>
    <x v="7"/>
    <x v="27"/>
    <x v="27"/>
    <d v="2022-04-01T00:00:00"/>
    <n v="0"/>
    <n v="0"/>
    <n v="0"/>
    <n v="0"/>
    <n v="0"/>
    <n v="0"/>
    <x v="0"/>
  </r>
  <r>
    <x v="2"/>
    <x v="11"/>
    <x v="187"/>
    <x v="187"/>
    <d v="2022-04-01T00:00:00"/>
    <n v="0"/>
    <n v="0"/>
    <n v="0"/>
    <n v="0"/>
    <n v="0"/>
    <n v="0"/>
    <x v="0"/>
  </r>
  <r>
    <x v="0"/>
    <x v="6"/>
    <x v="33"/>
    <x v="33"/>
    <d v="2022-04-01T00:00:00"/>
    <n v="0"/>
    <n v="0"/>
    <n v="0"/>
    <n v="0"/>
    <n v="0"/>
    <n v="0"/>
    <x v="0"/>
  </r>
  <r>
    <x v="2"/>
    <x v="9"/>
    <x v="188"/>
    <x v="188"/>
    <d v="2022-04-01T00:00:00"/>
    <n v="0"/>
    <n v="0"/>
    <n v="0"/>
    <n v="0"/>
    <n v="0"/>
    <n v="0"/>
    <x v="0"/>
  </r>
  <r>
    <x v="0"/>
    <x v="0"/>
    <x v="34"/>
    <x v="34"/>
    <d v="2022-04-01T00:00:00"/>
    <n v="0"/>
    <n v="0"/>
    <n v="0"/>
    <n v="0"/>
    <n v="0"/>
    <n v="0"/>
    <x v="0"/>
  </r>
  <r>
    <x v="0"/>
    <x v="0"/>
    <x v="35"/>
    <x v="35"/>
    <d v="2022-04-01T00:00:00"/>
    <n v="0"/>
    <n v="0"/>
    <n v="0"/>
    <n v="0"/>
    <n v="0"/>
    <n v="0"/>
    <x v="0"/>
  </r>
  <r>
    <x v="0"/>
    <x v="7"/>
    <x v="36"/>
    <x v="36"/>
    <d v="2022-04-01T00:00:00"/>
    <n v="1"/>
    <n v="0"/>
    <n v="0"/>
    <n v="0"/>
    <n v="0"/>
    <n v="0"/>
    <x v="0"/>
  </r>
  <r>
    <x v="0"/>
    <x v="8"/>
    <x v="145"/>
    <x v="145"/>
    <d v="2022-04-01T00:00:00"/>
    <n v="0"/>
    <n v="0"/>
    <n v="0"/>
    <n v="0"/>
    <n v="0"/>
    <n v="0"/>
    <x v="0"/>
  </r>
  <r>
    <x v="0"/>
    <x v="0"/>
    <x v="38"/>
    <x v="38"/>
    <d v="2022-04-01T00:00:00"/>
    <n v="0"/>
    <n v="0"/>
    <n v="0"/>
    <n v="0"/>
    <n v="0"/>
    <n v="0"/>
    <x v="0"/>
  </r>
  <r>
    <x v="0"/>
    <x v="0"/>
    <x v="39"/>
    <x v="39"/>
    <d v="2022-04-01T00:00:00"/>
    <n v="0"/>
    <n v="0"/>
    <n v="0"/>
    <n v="0"/>
    <n v="0"/>
    <n v="0"/>
    <x v="0"/>
  </r>
  <r>
    <x v="0"/>
    <x v="8"/>
    <x v="146"/>
    <x v="146"/>
    <d v="2022-04-01T00:00:00"/>
    <n v="6"/>
    <n v="0"/>
    <n v="0"/>
    <n v="0"/>
    <n v="0"/>
    <n v="0"/>
    <x v="0"/>
  </r>
  <r>
    <x v="0"/>
    <x v="7"/>
    <x v="40"/>
    <x v="40"/>
    <d v="2022-04-01T00:00:00"/>
    <n v="0"/>
    <n v="0"/>
    <n v="0"/>
    <n v="0"/>
    <n v="0"/>
    <n v="0"/>
    <x v="0"/>
  </r>
  <r>
    <x v="0"/>
    <x v="6"/>
    <x v="41"/>
    <x v="41"/>
    <d v="2022-04-01T00:00:00"/>
    <n v="0"/>
    <n v="0"/>
    <n v="0"/>
    <n v="0"/>
    <n v="0"/>
    <n v="0"/>
    <x v="0"/>
  </r>
  <r>
    <x v="0"/>
    <x v="5"/>
    <x v="42"/>
    <x v="42"/>
    <d v="2022-04-01T00:00:00"/>
    <n v="0"/>
    <n v="0"/>
    <n v="0"/>
    <n v="0"/>
    <n v="0"/>
    <n v="0"/>
    <x v="0"/>
  </r>
  <r>
    <x v="0"/>
    <x v="8"/>
    <x v="43"/>
    <x v="43"/>
    <d v="2022-04-01T00:00:00"/>
    <n v="0"/>
    <n v="0"/>
    <n v="0"/>
    <n v="0"/>
    <n v="0"/>
    <n v="0"/>
    <x v="0"/>
  </r>
  <r>
    <x v="0"/>
    <x v="5"/>
    <x v="189"/>
    <x v="189"/>
    <d v="2022-04-01T00:00:00"/>
    <n v="7"/>
    <n v="0"/>
    <n v="0"/>
    <n v="0"/>
    <n v="0"/>
    <n v="0"/>
    <x v="0"/>
  </r>
  <r>
    <x v="0"/>
    <x v="8"/>
    <x v="44"/>
    <x v="44"/>
    <d v="2022-04-01T00:00:00"/>
    <n v="2"/>
    <n v="0"/>
    <n v="0"/>
    <n v="0"/>
    <n v="0"/>
    <n v="0"/>
    <x v="0"/>
  </r>
  <r>
    <x v="1"/>
    <x v="2"/>
    <x v="45"/>
    <x v="45"/>
    <d v="2022-04-01T00:00:00"/>
    <n v="7"/>
    <n v="0"/>
    <n v="0"/>
    <n v="0"/>
    <n v="0"/>
    <n v="0"/>
    <x v="0"/>
  </r>
  <r>
    <x v="0"/>
    <x v="6"/>
    <x v="190"/>
    <x v="190"/>
    <d v="2022-04-01T00:00:00"/>
    <n v="0"/>
    <n v="0"/>
    <n v="0"/>
    <n v="0"/>
    <n v="0"/>
    <n v="0"/>
    <x v="0"/>
  </r>
  <r>
    <x v="0"/>
    <x v="6"/>
    <x v="47"/>
    <x v="47"/>
    <d v="2022-04-01T00:00:00"/>
    <n v="0"/>
    <n v="0"/>
    <n v="0"/>
    <n v="0"/>
    <n v="0"/>
    <n v="0"/>
    <x v="0"/>
  </r>
  <r>
    <x v="0"/>
    <x v="0"/>
    <x v="48"/>
    <x v="48"/>
    <d v="2022-04-01T00:00:00"/>
    <n v="0"/>
    <n v="0"/>
    <n v="0"/>
    <n v="0"/>
    <n v="0"/>
    <n v="0"/>
    <x v="0"/>
  </r>
  <r>
    <x v="2"/>
    <x v="4"/>
    <x v="150"/>
    <x v="150"/>
    <d v="2022-04-01T00:00:00"/>
    <n v="0"/>
    <n v="0"/>
    <n v="0"/>
    <n v="0"/>
    <n v="0"/>
    <n v="0"/>
    <x v="0"/>
  </r>
  <r>
    <x v="2"/>
    <x v="11"/>
    <x v="151"/>
    <x v="151"/>
    <d v="2022-04-01T00:00:00"/>
    <n v="1"/>
    <n v="0"/>
    <n v="0"/>
    <n v="0"/>
    <n v="0"/>
    <n v="0"/>
    <x v="0"/>
  </r>
  <r>
    <x v="1"/>
    <x v="2"/>
    <x v="152"/>
    <x v="152"/>
    <d v="2022-04-01T00:00:00"/>
    <n v="3"/>
    <n v="0"/>
    <n v="0"/>
    <n v="0"/>
    <n v="0"/>
    <n v="0"/>
    <x v="0"/>
  </r>
  <r>
    <x v="0"/>
    <x v="7"/>
    <x v="191"/>
    <x v="191"/>
    <d v="2022-04-01T00:00:00"/>
    <n v="0"/>
    <n v="0"/>
    <n v="0"/>
    <n v="0"/>
    <n v="0"/>
    <n v="0"/>
    <x v="0"/>
  </r>
  <r>
    <x v="1"/>
    <x v="2"/>
    <x v="51"/>
    <x v="51"/>
    <d v="2022-04-01T00:00:00"/>
    <n v="0"/>
    <n v="0"/>
    <n v="0"/>
    <n v="0"/>
    <n v="0"/>
    <n v="0"/>
    <x v="0"/>
  </r>
  <r>
    <x v="1"/>
    <x v="1"/>
    <x v="192"/>
    <x v="192"/>
    <d v="2022-04-01T00:00:00"/>
    <n v="6"/>
    <n v="0"/>
    <n v="0"/>
    <n v="0"/>
    <n v="0"/>
    <n v="0"/>
    <x v="0"/>
  </r>
  <r>
    <x v="1"/>
    <x v="2"/>
    <x v="193"/>
    <x v="193"/>
    <d v="2022-04-01T00:00:00"/>
    <n v="2"/>
    <n v="0"/>
    <n v="0"/>
    <n v="0"/>
    <n v="0"/>
    <n v="0"/>
    <x v="0"/>
  </r>
  <r>
    <x v="1"/>
    <x v="3"/>
    <x v="194"/>
    <x v="194"/>
    <d v="2022-04-01T00:00:00"/>
    <n v="0"/>
    <n v="0"/>
    <n v="0"/>
    <n v="0"/>
    <n v="0"/>
    <n v="0"/>
    <x v="0"/>
  </r>
  <r>
    <x v="0"/>
    <x v="6"/>
    <x v="153"/>
    <x v="153"/>
    <d v="2022-04-01T00:00:00"/>
    <n v="0"/>
    <n v="0"/>
    <n v="0"/>
    <n v="0"/>
    <n v="0"/>
    <n v="0"/>
    <x v="0"/>
  </r>
  <r>
    <x v="1"/>
    <x v="2"/>
    <x v="154"/>
    <x v="154"/>
    <d v="2022-04-01T00:00:00"/>
    <n v="6"/>
    <n v="0"/>
    <n v="0"/>
    <n v="0"/>
    <n v="0"/>
    <n v="0"/>
    <x v="0"/>
  </r>
  <r>
    <x v="1"/>
    <x v="2"/>
    <x v="58"/>
    <x v="58"/>
    <d v="2022-04-01T00:00:00"/>
    <n v="0"/>
    <n v="0"/>
    <n v="0"/>
    <n v="0"/>
    <n v="0"/>
    <n v="0"/>
    <x v="0"/>
  </r>
  <r>
    <x v="0"/>
    <x v="12"/>
    <x v="155"/>
    <x v="155"/>
    <d v="2022-04-01T00:00:00"/>
    <n v="19"/>
    <n v="0"/>
    <n v="0"/>
    <n v="0"/>
    <n v="0"/>
    <n v="0"/>
    <x v="0"/>
  </r>
  <r>
    <x v="1"/>
    <x v="2"/>
    <x v="156"/>
    <x v="156"/>
    <d v="2022-04-01T00:00:00"/>
    <n v="0"/>
    <n v="0"/>
    <n v="0"/>
    <n v="0"/>
    <n v="0"/>
    <n v="0"/>
    <x v="0"/>
  </r>
  <r>
    <x v="1"/>
    <x v="2"/>
    <x v="59"/>
    <x v="59"/>
    <d v="2022-04-01T00:00:00"/>
    <n v="1"/>
    <n v="0"/>
    <n v="0"/>
    <n v="0"/>
    <n v="0"/>
    <n v="0"/>
    <x v="0"/>
  </r>
  <r>
    <x v="1"/>
    <x v="2"/>
    <x v="158"/>
    <x v="158"/>
    <d v="2022-04-01T00:00:00"/>
    <n v="7"/>
    <n v="0"/>
    <n v="0"/>
    <n v="0"/>
    <n v="0"/>
    <n v="0"/>
    <x v="0"/>
  </r>
  <r>
    <x v="2"/>
    <x v="4"/>
    <x v="61"/>
    <x v="61"/>
    <d v="2022-04-01T00:00:00"/>
    <n v="0"/>
    <n v="0"/>
    <n v="2"/>
    <n v="0"/>
    <n v="0"/>
    <n v="0"/>
    <x v="0"/>
  </r>
  <r>
    <x v="2"/>
    <x v="11"/>
    <x v="195"/>
    <x v="195"/>
    <d v="2022-04-01T00:00:00"/>
    <n v="0"/>
    <n v="0"/>
    <n v="0"/>
    <n v="0"/>
    <n v="0"/>
    <n v="0"/>
    <x v="0"/>
  </r>
  <r>
    <x v="2"/>
    <x v="11"/>
    <x v="196"/>
    <x v="196"/>
    <d v="2022-04-01T00:00:00"/>
    <n v="0"/>
    <n v="0"/>
    <n v="0"/>
    <n v="0"/>
    <n v="0"/>
    <n v="0"/>
    <x v="0"/>
  </r>
  <r>
    <x v="0"/>
    <x v="7"/>
    <x v="62"/>
    <x v="62"/>
    <d v="2022-04-01T00:00:00"/>
    <n v="0"/>
    <n v="0"/>
    <n v="0"/>
    <n v="0"/>
    <n v="0"/>
    <n v="0"/>
    <x v="0"/>
  </r>
  <r>
    <x v="0"/>
    <x v="8"/>
    <x v="197"/>
    <x v="197"/>
    <d v="2022-04-01T00:00:00"/>
    <n v="2"/>
    <n v="0"/>
    <n v="0"/>
    <n v="0"/>
    <n v="0"/>
    <n v="0"/>
    <x v="0"/>
  </r>
  <r>
    <x v="1"/>
    <x v="2"/>
    <x v="159"/>
    <x v="159"/>
    <d v="2022-04-01T00:00:00"/>
    <n v="0"/>
    <n v="0"/>
    <n v="0"/>
    <n v="0"/>
    <n v="0"/>
    <n v="0"/>
    <x v="0"/>
  </r>
  <r>
    <x v="1"/>
    <x v="1"/>
    <x v="63"/>
    <x v="63"/>
    <d v="2022-04-01T00:00:00"/>
    <n v="0"/>
    <n v="0"/>
    <n v="0"/>
    <n v="0"/>
    <n v="0"/>
    <n v="0"/>
    <x v="0"/>
  </r>
  <r>
    <x v="2"/>
    <x v="4"/>
    <x v="198"/>
    <x v="198"/>
    <d v="2022-04-01T00:00:00"/>
    <n v="4"/>
    <n v="0"/>
    <n v="0"/>
    <n v="0"/>
    <n v="0"/>
    <n v="0"/>
    <x v="0"/>
  </r>
  <r>
    <x v="2"/>
    <x v="4"/>
    <x v="69"/>
    <x v="69"/>
    <d v="2022-04-01T00:00:00"/>
    <n v="0"/>
    <n v="0"/>
    <n v="0"/>
    <n v="0"/>
    <n v="0"/>
    <n v="0"/>
    <x v="0"/>
  </r>
  <r>
    <x v="0"/>
    <x v="8"/>
    <x v="160"/>
    <x v="160"/>
    <d v="2022-04-01T00:00:00"/>
    <n v="3"/>
    <n v="0"/>
    <n v="0"/>
    <n v="0"/>
    <n v="0"/>
    <n v="0"/>
    <x v="0"/>
  </r>
  <r>
    <x v="0"/>
    <x v="0"/>
    <x v="199"/>
    <x v="199"/>
    <d v="2022-04-01T00:00:00"/>
    <n v="0"/>
    <n v="0"/>
    <n v="0"/>
    <n v="0"/>
    <n v="0"/>
    <n v="0"/>
    <x v="0"/>
  </r>
  <r>
    <x v="0"/>
    <x v="8"/>
    <x v="71"/>
    <x v="71"/>
    <d v="2022-04-01T00:00:00"/>
    <n v="2"/>
    <n v="0"/>
    <n v="0"/>
    <n v="0"/>
    <n v="0"/>
    <n v="0"/>
    <x v="0"/>
  </r>
  <r>
    <x v="0"/>
    <x v="8"/>
    <x v="72"/>
    <x v="72"/>
    <d v="2022-04-01T00:00:00"/>
    <n v="0"/>
    <n v="0"/>
    <n v="0"/>
    <n v="0"/>
    <n v="0"/>
    <n v="0"/>
    <x v="0"/>
  </r>
  <r>
    <x v="1"/>
    <x v="2"/>
    <x v="200"/>
    <x v="200"/>
    <d v="2022-04-01T00:00:00"/>
    <n v="6"/>
    <n v="0"/>
    <n v="0"/>
    <n v="0"/>
    <n v="0"/>
    <n v="0"/>
    <x v="0"/>
  </r>
  <r>
    <x v="2"/>
    <x v="4"/>
    <x v="162"/>
    <x v="162"/>
    <d v="2022-04-01T00:00:00"/>
    <n v="15"/>
    <n v="0"/>
    <n v="0"/>
    <n v="0"/>
    <n v="0"/>
    <n v="0"/>
    <x v="0"/>
  </r>
  <r>
    <x v="0"/>
    <x v="0"/>
    <x v="163"/>
    <x v="163"/>
    <d v="2022-04-01T00:00:00"/>
    <n v="0"/>
    <n v="0"/>
    <n v="0"/>
    <n v="0"/>
    <n v="0"/>
    <n v="0"/>
    <x v="0"/>
  </r>
  <r>
    <x v="0"/>
    <x v="8"/>
    <x v="73"/>
    <x v="73"/>
    <d v="2022-04-01T00:00:00"/>
    <n v="0"/>
    <n v="0"/>
    <n v="0"/>
    <n v="0"/>
    <n v="0"/>
    <n v="0"/>
    <x v="0"/>
  </r>
  <r>
    <x v="2"/>
    <x v="11"/>
    <x v="164"/>
    <x v="164"/>
    <d v="2022-04-01T00:00:00"/>
    <n v="0"/>
    <n v="0"/>
    <n v="0"/>
    <n v="0"/>
    <n v="0"/>
    <n v="0"/>
    <x v="0"/>
  </r>
  <r>
    <x v="2"/>
    <x v="4"/>
    <x v="201"/>
    <x v="201"/>
    <d v="2022-04-01T00:00:00"/>
    <n v="1"/>
    <n v="0"/>
    <n v="0"/>
    <n v="0"/>
    <n v="0"/>
    <n v="0"/>
    <x v="0"/>
  </r>
  <r>
    <x v="2"/>
    <x v="4"/>
    <x v="165"/>
    <x v="165"/>
    <d v="2022-04-01T00:00:00"/>
    <n v="0"/>
    <n v="0"/>
    <n v="0"/>
    <n v="0"/>
    <n v="0"/>
    <n v="0"/>
    <x v="0"/>
  </r>
  <r>
    <x v="1"/>
    <x v="1"/>
    <x v="75"/>
    <x v="75"/>
    <d v="2022-04-01T00:00:00"/>
    <n v="0"/>
    <n v="0"/>
    <n v="0"/>
    <n v="0"/>
    <n v="0"/>
    <n v="0"/>
    <x v="0"/>
  </r>
  <r>
    <x v="2"/>
    <x v="4"/>
    <x v="202"/>
    <x v="202"/>
    <d v="2022-04-01T00:00:00"/>
    <n v="0"/>
    <n v="0"/>
    <n v="0"/>
    <n v="0"/>
    <n v="0"/>
    <n v="0"/>
    <x v="0"/>
  </r>
  <r>
    <x v="1"/>
    <x v="2"/>
    <x v="166"/>
    <x v="166"/>
    <d v="2022-04-01T00:00:00"/>
    <n v="8"/>
    <n v="0"/>
    <n v="0"/>
    <n v="0"/>
    <n v="0"/>
    <n v="0"/>
    <x v="0"/>
  </r>
  <r>
    <x v="0"/>
    <x v="12"/>
    <x v="77"/>
    <x v="77"/>
    <d v="2022-04-01T00:00:00"/>
    <n v="0"/>
    <n v="0"/>
    <n v="0"/>
    <n v="0"/>
    <n v="0"/>
    <n v="0"/>
    <x v="0"/>
  </r>
  <r>
    <x v="1"/>
    <x v="3"/>
    <x v="81"/>
    <x v="81"/>
    <d v="2022-04-01T00:00:00"/>
    <n v="0"/>
    <n v="0"/>
    <n v="0"/>
    <n v="0"/>
    <n v="0"/>
    <n v="0"/>
    <x v="0"/>
  </r>
  <r>
    <x v="1"/>
    <x v="3"/>
    <x v="82"/>
    <x v="82"/>
    <d v="2022-04-01T00:00:00"/>
    <n v="0"/>
    <n v="0"/>
    <n v="0"/>
    <n v="0"/>
    <n v="0"/>
    <n v="0"/>
    <x v="0"/>
  </r>
  <r>
    <x v="0"/>
    <x v="12"/>
    <x v="83"/>
    <x v="83"/>
    <d v="2022-04-01T00:00:00"/>
    <n v="0"/>
    <n v="0"/>
    <n v="0"/>
    <n v="0"/>
    <n v="0"/>
    <n v="0"/>
    <x v="0"/>
  </r>
  <r>
    <x v="0"/>
    <x v="6"/>
    <x v="84"/>
    <x v="84"/>
    <d v="2022-04-01T00:00:00"/>
    <n v="0"/>
    <n v="0"/>
    <n v="0"/>
    <n v="0"/>
    <n v="0"/>
    <n v="0"/>
    <x v="0"/>
  </r>
  <r>
    <x v="1"/>
    <x v="3"/>
    <x v="203"/>
    <x v="203"/>
    <d v="2022-04-01T00:00:00"/>
    <n v="0"/>
    <n v="0"/>
    <n v="0"/>
    <n v="0"/>
    <n v="0"/>
    <n v="0"/>
    <x v="0"/>
  </r>
  <r>
    <x v="1"/>
    <x v="2"/>
    <x v="86"/>
    <x v="86"/>
    <d v="2022-04-01T00:00:00"/>
    <n v="5"/>
    <n v="0"/>
    <n v="0"/>
    <n v="0"/>
    <n v="0"/>
    <n v="0"/>
    <x v="0"/>
  </r>
  <r>
    <x v="2"/>
    <x v="11"/>
    <x v="204"/>
    <x v="204"/>
    <d v="2022-04-01T00:00:00"/>
    <n v="0"/>
    <n v="0"/>
    <n v="0"/>
    <n v="0"/>
    <n v="0"/>
    <n v="0"/>
    <x v="0"/>
  </r>
  <r>
    <x v="2"/>
    <x v="11"/>
    <x v="205"/>
    <x v="205"/>
    <d v="2022-04-01T00:00:00"/>
    <n v="2"/>
    <n v="0"/>
    <n v="0"/>
    <n v="0"/>
    <n v="0"/>
    <n v="0"/>
    <x v="0"/>
  </r>
  <r>
    <x v="2"/>
    <x v="4"/>
    <x v="90"/>
    <x v="90"/>
    <d v="2022-04-01T00:00:00"/>
    <n v="1"/>
    <n v="0"/>
    <n v="0"/>
    <n v="0"/>
    <n v="0"/>
    <n v="0"/>
    <x v="0"/>
  </r>
  <r>
    <x v="1"/>
    <x v="2"/>
    <x v="171"/>
    <x v="171"/>
    <d v="2022-04-01T00:00:00"/>
    <n v="0"/>
    <n v="0"/>
    <n v="0"/>
    <n v="0"/>
    <n v="0"/>
    <n v="0"/>
    <x v="0"/>
  </r>
  <r>
    <x v="0"/>
    <x v="8"/>
    <x v="206"/>
    <x v="206"/>
    <d v="2022-04-01T00:00:00"/>
    <n v="1"/>
    <n v="0"/>
    <n v="0"/>
    <n v="0"/>
    <n v="0"/>
    <n v="0"/>
    <x v="0"/>
  </r>
  <r>
    <x v="1"/>
    <x v="1"/>
    <x v="172"/>
    <x v="172"/>
    <d v="2022-04-01T00:00:00"/>
    <n v="14"/>
    <n v="0"/>
    <n v="0"/>
    <n v="0"/>
    <n v="0"/>
    <n v="0"/>
    <x v="0"/>
  </r>
  <r>
    <x v="2"/>
    <x v="11"/>
    <x v="173"/>
    <x v="173"/>
    <d v="2022-04-01T00:00:00"/>
    <n v="0"/>
    <n v="0"/>
    <n v="0"/>
    <n v="0"/>
    <n v="0"/>
    <n v="0"/>
    <x v="0"/>
  </r>
  <r>
    <x v="0"/>
    <x v="0"/>
    <x v="91"/>
    <x v="91"/>
    <d v="2022-04-01T00:00:00"/>
    <n v="0"/>
    <n v="0"/>
    <n v="0"/>
    <n v="0"/>
    <n v="0"/>
    <n v="0"/>
    <x v="0"/>
  </r>
  <r>
    <x v="1"/>
    <x v="2"/>
    <x v="92"/>
    <x v="92"/>
    <d v="2022-04-01T00:00:00"/>
    <n v="20"/>
    <n v="2"/>
    <n v="2"/>
    <n v="0"/>
    <n v="0"/>
    <n v="0"/>
    <x v="0"/>
  </r>
  <r>
    <x v="2"/>
    <x v="4"/>
    <x v="93"/>
    <x v="93"/>
    <d v="2022-04-01T00:00:00"/>
    <n v="0"/>
    <n v="0"/>
    <n v="0"/>
    <n v="0"/>
    <n v="0"/>
    <n v="0"/>
    <x v="0"/>
  </r>
  <r>
    <x v="1"/>
    <x v="3"/>
    <x v="207"/>
    <x v="207"/>
    <d v="2022-04-01T00:00:00"/>
    <n v="0"/>
    <n v="0"/>
    <n v="0"/>
    <n v="0"/>
    <n v="0"/>
    <n v="0"/>
    <x v="0"/>
  </r>
  <r>
    <x v="0"/>
    <x v="8"/>
    <x v="95"/>
    <x v="95"/>
    <d v="2022-04-01T00:00:00"/>
    <n v="1"/>
    <n v="0"/>
    <n v="0"/>
    <n v="0"/>
    <n v="0"/>
    <n v="0"/>
    <x v="0"/>
  </r>
  <r>
    <x v="0"/>
    <x v="6"/>
    <x v="175"/>
    <x v="175"/>
    <d v="2022-04-01T00:00:00"/>
    <n v="0"/>
    <n v="0"/>
    <n v="0"/>
    <n v="0"/>
    <n v="0"/>
    <n v="0"/>
    <x v="0"/>
  </r>
  <r>
    <x v="2"/>
    <x v="11"/>
    <x v="176"/>
    <x v="176"/>
    <d v="2022-04-01T00:00:00"/>
    <n v="0"/>
    <n v="0"/>
    <n v="0"/>
    <n v="0"/>
    <n v="0"/>
    <n v="0"/>
    <x v="0"/>
  </r>
  <r>
    <x v="0"/>
    <x v="7"/>
    <x v="96"/>
    <x v="96"/>
    <d v="2022-04-01T00:00:00"/>
    <n v="0"/>
    <n v="0"/>
    <n v="0"/>
    <n v="0"/>
    <n v="0"/>
    <n v="0"/>
    <x v="0"/>
  </r>
  <r>
    <x v="0"/>
    <x v="5"/>
    <x v="97"/>
    <x v="97"/>
    <d v="2022-04-01T00:00:00"/>
    <n v="3"/>
    <n v="0"/>
    <n v="0"/>
    <n v="0"/>
    <n v="0"/>
    <n v="0"/>
    <x v="0"/>
  </r>
  <r>
    <x v="0"/>
    <x v="5"/>
    <x v="208"/>
    <x v="208"/>
    <d v="2022-04-01T00:00:00"/>
    <n v="0"/>
    <n v="0"/>
    <n v="1"/>
    <n v="0"/>
    <n v="0"/>
    <n v="0"/>
    <x v="0"/>
  </r>
  <r>
    <x v="0"/>
    <x v="7"/>
    <x v="178"/>
    <x v="178"/>
    <d v="2022-04-01T00:00:00"/>
    <n v="0"/>
    <n v="0"/>
    <n v="0"/>
    <n v="0"/>
    <n v="0"/>
    <n v="0"/>
    <x v="0"/>
  </r>
  <r>
    <x v="0"/>
    <x v="7"/>
    <x v="98"/>
    <x v="98"/>
    <d v="2022-04-01T00:00:00"/>
    <n v="2"/>
    <n v="0"/>
    <n v="0"/>
    <n v="0"/>
    <n v="0"/>
    <n v="0"/>
    <x v="0"/>
  </r>
  <r>
    <x v="1"/>
    <x v="2"/>
    <x v="209"/>
    <x v="209"/>
    <d v="2022-04-01T00:00:00"/>
    <n v="0"/>
    <n v="0"/>
    <n v="0"/>
    <n v="0"/>
    <n v="0"/>
    <n v="0"/>
    <x v="0"/>
  </r>
  <r>
    <x v="1"/>
    <x v="1"/>
    <x v="179"/>
    <x v="179"/>
    <d v="2022-04-01T00:00:00"/>
    <n v="1"/>
    <n v="0"/>
    <n v="0"/>
    <n v="0"/>
    <n v="0"/>
    <n v="0"/>
    <x v="0"/>
  </r>
  <r>
    <x v="1"/>
    <x v="1"/>
    <x v="210"/>
    <x v="210"/>
    <d v="2022-04-01T00:00:00"/>
    <n v="3"/>
    <n v="0"/>
    <n v="0"/>
    <n v="0"/>
    <n v="0"/>
    <n v="0"/>
    <x v="0"/>
  </r>
  <r>
    <x v="0"/>
    <x v="5"/>
    <x v="99"/>
    <x v="99"/>
    <d v="2022-04-01T00:00:00"/>
    <n v="0"/>
    <n v="0"/>
    <n v="0"/>
    <n v="0"/>
    <n v="0"/>
    <n v="0"/>
    <x v="0"/>
  </r>
  <r>
    <x v="2"/>
    <x v="11"/>
    <x v="100"/>
    <x v="100"/>
    <d v="2022-04-01T00:00:00"/>
    <n v="4"/>
    <n v="0"/>
    <n v="0"/>
    <n v="0"/>
    <n v="0"/>
    <n v="0"/>
    <x v="0"/>
  </r>
  <r>
    <x v="0"/>
    <x v="0"/>
    <x v="211"/>
    <x v="211"/>
    <d v="2022-04-01T00:00:00"/>
    <n v="0"/>
    <n v="0"/>
    <n v="0"/>
    <n v="0"/>
    <n v="0"/>
    <n v="0"/>
    <x v="0"/>
  </r>
  <r>
    <x v="0"/>
    <x v="7"/>
    <x v="102"/>
    <x v="102"/>
    <d v="2022-04-01T00:00:00"/>
    <n v="1"/>
    <n v="0"/>
    <n v="0"/>
    <n v="0"/>
    <n v="0"/>
    <n v="0"/>
    <x v="0"/>
  </r>
  <r>
    <x v="0"/>
    <x v="7"/>
    <x v="103"/>
    <x v="103"/>
    <d v="2022-04-01T00:00:00"/>
    <n v="0"/>
    <n v="0"/>
    <n v="0"/>
    <n v="0"/>
    <n v="0"/>
    <n v="0"/>
    <x v="0"/>
  </r>
  <r>
    <x v="0"/>
    <x v="8"/>
    <x v="105"/>
    <x v="105"/>
    <d v="2022-04-01T00:00:00"/>
    <n v="5"/>
    <n v="0"/>
    <n v="0"/>
    <n v="0"/>
    <n v="0"/>
    <n v="0"/>
    <x v="0"/>
  </r>
  <r>
    <x v="0"/>
    <x v="7"/>
    <x v="106"/>
    <x v="106"/>
    <d v="2022-04-01T00:00:00"/>
    <n v="3"/>
    <n v="0"/>
    <n v="0"/>
    <n v="0"/>
    <n v="0"/>
    <n v="0"/>
    <x v="0"/>
  </r>
  <r>
    <x v="1"/>
    <x v="1"/>
    <x v="212"/>
    <x v="212"/>
    <d v="2022-04-01T00:00:00"/>
    <n v="20"/>
    <n v="0"/>
    <n v="0"/>
    <n v="0"/>
    <n v="0"/>
    <n v="0"/>
    <x v="0"/>
  </r>
  <r>
    <x v="1"/>
    <x v="2"/>
    <x v="213"/>
    <x v="213"/>
    <d v="2022-04-01T00:00:00"/>
    <n v="34"/>
    <n v="0"/>
    <n v="0"/>
    <n v="0"/>
    <n v="0"/>
    <n v="0"/>
    <x v="0"/>
  </r>
  <r>
    <x v="2"/>
    <x v="4"/>
    <x v="214"/>
    <x v="214"/>
    <d v="2022-04-01T00:00:00"/>
    <n v="0"/>
    <n v="0"/>
    <n v="0"/>
    <n v="0"/>
    <n v="0"/>
    <n v="0"/>
    <x v="0"/>
  </r>
  <r>
    <x v="0"/>
    <x v="5"/>
    <x v="108"/>
    <x v="108"/>
    <d v="2022-04-01T00:00:00"/>
    <n v="0"/>
    <n v="0"/>
    <n v="0"/>
    <n v="0"/>
    <n v="0"/>
    <n v="0"/>
    <x v="0"/>
  </r>
  <r>
    <x v="0"/>
    <x v="5"/>
    <x v="112"/>
    <x v="112"/>
    <d v="2022-04-01T00:00:00"/>
    <n v="1"/>
    <n v="0"/>
    <n v="0"/>
    <n v="0"/>
    <n v="0"/>
    <n v="0"/>
    <x v="0"/>
  </r>
  <r>
    <x v="0"/>
    <x v="7"/>
    <x v="114"/>
    <x v="114"/>
    <d v="2022-04-01T00:00:00"/>
    <n v="1"/>
    <n v="0"/>
    <n v="0"/>
    <n v="0"/>
    <n v="0"/>
    <n v="0"/>
    <x v="0"/>
  </r>
  <r>
    <x v="1"/>
    <x v="1"/>
    <x v="115"/>
    <x v="115"/>
    <d v="2022-04-01T00:00:00"/>
    <n v="1"/>
    <n v="0"/>
    <n v="0"/>
    <n v="0"/>
    <n v="0"/>
    <n v="0"/>
    <x v="0"/>
  </r>
  <r>
    <x v="0"/>
    <x v="0"/>
    <x v="120"/>
    <x v="120"/>
    <d v="2022-04-01T00:00:00"/>
    <n v="0"/>
    <n v="0"/>
    <n v="0"/>
    <n v="0"/>
    <n v="0"/>
    <n v="0"/>
    <x v="0"/>
  </r>
  <r>
    <x v="0"/>
    <x v="0"/>
    <x v="0"/>
    <x v="0"/>
    <d v="2022-05-01T00:00:00"/>
    <n v="0"/>
    <n v="0"/>
    <n v="0"/>
    <n v="0"/>
    <n v="0"/>
    <n v="0"/>
    <x v="0"/>
  </r>
  <r>
    <x v="0"/>
    <x v="12"/>
    <x v="121"/>
    <x v="121"/>
    <d v="2022-05-01T00:00:00"/>
    <n v="0"/>
    <n v="0"/>
    <n v="0"/>
    <n v="0"/>
    <n v="0"/>
    <n v="0"/>
    <x v="0"/>
  </r>
  <r>
    <x v="0"/>
    <x v="7"/>
    <x v="123"/>
    <x v="123"/>
    <d v="2022-05-01T00:00:00"/>
    <n v="0"/>
    <n v="0"/>
    <n v="0"/>
    <n v="0"/>
    <n v="0"/>
    <n v="0"/>
    <x v="0"/>
  </r>
  <r>
    <x v="1"/>
    <x v="3"/>
    <x v="124"/>
    <x v="124"/>
    <d v="2022-05-01T00:00:00"/>
    <n v="9"/>
    <n v="0"/>
    <n v="0"/>
    <n v="0"/>
    <n v="0"/>
    <n v="0"/>
    <x v="0"/>
  </r>
  <r>
    <x v="1"/>
    <x v="3"/>
    <x v="3"/>
    <x v="3"/>
    <d v="2022-05-01T00:00:00"/>
    <n v="5"/>
    <n v="0"/>
    <n v="0"/>
    <n v="0"/>
    <n v="0"/>
    <n v="0"/>
    <x v="0"/>
  </r>
  <r>
    <x v="2"/>
    <x v="4"/>
    <x v="4"/>
    <x v="4"/>
    <d v="2022-05-01T00:00:00"/>
    <n v="12"/>
    <n v="0"/>
    <n v="0"/>
    <n v="0"/>
    <n v="0"/>
    <n v="0"/>
    <x v="0"/>
  </r>
  <r>
    <x v="1"/>
    <x v="1"/>
    <x v="7"/>
    <x v="7"/>
    <d v="2022-05-01T00:00:00"/>
    <n v="1"/>
    <n v="0"/>
    <n v="0"/>
    <n v="0"/>
    <n v="0"/>
    <n v="0"/>
    <x v="0"/>
  </r>
  <r>
    <x v="1"/>
    <x v="2"/>
    <x v="11"/>
    <x v="11"/>
    <d v="2022-05-01T00:00:00"/>
    <n v="6"/>
    <n v="0"/>
    <n v="0"/>
    <n v="0"/>
    <n v="0"/>
    <n v="0"/>
    <x v="0"/>
  </r>
  <r>
    <x v="0"/>
    <x v="0"/>
    <x v="13"/>
    <x v="13"/>
    <d v="2022-05-01T00:00:00"/>
    <n v="0"/>
    <n v="0"/>
    <n v="0"/>
    <n v="0"/>
    <n v="0"/>
    <n v="0"/>
    <x v="0"/>
  </r>
  <r>
    <x v="0"/>
    <x v="7"/>
    <x v="15"/>
    <x v="15"/>
    <d v="2022-05-01T00:00:00"/>
    <n v="1"/>
    <n v="0"/>
    <n v="0"/>
    <n v="0"/>
    <n v="0"/>
    <n v="0"/>
    <x v="0"/>
  </r>
  <r>
    <x v="0"/>
    <x v="5"/>
    <x v="126"/>
    <x v="126"/>
    <d v="2022-05-01T00:00:00"/>
    <n v="0"/>
    <n v="0"/>
    <n v="0"/>
    <n v="0"/>
    <n v="0"/>
    <n v="0"/>
    <x v="0"/>
  </r>
  <r>
    <x v="1"/>
    <x v="3"/>
    <x v="16"/>
    <x v="16"/>
    <d v="2022-05-01T00:00:00"/>
    <n v="32"/>
    <n v="0"/>
    <n v="0"/>
    <n v="0"/>
    <n v="0"/>
    <n v="0"/>
    <x v="0"/>
  </r>
  <r>
    <x v="2"/>
    <x v="11"/>
    <x v="127"/>
    <x v="127"/>
    <d v="2022-05-01T00:00:00"/>
    <n v="6"/>
    <n v="0"/>
    <n v="0"/>
    <n v="0"/>
    <n v="0"/>
    <n v="0"/>
    <x v="0"/>
  </r>
  <r>
    <x v="0"/>
    <x v="7"/>
    <x v="128"/>
    <x v="128"/>
    <d v="2022-05-01T00:00:00"/>
    <n v="0"/>
    <n v="0"/>
    <n v="0"/>
    <n v="0"/>
    <n v="0"/>
    <n v="0"/>
    <x v="0"/>
  </r>
  <r>
    <x v="0"/>
    <x v="6"/>
    <x v="130"/>
    <x v="130"/>
    <d v="2022-05-01T00:00:00"/>
    <n v="6"/>
    <n v="0"/>
    <n v="0"/>
    <n v="0"/>
    <n v="0"/>
    <n v="0"/>
    <x v="0"/>
  </r>
  <r>
    <x v="2"/>
    <x v="4"/>
    <x v="134"/>
    <x v="134"/>
    <d v="2022-05-01T00:00:00"/>
    <n v="0"/>
    <n v="0"/>
    <n v="0"/>
    <n v="0"/>
    <n v="0"/>
    <n v="0"/>
    <x v="0"/>
  </r>
  <r>
    <x v="2"/>
    <x v="4"/>
    <x v="18"/>
    <x v="18"/>
    <d v="2022-05-01T00:00:00"/>
    <n v="0"/>
    <n v="0"/>
    <n v="0"/>
    <n v="0"/>
    <n v="0"/>
    <n v="0"/>
    <x v="0"/>
  </r>
  <r>
    <x v="0"/>
    <x v="7"/>
    <x v="19"/>
    <x v="19"/>
    <d v="2022-05-01T00:00:00"/>
    <n v="0"/>
    <n v="0"/>
    <n v="0"/>
    <n v="0"/>
    <n v="0"/>
    <n v="0"/>
    <x v="0"/>
  </r>
  <r>
    <x v="0"/>
    <x v="7"/>
    <x v="20"/>
    <x v="20"/>
    <d v="2022-05-01T00:00:00"/>
    <n v="24"/>
    <n v="0"/>
    <n v="0"/>
    <n v="0"/>
    <n v="0"/>
    <n v="0"/>
    <x v="0"/>
  </r>
  <r>
    <x v="0"/>
    <x v="7"/>
    <x v="215"/>
    <x v="215"/>
    <d v="2022-05-01T00:00:00"/>
    <n v="0"/>
    <n v="0"/>
    <n v="0"/>
    <n v="0"/>
    <n v="0"/>
    <n v="0"/>
    <x v="0"/>
  </r>
  <r>
    <x v="2"/>
    <x v="4"/>
    <x v="185"/>
    <x v="185"/>
    <d v="2022-05-01T00:00:00"/>
    <n v="0"/>
    <n v="0"/>
    <n v="0"/>
    <n v="0"/>
    <n v="0"/>
    <n v="0"/>
    <x v="0"/>
  </r>
  <r>
    <x v="2"/>
    <x v="11"/>
    <x v="216"/>
    <x v="216"/>
    <d v="2022-05-01T00:00:00"/>
    <n v="7"/>
    <n v="0"/>
    <n v="0"/>
    <n v="0"/>
    <n v="0"/>
    <n v="0"/>
    <x v="0"/>
  </r>
  <r>
    <x v="0"/>
    <x v="7"/>
    <x v="137"/>
    <x v="137"/>
    <d v="2022-05-01T00:00:00"/>
    <n v="9"/>
    <n v="0"/>
    <n v="0"/>
    <n v="0"/>
    <n v="0"/>
    <n v="0"/>
    <x v="0"/>
  </r>
  <r>
    <x v="2"/>
    <x v="4"/>
    <x v="26"/>
    <x v="26"/>
    <d v="2022-05-01T00:00:00"/>
    <n v="0"/>
    <n v="0"/>
    <n v="0"/>
    <n v="0"/>
    <n v="0"/>
    <n v="0"/>
    <x v="0"/>
  </r>
  <r>
    <x v="2"/>
    <x v="4"/>
    <x v="138"/>
    <x v="138"/>
    <d v="2022-05-01T00:00:00"/>
    <n v="4"/>
    <n v="0"/>
    <n v="0"/>
    <n v="0"/>
    <n v="0"/>
    <n v="0"/>
    <x v="0"/>
  </r>
  <r>
    <x v="2"/>
    <x v="4"/>
    <x v="186"/>
    <x v="186"/>
    <d v="2022-05-01T00:00:00"/>
    <n v="1"/>
    <n v="0"/>
    <n v="0"/>
    <n v="0"/>
    <n v="0"/>
    <n v="0"/>
    <x v="0"/>
  </r>
  <r>
    <x v="0"/>
    <x v="7"/>
    <x v="139"/>
    <x v="139"/>
    <d v="2022-05-01T00:00:00"/>
    <n v="0"/>
    <n v="0"/>
    <n v="0"/>
    <n v="0"/>
    <n v="0"/>
    <n v="0"/>
    <x v="0"/>
  </r>
  <r>
    <x v="0"/>
    <x v="7"/>
    <x v="27"/>
    <x v="27"/>
    <d v="2022-05-01T00:00:00"/>
    <n v="2"/>
    <n v="0"/>
    <n v="0"/>
    <n v="0"/>
    <n v="0"/>
    <n v="0"/>
    <x v="0"/>
  </r>
  <r>
    <x v="2"/>
    <x v="11"/>
    <x v="187"/>
    <x v="187"/>
    <d v="2022-05-01T00:00:00"/>
    <n v="0"/>
    <n v="0"/>
    <n v="0"/>
    <n v="0"/>
    <n v="0"/>
    <n v="0"/>
    <x v="0"/>
  </r>
  <r>
    <x v="0"/>
    <x v="8"/>
    <x v="29"/>
    <x v="29"/>
    <d v="2022-05-01T00:00:00"/>
    <n v="0"/>
    <n v="0"/>
    <n v="0"/>
    <n v="0"/>
    <n v="0"/>
    <n v="0"/>
    <x v="0"/>
  </r>
  <r>
    <x v="0"/>
    <x v="8"/>
    <x v="30"/>
    <x v="30"/>
    <d v="2022-05-01T00:00:00"/>
    <n v="0"/>
    <n v="0"/>
    <n v="0"/>
    <n v="0"/>
    <n v="0"/>
    <n v="0"/>
    <x v="0"/>
  </r>
  <r>
    <x v="0"/>
    <x v="5"/>
    <x v="217"/>
    <x v="217"/>
    <d v="2022-05-01T00:00:00"/>
    <n v="1"/>
    <n v="0"/>
    <n v="0"/>
    <n v="0"/>
    <n v="0"/>
    <n v="0"/>
    <x v="0"/>
  </r>
  <r>
    <x v="0"/>
    <x v="5"/>
    <x v="218"/>
    <x v="218"/>
    <d v="2022-05-01T00:00:00"/>
    <n v="0"/>
    <n v="0"/>
    <n v="0"/>
    <n v="0"/>
    <n v="0"/>
    <n v="0"/>
    <x v="0"/>
  </r>
  <r>
    <x v="0"/>
    <x v="5"/>
    <x v="141"/>
    <x v="141"/>
    <d v="2022-05-01T00:00:00"/>
    <n v="0"/>
    <n v="0"/>
    <n v="0"/>
    <n v="0"/>
    <n v="0"/>
    <n v="0"/>
    <x v="0"/>
  </r>
  <r>
    <x v="0"/>
    <x v="5"/>
    <x v="32"/>
    <x v="32"/>
    <d v="2022-05-01T00:00:00"/>
    <n v="1"/>
    <n v="0"/>
    <n v="0"/>
    <n v="0"/>
    <n v="0"/>
    <n v="0"/>
    <x v="0"/>
  </r>
  <r>
    <x v="0"/>
    <x v="6"/>
    <x v="33"/>
    <x v="33"/>
    <d v="2022-05-01T00:00:00"/>
    <n v="0"/>
    <n v="0"/>
    <n v="0"/>
    <n v="0"/>
    <n v="0"/>
    <n v="0"/>
    <x v="0"/>
  </r>
  <r>
    <x v="0"/>
    <x v="0"/>
    <x v="34"/>
    <x v="34"/>
    <d v="2022-05-01T00:00:00"/>
    <n v="0"/>
    <n v="0"/>
    <n v="0"/>
    <n v="0"/>
    <n v="0"/>
    <n v="0"/>
    <x v="0"/>
  </r>
  <r>
    <x v="0"/>
    <x v="0"/>
    <x v="35"/>
    <x v="35"/>
    <d v="2022-05-01T00:00:00"/>
    <n v="0"/>
    <n v="0"/>
    <n v="0"/>
    <n v="0"/>
    <n v="0"/>
    <n v="0"/>
    <x v="0"/>
  </r>
  <r>
    <x v="1"/>
    <x v="3"/>
    <x v="37"/>
    <x v="37"/>
    <d v="2022-05-01T00:00:00"/>
    <n v="12"/>
    <n v="0"/>
    <n v="0"/>
    <n v="0"/>
    <n v="0"/>
    <n v="0"/>
    <x v="0"/>
  </r>
  <r>
    <x v="0"/>
    <x v="8"/>
    <x v="219"/>
    <x v="219"/>
    <d v="2022-05-01T00:00:00"/>
    <n v="0"/>
    <n v="0"/>
    <n v="0"/>
    <n v="0"/>
    <n v="0"/>
    <n v="0"/>
    <x v="0"/>
  </r>
  <r>
    <x v="0"/>
    <x v="0"/>
    <x v="38"/>
    <x v="38"/>
    <d v="2022-05-01T00:00:00"/>
    <n v="0"/>
    <n v="0"/>
    <n v="0"/>
    <n v="0"/>
    <n v="0"/>
    <n v="0"/>
    <x v="0"/>
  </r>
  <r>
    <x v="0"/>
    <x v="0"/>
    <x v="39"/>
    <x v="39"/>
    <d v="2022-05-01T00:00:00"/>
    <n v="0"/>
    <n v="0"/>
    <n v="0"/>
    <n v="0"/>
    <n v="0"/>
    <n v="0"/>
    <x v="0"/>
  </r>
  <r>
    <x v="0"/>
    <x v="6"/>
    <x v="41"/>
    <x v="41"/>
    <d v="2022-05-01T00:00:00"/>
    <n v="0"/>
    <n v="0"/>
    <n v="0"/>
    <n v="0"/>
    <n v="0"/>
    <n v="0"/>
    <x v="0"/>
  </r>
  <r>
    <x v="0"/>
    <x v="0"/>
    <x v="220"/>
    <x v="220"/>
    <d v="2022-05-01T00:00:00"/>
    <n v="0"/>
    <n v="0"/>
    <n v="0"/>
    <n v="0"/>
    <n v="0"/>
    <n v="0"/>
    <x v="0"/>
  </r>
  <r>
    <x v="0"/>
    <x v="8"/>
    <x v="43"/>
    <x v="43"/>
    <d v="2022-05-01T00:00:00"/>
    <n v="0"/>
    <n v="0"/>
    <n v="0"/>
    <n v="0"/>
    <n v="0"/>
    <n v="0"/>
    <x v="0"/>
  </r>
  <r>
    <x v="0"/>
    <x v="5"/>
    <x v="189"/>
    <x v="189"/>
    <d v="2022-05-01T00:00:00"/>
    <n v="0"/>
    <n v="0"/>
    <n v="0"/>
    <n v="0"/>
    <n v="0"/>
    <n v="0"/>
    <x v="0"/>
  </r>
  <r>
    <x v="0"/>
    <x v="8"/>
    <x v="44"/>
    <x v="44"/>
    <d v="2022-05-01T00:00:00"/>
    <n v="0"/>
    <n v="0"/>
    <n v="0"/>
    <n v="0"/>
    <n v="0"/>
    <n v="0"/>
    <x v="0"/>
  </r>
  <r>
    <x v="1"/>
    <x v="2"/>
    <x v="45"/>
    <x v="45"/>
    <d v="2022-05-01T00:00:00"/>
    <n v="37"/>
    <n v="0"/>
    <n v="0"/>
    <n v="0"/>
    <n v="0"/>
    <n v="0"/>
    <x v="0"/>
  </r>
  <r>
    <x v="2"/>
    <x v="11"/>
    <x v="221"/>
    <x v="221"/>
    <d v="2022-05-01T00:00:00"/>
    <n v="0"/>
    <n v="0"/>
    <n v="0"/>
    <n v="0"/>
    <n v="0"/>
    <n v="0"/>
    <x v="0"/>
  </r>
  <r>
    <x v="0"/>
    <x v="5"/>
    <x v="149"/>
    <x v="149"/>
    <d v="2022-05-01T00:00:00"/>
    <n v="1"/>
    <n v="0"/>
    <n v="0"/>
    <n v="0"/>
    <n v="0"/>
    <n v="0"/>
    <x v="0"/>
  </r>
  <r>
    <x v="0"/>
    <x v="8"/>
    <x v="46"/>
    <x v="46"/>
    <d v="2022-05-01T00:00:00"/>
    <n v="1"/>
    <n v="0"/>
    <n v="0"/>
    <n v="0"/>
    <n v="0"/>
    <n v="0"/>
    <x v="0"/>
  </r>
  <r>
    <x v="0"/>
    <x v="6"/>
    <x v="222"/>
    <x v="222"/>
    <d v="2022-05-01T00:00:00"/>
    <n v="0"/>
    <n v="0"/>
    <n v="0"/>
    <n v="0"/>
    <n v="0"/>
    <n v="0"/>
    <x v="0"/>
  </r>
  <r>
    <x v="0"/>
    <x v="6"/>
    <x v="47"/>
    <x v="47"/>
    <d v="2022-05-01T00:00:00"/>
    <n v="0"/>
    <n v="0"/>
    <n v="0"/>
    <n v="0"/>
    <n v="0"/>
    <n v="0"/>
    <x v="0"/>
  </r>
  <r>
    <x v="0"/>
    <x v="0"/>
    <x v="48"/>
    <x v="48"/>
    <d v="2022-05-01T00:00:00"/>
    <n v="0"/>
    <n v="0"/>
    <n v="0"/>
    <n v="0"/>
    <n v="0"/>
    <n v="0"/>
    <x v="0"/>
  </r>
  <r>
    <x v="2"/>
    <x v="4"/>
    <x v="150"/>
    <x v="150"/>
    <d v="2022-05-01T00:00:00"/>
    <n v="4"/>
    <n v="0"/>
    <n v="0"/>
    <n v="0"/>
    <n v="0"/>
    <n v="0"/>
    <x v="0"/>
  </r>
  <r>
    <x v="1"/>
    <x v="3"/>
    <x v="49"/>
    <x v="49"/>
    <d v="2022-05-01T00:00:00"/>
    <n v="0"/>
    <n v="0"/>
    <n v="0"/>
    <n v="0"/>
    <n v="0"/>
    <n v="0"/>
    <x v="0"/>
  </r>
  <r>
    <x v="1"/>
    <x v="1"/>
    <x v="50"/>
    <x v="50"/>
    <d v="2022-05-01T00:00:00"/>
    <n v="1"/>
    <n v="1"/>
    <n v="1"/>
    <n v="0"/>
    <n v="0"/>
    <n v="0"/>
    <x v="0"/>
  </r>
  <r>
    <x v="0"/>
    <x v="7"/>
    <x v="191"/>
    <x v="191"/>
    <d v="2022-05-01T00:00:00"/>
    <n v="3"/>
    <n v="0"/>
    <n v="0"/>
    <n v="0"/>
    <n v="0"/>
    <n v="0"/>
    <x v="0"/>
  </r>
  <r>
    <x v="1"/>
    <x v="2"/>
    <x v="51"/>
    <x v="51"/>
    <d v="2022-05-01T00:00:00"/>
    <n v="0"/>
    <n v="0"/>
    <n v="0"/>
    <n v="0"/>
    <n v="0"/>
    <n v="0"/>
    <x v="0"/>
  </r>
  <r>
    <x v="1"/>
    <x v="3"/>
    <x v="52"/>
    <x v="52"/>
    <d v="2022-05-01T00:00:00"/>
    <n v="0"/>
    <n v="0"/>
    <n v="0"/>
    <n v="0"/>
    <n v="0"/>
    <n v="0"/>
    <x v="0"/>
  </r>
  <r>
    <x v="1"/>
    <x v="3"/>
    <x v="223"/>
    <x v="223"/>
    <d v="2022-05-01T00:00:00"/>
    <n v="0"/>
    <n v="0"/>
    <n v="0"/>
    <n v="0"/>
    <n v="0"/>
    <n v="0"/>
    <x v="0"/>
  </r>
  <r>
    <x v="2"/>
    <x v="9"/>
    <x v="224"/>
    <x v="224"/>
    <d v="2022-05-01T00:00:00"/>
    <n v="0"/>
    <n v="0"/>
    <n v="0"/>
    <n v="0"/>
    <n v="0"/>
    <n v="0"/>
    <x v="0"/>
  </r>
  <r>
    <x v="0"/>
    <x v="0"/>
    <x v="53"/>
    <x v="53"/>
    <d v="2022-05-01T00:00:00"/>
    <n v="0"/>
    <n v="0"/>
    <n v="0"/>
    <n v="0"/>
    <n v="0"/>
    <n v="0"/>
    <x v="0"/>
  </r>
  <r>
    <x v="1"/>
    <x v="3"/>
    <x v="225"/>
    <x v="225"/>
    <d v="2022-05-01T00:00:00"/>
    <n v="1"/>
    <n v="0"/>
    <n v="0"/>
    <n v="0"/>
    <n v="0"/>
    <n v="0"/>
    <x v="0"/>
  </r>
  <r>
    <x v="1"/>
    <x v="3"/>
    <x v="194"/>
    <x v="194"/>
    <d v="2022-05-01T00:00:00"/>
    <n v="0"/>
    <n v="0"/>
    <n v="0"/>
    <n v="0"/>
    <n v="0"/>
    <n v="0"/>
    <x v="0"/>
  </r>
  <r>
    <x v="1"/>
    <x v="1"/>
    <x v="57"/>
    <x v="57"/>
    <d v="2022-05-01T00:00:00"/>
    <n v="1"/>
    <n v="0"/>
    <n v="0"/>
    <n v="0"/>
    <n v="0"/>
    <n v="0"/>
    <x v="0"/>
  </r>
  <r>
    <x v="0"/>
    <x v="6"/>
    <x v="153"/>
    <x v="153"/>
    <d v="2022-05-01T00:00:00"/>
    <n v="0"/>
    <n v="0"/>
    <n v="0"/>
    <n v="0"/>
    <n v="0"/>
    <n v="0"/>
    <x v="0"/>
  </r>
  <r>
    <x v="1"/>
    <x v="2"/>
    <x v="154"/>
    <x v="154"/>
    <d v="2022-05-01T00:00:00"/>
    <n v="0"/>
    <n v="0"/>
    <n v="0"/>
    <n v="0"/>
    <n v="0"/>
    <n v="0"/>
    <x v="0"/>
  </r>
  <r>
    <x v="0"/>
    <x v="12"/>
    <x v="155"/>
    <x v="155"/>
    <d v="2022-05-01T00:00:00"/>
    <n v="6"/>
    <n v="0"/>
    <n v="0"/>
    <n v="0"/>
    <n v="0"/>
    <n v="0"/>
    <x v="0"/>
  </r>
  <r>
    <x v="1"/>
    <x v="2"/>
    <x v="156"/>
    <x v="156"/>
    <d v="2022-05-01T00:00:00"/>
    <n v="0"/>
    <n v="0"/>
    <n v="0"/>
    <n v="0"/>
    <n v="0"/>
    <n v="0"/>
    <x v="0"/>
  </r>
  <r>
    <x v="1"/>
    <x v="1"/>
    <x v="157"/>
    <x v="157"/>
    <d v="2022-05-01T00:00:00"/>
    <n v="0"/>
    <n v="0"/>
    <n v="0"/>
    <n v="0"/>
    <n v="0"/>
    <n v="0"/>
    <x v="0"/>
  </r>
  <r>
    <x v="1"/>
    <x v="2"/>
    <x v="158"/>
    <x v="158"/>
    <d v="2022-05-01T00:00:00"/>
    <n v="0"/>
    <n v="0"/>
    <n v="0"/>
    <n v="0"/>
    <n v="0"/>
    <n v="0"/>
    <x v="0"/>
  </r>
  <r>
    <x v="2"/>
    <x v="11"/>
    <x v="60"/>
    <x v="60"/>
    <d v="2022-05-01T00:00:00"/>
    <n v="0"/>
    <n v="0"/>
    <n v="0"/>
    <n v="0"/>
    <n v="0"/>
    <n v="0"/>
    <x v="0"/>
  </r>
  <r>
    <x v="2"/>
    <x v="4"/>
    <x v="61"/>
    <x v="61"/>
    <d v="2022-05-01T00:00:00"/>
    <n v="6"/>
    <n v="0"/>
    <n v="0"/>
    <n v="0"/>
    <n v="0"/>
    <n v="0"/>
    <x v="0"/>
  </r>
  <r>
    <x v="2"/>
    <x v="11"/>
    <x v="196"/>
    <x v="196"/>
    <d v="2022-05-01T00:00:00"/>
    <n v="0"/>
    <n v="0"/>
    <n v="0"/>
    <n v="0"/>
    <n v="0"/>
    <n v="0"/>
    <x v="0"/>
  </r>
  <r>
    <x v="0"/>
    <x v="7"/>
    <x v="62"/>
    <x v="62"/>
    <d v="2022-05-01T00:00:00"/>
    <n v="0"/>
    <n v="0"/>
    <n v="0"/>
    <n v="0"/>
    <n v="0"/>
    <n v="0"/>
    <x v="0"/>
  </r>
  <r>
    <x v="0"/>
    <x v="8"/>
    <x v="197"/>
    <x v="197"/>
    <d v="2022-05-01T00:00:00"/>
    <n v="0"/>
    <n v="0"/>
    <n v="0"/>
    <n v="0"/>
    <n v="0"/>
    <n v="0"/>
    <x v="0"/>
  </r>
  <r>
    <x v="0"/>
    <x v="10"/>
    <x v="226"/>
    <x v="226"/>
    <d v="2022-05-01T00:00:00"/>
    <n v="18"/>
    <n v="0"/>
    <n v="0"/>
    <n v="0"/>
    <n v="0"/>
    <n v="0"/>
    <x v="0"/>
  </r>
  <r>
    <x v="1"/>
    <x v="1"/>
    <x v="63"/>
    <x v="63"/>
    <d v="2022-05-01T00:00:00"/>
    <n v="0"/>
    <n v="0"/>
    <n v="0"/>
    <n v="0"/>
    <n v="0"/>
    <n v="0"/>
    <x v="0"/>
  </r>
  <r>
    <x v="1"/>
    <x v="1"/>
    <x v="67"/>
    <x v="67"/>
    <d v="2022-05-01T00:00:00"/>
    <n v="8"/>
    <n v="0"/>
    <n v="0"/>
    <n v="0"/>
    <n v="0"/>
    <n v="0"/>
    <x v="0"/>
  </r>
  <r>
    <x v="2"/>
    <x v="4"/>
    <x v="198"/>
    <x v="198"/>
    <d v="2022-05-01T00:00:00"/>
    <n v="4"/>
    <n v="0"/>
    <n v="0"/>
    <n v="0"/>
    <n v="0"/>
    <n v="0"/>
    <x v="0"/>
  </r>
  <r>
    <x v="2"/>
    <x v="11"/>
    <x v="227"/>
    <x v="227"/>
    <d v="2022-05-01T00:00:00"/>
    <n v="0"/>
    <n v="0"/>
    <n v="0"/>
    <n v="0"/>
    <n v="0"/>
    <n v="0"/>
    <x v="0"/>
  </r>
  <r>
    <x v="2"/>
    <x v="4"/>
    <x v="69"/>
    <x v="69"/>
    <d v="2022-05-01T00:00:00"/>
    <n v="0"/>
    <n v="0"/>
    <n v="0"/>
    <n v="0"/>
    <n v="0"/>
    <n v="0"/>
    <x v="0"/>
  </r>
  <r>
    <x v="0"/>
    <x v="10"/>
    <x v="228"/>
    <x v="228"/>
    <d v="2022-05-01T00:00:00"/>
    <n v="0"/>
    <n v="0"/>
    <n v="0"/>
    <n v="0"/>
    <n v="0"/>
    <n v="0"/>
    <x v="0"/>
  </r>
  <r>
    <x v="0"/>
    <x v="5"/>
    <x v="70"/>
    <x v="70"/>
    <d v="2022-05-01T00:00:00"/>
    <n v="0"/>
    <n v="1"/>
    <n v="2"/>
    <n v="0"/>
    <n v="0"/>
    <n v="0"/>
    <x v="0"/>
  </r>
  <r>
    <x v="0"/>
    <x v="8"/>
    <x v="160"/>
    <x v="160"/>
    <d v="2022-05-01T00:00:00"/>
    <n v="22"/>
    <n v="0"/>
    <n v="0"/>
    <n v="0"/>
    <n v="0"/>
    <n v="0"/>
    <x v="0"/>
  </r>
  <r>
    <x v="0"/>
    <x v="8"/>
    <x v="71"/>
    <x v="71"/>
    <d v="2022-05-01T00:00:00"/>
    <n v="0"/>
    <n v="0"/>
    <n v="0"/>
    <n v="0"/>
    <n v="0"/>
    <n v="0"/>
    <x v="0"/>
  </r>
  <r>
    <x v="0"/>
    <x v="8"/>
    <x v="72"/>
    <x v="72"/>
    <d v="2022-05-01T00:00:00"/>
    <n v="0"/>
    <n v="0"/>
    <n v="0"/>
    <n v="0"/>
    <n v="0"/>
    <n v="0"/>
    <x v="0"/>
  </r>
  <r>
    <x v="2"/>
    <x v="4"/>
    <x v="162"/>
    <x v="162"/>
    <d v="2022-05-01T00:00:00"/>
    <n v="11"/>
    <n v="0"/>
    <n v="0"/>
    <n v="0"/>
    <n v="0"/>
    <n v="0"/>
    <x v="0"/>
  </r>
  <r>
    <x v="2"/>
    <x v="11"/>
    <x v="164"/>
    <x v="164"/>
    <d v="2022-05-01T00:00:00"/>
    <n v="0"/>
    <n v="0"/>
    <n v="0"/>
    <n v="0"/>
    <n v="0"/>
    <n v="0"/>
    <x v="0"/>
  </r>
  <r>
    <x v="2"/>
    <x v="4"/>
    <x v="201"/>
    <x v="201"/>
    <d v="2022-05-01T00:00:00"/>
    <n v="0"/>
    <n v="0"/>
    <n v="0"/>
    <n v="0"/>
    <n v="0"/>
    <n v="0"/>
    <x v="0"/>
  </r>
  <r>
    <x v="0"/>
    <x v="7"/>
    <x v="74"/>
    <x v="74"/>
    <d v="2022-05-01T00:00:00"/>
    <n v="0"/>
    <n v="0"/>
    <n v="0"/>
    <n v="0"/>
    <n v="0"/>
    <n v="0"/>
    <x v="0"/>
  </r>
  <r>
    <x v="2"/>
    <x v="4"/>
    <x v="202"/>
    <x v="202"/>
    <d v="2022-05-01T00:00:00"/>
    <n v="0"/>
    <n v="0"/>
    <n v="0"/>
    <n v="0"/>
    <n v="0"/>
    <n v="0"/>
    <x v="0"/>
  </r>
  <r>
    <x v="1"/>
    <x v="2"/>
    <x v="166"/>
    <x v="166"/>
    <d v="2022-05-01T00:00:00"/>
    <n v="0"/>
    <n v="0"/>
    <n v="0"/>
    <n v="0"/>
    <n v="0"/>
    <n v="0"/>
    <x v="0"/>
  </r>
  <r>
    <x v="1"/>
    <x v="3"/>
    <x v="167"/>
    <x v="167"/>
    <d v="2022-05-01T00:00:00"/>
    <n v="9"/>
    <n v="0"/>
    <n v="0"/>
    <n v="0"/>
    <n v="0"/>
    <n v="0"/>
    <x v="0"/>
  </r>
  <r>
    <x v="0"/>
    <x v="12"/>
    <x v="77"/>
    <x v="77"/>
    <d v="2022-05-01T00:00:00"/>
    <n v="0"/>
    <n v="0"/>
    <n v="0"/>
    <n v="0"/>
    <n v="0"/>
    <n v="0"/>
    <x v="0"/>
  </r>
  <r>
    <x v="2"/>
    <x v="9"/>
    <x v="79"/>
    <x v="79"/>
    <d v="2022-05-01T00:00:00"/>
    <n v="0"/>
    <n v="0"/>
    <n v="0"/>
    <n v="0"/>
    <n v="0"/>
    <n v="0"/>
    <x v="0"/>
  </r>
  <r>
    <x v="2"/>
    <x v="11"/>
    <x v="80"/>
    <x v="80"/>
    <d v="2022-05-01T00:00:00"/>
    <n v="57"/>
    <n v="0"/>
    <n v="0"/>
    <n v="0"/>
    <n v="0"/>
    <n v="0"/>
    <x v="0"/>
  </r>
  <r>
    <x v="1"/>
    <x v="3"/>
    <x v="81"/>
    <x v="81"/>
    <d v="2022-05-01T00:00:00"/>
    <n v="0"/>
    <n v="0"/>
    <n v="0"/>
    <n v="0"/>
    <n v="0"/>
    <n v="0"/>
    <x v="0"/>
  </r>
  <r>
    <x v="1"/>
    <x v="3"/>
    <x v="82"/>
    <x v="82"/>
    <d v="2022-05-01T00:00:00"/>
    <n v="0"/>
    <n v="0"/>
    <n v="0"/>
    <n v="0"/>
    <n v="0"/>
    <n v="0"/>
    <x v="0"/>
  </r>
  <r>
    <x v="0"/>
    <x v="6"/>
    <x v="84"/>
    <x v="84"/>
    <d v="2022-05-01T00:00:00"/>
    <n v="0"/>
    <n v="0"/>
    <n v="0"/>
    <n v="0"/>
    <n v="0"/>
    <n v="0"/>
    <x v="0"/>
  </r>
  <r>
    <x v="0"/>
    <x v="8"/>
    <x v="85"/>
    <x v="85"/>
    <d v="2022-05-01T00:00:00"/>
    <n v="0"/>
    <n v="0"/>
    <n v="0"/>
    <n v="0"/>
    <n v="0"/>
    <n v="0"/>
    <x v="0"/>
  </r>
  <r>
    <x v="1"/>
    <x v="3"/>
    <x v="203"/>
    <x v="203"/>
    <d v="2022-05-01T00:00:00"/>
    <n v="0"/>
    <n v="0"/>
    <n v="0"/>
    <n v="0"/>
    <n v="0"/>
    <n v="0"/>
    <x v="0"/>
  </r>
  <r>
    <x v="1"/>
    <x v="2"/>
    <x v="86"/>
    <x v="86"/>
    <d v="2022-05-01T00:00:00"/>
    <n v="0"/>
    <n v="0"/>
    <n v="0"/>
    <n v="0"/>
    <n v="0"/>
    <n v="0"/>
    <x v="0"/>
  </r>
  <r>
    <x v="0"/>
    <x v="8"/>
    <x v="229"/>
    <x v="229"/>
    <d v="2022-05-01T00:00:00"/>
    <n v="0"/>
    <n v="0"/>
    <n v="0"/>
    <n v="0"/>
    <n v="0"/>
    <n v="0"/>
    <x v="0"/>
  </r>
  <r>
    <x v="2"/>
    <x v="4"/>
    <x v="90"/>
    <x v="90"/>
    <d v="2022-05-01T00:00:00"/>
    <n v="2"/>
    <n v="0"/>
    <n v="0"/>
    <n v="0"/>
    <n v="0"/>
    <n v="0"/>
    <x v="0"/>
  </r>
  <r>
    <x v="1"/>
    <x v="2"/>
    <x v="171"/>
    <x v="171"/>
    <d v="2022-05-01T00:00:00"/>
    <n v="0"/>
    <n v="0"/>
    <n v="0"/>
    <n v="0"/>
    <n v="0"/>
    <n v="0"/>
    <x v="0"/>
  </r>
  <r>
    <x v="0"/>
    <x v="8"/>
    <x v="206"/>
    <x v="206"/>
    <d v="2022-05-01T00:00:00"/>
    <n v="0"/>
    <n v="0"/>
    <n v="0"/>
    <n v="0"/>
    <n v="0"/>
    <n v="0"/>
    <x v="0"/>
  </r>
  <r>
    <x v="1"/>
    <x v="1"/>
    <x v="172"/>
    <x v="172"/>
    <d v="2022-05-01T00:00:00"/>
    <n v="6"/>
    <n v="0"/>
    <n v="0"/>
    <n v="0"/>
    <n v="0"/>
    <n v="0"/>
    <x v="0"/>
  </r>
  <r>
    <x v="1"/>
    <x v="2"/>
    <x v="92"/>
    <x v="92"/>
    <d v="2022-05-01T00:00:00"/>
    <n v="22"/>
    <n v="0"/>
    <n v="0"/>
    <n v="0"/>
    <n v="0"/>
    <n v="0"/>
    <x v="0"/>
  </r>
  <r>
    <x v="2"/>
    <x v="4"/>
    <x v="93"/>
    <x v="93"/>
    <d v="2022-05-01T00:00:00"/>
    <n v="1"/>
    <n v="0"/>
    <n v="0"/>
    <n v="0"/>
    <n v="0"/>
    <n v="0"/>
    <x v="0"/>
  </r>
  <r>
    <x v="0"/>
    <x v="8"/>
    <x v="94"/>
    <x v="94"/>
    <d v="2022-05-01T00:00:00"/>
    <n v="0"/>
    <n v="0"/>
    <n v="0"/>
    <n v="0"/>
    <n v="0"/>
    <n v="0"/>
    <x v="0"/>
  </r>
  <r>
    <x v="1"/>
    <x v="3"/>
    <x v="207"/>
    <x v="207"/>
    <d v="2022-05-01T00:00:00"/>
    <n v="3"/>
    <n v="0"/>
    <n v="0"/>
    <n v="0"/>
    <n v="0"/>
    <n v="0"/>
    <x v="0"/>
  </r>
  <r>
    <x v="0"/>
    <x v="6"/>
    <x v="175"/>
    <x v="175"/>
    <d v="2022-05-01T00:00:00"/>
    <n v="0"/>
    <n v="0"/>
    <n v="0"/>
    <n v="0"/>
    <n v="0"/>
    <n v="0"/>
    <x v="0"/>
  </r>
  <r>
    <x v="2"/>
    <x v="11"/>
    <x v="176"/>
    <x v="176"/>
    <d v="2022-05-01T00:00:00"/>
    <n v="3"/>
    <n v="0"/>
    <n v="0"/>
    <n v="0"/>
    <n v="0"/>
    <n v="0"/>
    <x v="0"/>
  </r>
  <r>
    <x v="1"/>
    <x v="2"/>
    <x v="230"/>
    <x v="230"/>
    <d v="2022-05-01T00:00:00"/>
    <n v="54"/>
    <n v="0"/>
    <n v="0"/>
    <n v="0"/>
    <n v="0"/>
    <n v="0"/>
    <x v="0"/>
  </r>
  <r>
    <x v="0"/>
    <x v="7"/>
    <x v="178"/>
    <x v="178"/>
    <d v="2022-05-01T00:00:00"/>
    <n v="2"/>
    <n v="0"/>
    <n v="0"/>
    <n v="0"/>
    <n v="0"/>
    <n v="0"/>
    <x v="0"/>
  </r>
  <r>
    <x v="0"/>
    <x v="7"/>
    <x v="98"/>
    <x v="98"/>
    <d v="2022-05-01T00:00:00"/>
    <n v="4"/>
    <n v="0"/>
    <n v="0"/>
    <n v="0"/>
    <n v="0"/>
    <n v="0"/>
    <x v="0"/>
  </r>
  <r>
    <x v="1"/>
    <x v="2"/>
    <x v="209"/>
    <x v="209"/>
    <d v="2022-05-01T00:00:00"/>
    <n v="0"/>
    <n v="0"/>
    <n v="0"/>
    <n v="0"/>
    <n v="0"/>
    <n v="0"/>
    <x v="0"/>
  </r>
  <r>
    <x v="1"/>
    <x v="1"/>
    <x v="179"/>
    <x v="179"/>
    <d v="2022-05-01T00:00:00"/>
    <n v="0"/>
    <n v="0"/>
    <n v="0"/>
    <n v="0"/>
    <n v="0"/>
    <n v="0"/>
    <x v="0"/>
  </r>
  <r>
    <x v="1"/>
    <x v="1"/>
    <x v="210"/>
    <x v="210"/>
    <d v="2022-05-01T00:00:00"/>
    <n v="0"/>
    <n v="0"/>
    <n v="0"/>
    <n v="0"/>
    <n v="0"/>
    <n v="0"/>
    <x v="0"/>
  </r>
  <r>
    <x v="0"/>
    <x v="5"/>
    <x v="99"/>
    <x v="99"/>
    <d v="2022-05-01T00:00:00"/>
    <n v="0"/>
    <n v="0"/>
    <n v="0"/>
    <n v="0"/>
    <n v="0"/>
    <n v="0"/>
    <x v="0"/>
  </r>
  <r>
    <x v="2"/>
    <x v="11"/>
    <x v="100"/>
    <x v="100"/>
    <d v="2022-05-01T00:00:00"/>
    <n v="2"/>
    <n v="0"/>
    <n v="0"/>
    <n v="0"/>
    <n v="0"/>
    <n v="0"/>
    <x v="0"/>
  </r>
  <r>
    <x v="0"/>
    <x v="0"/>
    <x v="211"/>
    <x v="211"/>
    <d v="2022-05-01T00:00:00"/>
    <n v="0"/>
    <n v="0"/>
    <n v="0"/>
    <n v="0"/>
    <n v="0"/>
    <n v="0"/>
    <x v="0"/>
  </r>
  <r>
    <x v="0"/>
    <x v="7"/>
    <x v="102"/>
    <x v="102"/>
    <d v="2022-05-01T00:00:00"/>
    <n v="0"/>
    <n v="0"/>
    <n v="0"/>
    <n v="0"/>
    <n v="0"/>
    <n v="0"/>
    <x v="0"/>
  </r>
  <r>
    <x v="0"/>
    <x v="7"/>
    <x v="103"/>
    <x v="103"/>
    <d v="2022-05-01T00:00:00"/>
    <n v="1"/>
    <n v="0"/>
    <n v="0"/>
    <n v="0"/>
    <n v="0"/>
    <n v="0"/>
    <x v="0"/>
  </r>
  <r>
    <x v="0"/>
    <x v="7"/>
    <x v="104"/>
    <x v="104"/>
    <d v="2022-05-01T00:00:00"/>
    <n v="0"/>
    <n v="0"/>
    <n v="0"/>
    <n v="0"/>
    <n v="0"/>
    <n v="0"/>
    <x v="0"/>
  </r>
  <r>
    <x v="2"/>
    <x v="11"/>
    <x v="231"/>
    <x v="231"/>
    <d v="2022-05-01T00:00:00"/>
    <n v="6"/>
    <n v="0"/>
    <n v="0"/>
    <n v="0"/>
    <n v="0"/>
    <n v="0"/>
    <x v="0"/>
  </r>
  <r>
    <x v="0"/>
    <x v="8"/>
    <x v="105"/>
    <x v="105"/>
    <d v="2022-05-01T00:00:00"/>
    <n v="5"/>
    <n v="0"/>
    <n v="0"/>
    <n v="0"/>
    <n v="0"/>
    <n v="0"/>
    <x v="0"/>
  </r>
  <r>
    <x v="0"/>
    <x v="7"/>
    <x v="106"/>
    <x v="106"/>
    <d v="2022-05-01T00:00:00"/>
    <n v="0"/>
    <n v="0"/>
    <n v="0"/>
    <n v="0"/>
    <n v="0"/>
    <n v="0"/>
    <x v="0"/>
  </r>
  <r>
    <x v="2"/>
    <x v="4"/>
    <x v="232"/>
    <x v="232"/>
    <d v="2022-05-01T00:00:00"/>
    <n v="0"/>
    <n v="0"/>
    <n v="1"/>
    <n v="0"/>
    <n v="0"/>
    <n v="0"/>
    <x v="0"/>
  </r>
  <r>
    <x v="1"/>
    <x v="1"/>
    <x v="212"/>
    <x v="212"/>
    <d v="2022-05-01T00:00:00"/>
    <n v="0"/>
    <n v="0"/>
    <n v="0"/>
    <n v="0"/>
    <n v="0"/>
    <n v="0"/>
    <x v="0"/>
  </r>
  <r>
    <x v="0"/>
    <x v="0"/>
    <x v="107"/>
    <x v="107"/>
    <d v="2022-05-01T00:00:00"/>
    <n v="0"/>
    <n v="0"/>
    <n v="0"/>
    <n v="0"/>
    <n v="0"/>
    <n v="0"/>
    <x v="0"/>
  </r>
  <r>
    <x v="1"/>
    <x v="3"/>
    <x v="182"/>
    <x v="182"/>
    <d v="2022-05-01T00:00:00"/>
    <n v="0"/>
    <n v="0"/>
    <n v="1"/>
    <n v="0"/>
    <n v="0"/>
    <n v="0"/>
    <x v="0"/>
  </r>
  <r>
    <x v="0"/>
    <x v="5"/>
    <x v="108"/>
    <x v="108"/>
    <d v="2022-05-01T00:00:00"/>
    <n v="0"/>
    <n v="0"/>
    <n v="0"/>
    <n v="0"/>
    <n v="0"/>
    <n v="0"/>
    <x v="0"/>
  </r>
  <r>
    <x v="0"/>
    <x v="12"/>
    <x v="233"/>
    <x v="233"/>
    <d v="2022-05-01T00:00:00"/>
    <n v="0"/>
    <n v="0"/>
    <n v="0"/>
    <n v="0"/>
    <n v="0"/>
    <n v="0"/>
    <x v="0"/>
  </r>
  <r>
    <x v="0"/>
    <x v="5"/>
    <x v="112"/>
    <x v="112"/>
    <d v="2022-05-01T00:00:00"/>
    <n v="11"/>
    <n v="0"/>
    <n v="0"/>
    <n v="0"/>
    <n v="0"/>
    <n v="0"/>
    <x v="0"/>
  </r>
  <r>
    <x v="0"/>
    <x v="7"/>
    <x v="234"/>
    <x v="234"/>
    <d v="2022-05-01T00:00:00"/>
    <n v="0"/>
    <n v="0"/>
    <n v="0"/>
    <n v="0"/>
    <n v="0"/>
    <n v="0"/>
    <x v="0"/>
  </r>
  <r>
    <x v="0"/>
    <x v="7"/>
    <x v="114"/>
    <x v="114"/>
    <d v="2022-05-01T00:00:00"/>
    <n v="4"/>
    <n v="0"/>
    <n v="0"/>
    <n v="0"/>
    <n v="0"/>
    <n v="0"/>
    <x v="0"/>
  </r>
  <r>
    <x v="1"/>
    <x v="1"/>
    <x v="115"/>
    <x v="115"/>
    <d v="2022-05-01T00:00:00"/>
    <n v="1"/>
    <n v="0"/>
    <n v="0"/>
    <n v="0"/>
    <n v="0"/>
    <n v="0"/>
    <x v="0"/>
  </r>
  <r>
    <x v="1"/>
    <x v="3"/>
    <x v="116"/>
    <x v="116"/>
    <d v="2022-05-01T00:00:00"/>
    <n v="7"/>
    <n v="0"/>
    <n v="0"/>
    <n v="0"/>
    <n v="0"/>
    <n v="0"/>
    <x v="0"/>
  </r>
  <r>
    <x v="1"/>
    <x v="3"/>
    <x v="119"/>
    <x v="119"/>
    <d v="2022-05-01T00:00:00"/>
    <n v="2"/>
    <n v="0"/>
    <n v="0"/>
    <n v="0"/>
    <n v="0"/>
    <n v="0"/>
    <x v="0"/>
  </r>
  <r>
    <x v="0"/>
    <x v="0"/>
    <x v="120"/>
    <x v="120"/>
    <d v="2022-05-01T00:00:00"/>
    <n v="1"/>
    <n v="0"/>
    <n v="0"/>
    <n v="0"/>
    <n v="0"/>
    <n v="0"/>
    <x v="0"/>
  </r>
  <r>
    <x v="0"/>
    <x v="12"/>
    <x v="121"/>
    <x v="121"/>
    <d v="2022-06-01T00:00:00"/>
    <n v="0"/>
    <n v="0"/>
    <n v="0"/>
    <n v="0"/>
    <n v="0"/>
    <n v="0"/>
    <x v="0"/>
  </r>
  <r>
    <x v="1"/>
    <x v="2"/>
    <x v="122"/>
    <x v="122"/>
    <d v="2022-06-01T00:00:00"/>
    <n v="1"/>
    <n v="0"/>
    <n v="0"/>
    <n v="0"/>
    <n v="0"/>
    <n v="0"/>
    <x v="0"/>
  </r>
  <r>
    <x v="0"/>
    <x v="7"/>
    <x v="123"/>
    <x v="123"/>
    <d v="2022-06-01T00:00:00"/>
    <n v="0"/>
    <n v="0"/>
    <n v="0"/>
    <n v="0"/>
    <n v="0"/>
    <n v="0"/>
    <x v="0"/>
  </r>
  <r>
    <x v="1"/>
    <x v="3"/>
    <x v="124"/>
    <x v="124"/>
    <d v="2022-06-01T00:00:00"/>
    <n v="29"/>
    <n v="0"/>
    <n v="0"/>
    <n v="0"/>
    <n v="0"/>
    <n v="0"/>
    <x v="0"/>
  </r>
  <r>
    <x v="1"/>
    <x v="3"/>
    <x v="3"/>
    <x v="3"/>
    <d v="2022-06-01T00:00:00"/>
    <n v="17"/>
    <n v="0"/>
    <n v="0"/>
    <n v="0"/>
    <n v="0"/>
    <n v="0"/>
    <x v="0"/>
  </r>
  <r>
    <x v="2"/>
    <x v="4"/>
    <x v="4"/>
    <x v="4"/>
    <d v="2022-06-01T00:00:00"/>
    <n v="10"/>
    <n v="0"/>
    <n v="0"/>
    <n v="0"/>
    <n v="0"/>
    <n v="0"/>
    <x v="0"/>
  </r>
  <r>
    <x v="0"/>
    <x v="0"/>
    <x v="6"/>
    <x v="6"/>
    <d v="2022-06-01T00:00:00"/>
    <n v="0"/>
    <n v="0"/>
    <n v="0"/>
    <n v="0"/>
    <n v="0"/>
    <n v="0"/>
    <x v="0"/>
  </r>
  <r>
    <x v="0"/>
    <x v="6"/>
    <x v="10"/>
    <x v="10"/>
    <d v="2022-06-01T00:00:00"/>
    <n v="15"/>
    <n v="0"/>
    <n v="0"/>
    <n v="0"/>
    <n v="0"/>
    <n v="0"/>
    <x v="0"/>
  </r>
  <r>
    <x v="1"/>
    <x v="2"/>
    <x v="12"/>
    <x v="12"/>
    <d v="2022-06-01T00:00:00"/>
    <n v="9"/>
    <n v="0"/>
    <n v="0"/>
    <n v="0"/>
    <n v="0"/>
    <n v="0"/>
    <x v="0"/>
  </r>
  <r>
    <x v="0"/>
    <x v="0"/>
    <x v="235"/>
    <x v="235"/>
    <d v="2022-06-01T00:00:00"/>
    <n v="1"/>
    <n v="0"/>
    <n v="0"/>
    <n v="0"/>
    <n v="0"/>
    <n v="0"/>
    <x v="0"/>
  </r>
  <r>
    <x v="0"/>
    <x v="7"/>
    <x v="15"/>
    <x v="15"/>
    <d v="2022-06-01T00:00:00"/>
    <n v="0"/>
    <n v="0"/>
    <n v="0"/>
    <n v="0"/>
    <n v="0"/>
    <n v="0"/>
    <x v="0"/>
  </r>
  <r>
    <x v="2"/>
    <x v="4"/>
    <x v="125"/>
    <x v="125"/>
    <d v="2022-06-01T00:00:00"/>
    <n v="7"/>
    <n v="0"/>
    <n v="0"/>
    <n v="0"/>
    <n v="0"/>
    <n v="0"/>
    <x v="0"/>
  </r>
  <r>
    <x v="0"/>
    <x v="5"/>
    <x v="126"/>
    <x v="126"/>
    <d v="2022-06-01T00:00:00"/>
    <n v="0"/>
    <n v="5"/>
    <n v="5"/>
    <n v="0"/>
    <n v="0"/>
    <n v="0"/>
    <x v="0"/>
  </r>
  <r>
    <x v="1"/>
    <x v="3"/>
    <x v="16"/>
    <x v="16"/>
    <d v="2022-06-01T00:00:00"/>
    <n v="37"/>
    <n v="0"/>
    <n v="0"/>
    <n v="0"/>
    <n v="0"/>
    <n v="0"/>
    <x v="0"/>
  </r>
  <r>
    <x v="0"/>
    <x v="8"/>
    <x v="236"/>
    <x v="236"/>
    <d v="2022-06-01T00:00:00"/>
    <n v="0"/>
    <n v="0"/>
    <n v="0"/>
    <n v="0"/>
    <n v="0"/>
    <n v="0"/>
    <x v="0"/>
  </r>
  <r>
    <x v="0"/>
    <x v="7"/>
    <x v="128"/>
    <x v="128"/>
    <d v="2022-06-01T00:00:00"/>
    <n v="1"/>
    <n v="0"/>
    <n v="0"/>
    <n v="0"/>
    <n v="0"/>
    <n v="0"/>
    <x v="0"/>
  </r>
  <r>
    <x v="0"/>
    <x v="8"/>
    <x v="129"/>
    <x v="129"/>
    <d v="2022-06-01T00:00:00"/>
    <n v="0"/>
    <n v="0"/>
    <n v="0"/>
    <n v="0"/>
    <n v="0"/>
    <n v="0"/>
    <x v="0"/>
  </r>
  <r>
    <x v="0"/>
    <x v="5"/>
    <x v="17"/>
    <x v="17"/>
    <d v="2022-06-01T00:00:00"/>
    <n v="0"/>
    <n v="0"/>
    <n v="0"/>
    <n v="0"/>
    <n v="0"/>
    <n v="0"/>
    <x v="0"/>
  </r>
  <r>
    <x v="2"/>
    <x v="4"/>
    <x v="134"/>
    <x v="134"/>
    <d v="2022-06-01T00:00:00"/>
    <n v="0"/>
    <n v="0"/>
    <n v="0"/>
    <n v="0"/>
    <n v="0"/>
    <n v="0"/>
    <x v="0"/>
  </r>
  <r>
    <x v="2"/>
    <x v="4"/>
    <x v="135"/>
    <x v="135"/>
    <d v="2022-06-01T00:00:00"/>
    <n v="17"/>
    <n v="0"/>
    <n v="0"/>
    <n v="0"/>
    <n v="0"/>
    <n v="0"/>
    <x v="0"/>
  </r>
  <r>
    <x v="0"/>
    <x v="7"/>
    <x v="20"/>
    <x v="20"/>
    <d v="2022-06-01T00:00:00"/>
    <n v="19"/>
    <n v="0"/>
    <n v="0"/>
    <n v="0"/>
    <n v="0"/>
    <n v="0"/>
    <x v="0"/>
  </r>
  <r>
    <x v="0"/>
    <x v="7"/>
    <x v="21"/>
    <x v="21"/>
    <d v="2022-06-01T00:00:00"/>
    <n v="58"/>
    <n v="0"/>
    <n v="0"/>
    <n v="0"/>
    <n v="0"/>
    <n v="0"/>
    <x v="0"/>
  </r>
  <r>
    <x v="0"/>
    <x v="8"/>
    <x v="22"/>
    <x v="22"/>
    <d v="2022-06-01T00:00:00"/>
    <n v="0"/>
    <n v="0"/>
    <n v="0"/>
    <n v="0"/>
    <n v="0"/>
    <n v="0"/>
    <x v="0"/>
  </r>
  <r>
    <x v="0"/>
    <x v="8"/>
    <x v="23"/>
    <x v="23"/>
    <d v="2022-06-01T00:00:00"/>
    <n v="1"/>
    <n v="0"/>
    <n v="0"/>
    <n v="0"/>
    <n v="0"/>
    <n v="0"/>
    <x v="0"/>
  </r>
  <r>
    <x v="0"/>
    <x v="7"/>
    <x v="136"/>
    <x v="136"/>
    <d v="2022-06-01T00:00:00"/>
    <n v="1"/>
    <n v="0"/>
    <n v="0"/>
    <n v="0"/>
    <n v="0"/>
    <n v="0"/>
    <x v="0"/>
  </r>
  <r>
    <x v="2"/>
    <x v="4"/>
    <x v="185"/>
    <x v="185"/>
    <d v="2022-06-01T00:00:00"/>
    <n v="0"/>
    <n v="0"/>
    <n v="0"/>
    <n v="0"/>
    <n v="0"/>
    <n v="0"/>
    <x v="0"/>
  </r>
  <r>
    <x v="2"/>
    <x v="4"/>
    <x v="24"/>
    <x v="24"/>
    <d v="2022-06-01T00:00:00"/>
    <n v="0"/>
    <n v="0"/>
    <n v="1"/>
    <n v="0"/>
    <n v="0"/>
    <n v="0"/>
    <x v="0"/>
  </r>
  <r>
    <x v="2"/>
    <x v="11"/>
    <x v="216"/>
    <x v="216"/>
    <d v="2022-06-01T00:00:00"/>
    <n v="6"/>
    <n v="0"/>
    <n v="0"/>
    <n v="0"/>
    <n v="0"/>
    <n v="0"/>
    <x v="0"/>
  </r>
  <r>
    <x v="2"/>
    <x v="9"/>
    <x v="25"/>
    <x v="25"/>
    <d v="2022-06-01T00:00:00"/>
    <n v="6"/>
    <n v="0"/>
    <n v="0"/>
    <n v="0"/>
    <n v="0"/>
    <n v="0"/>
    <x v="0"/>
  </r>
  <r>
    <x v="2"/>
    <x v="4"/>
    <x v="26"/>
    <x v="26"/>
    <d v="2022-06-01T00:00:00"/>
    <n v="0"/>
    <n v="0"/>
    <n v="0"/>
    <n v="0"/>
    <n v="0"/>
    <n v="0"/>
    <x v="0"/>
  </r>
  <r>
    <x v="0"/>
    <x v="7"/>
    <x v="139"/>
    <x v="139"/>
    <d v="2022-06-01T00:00:00"/>
    <n v="1"/>
    <n v="0"/>
    <n v="0"/>
    <n v="0"/>
    <n v="0"/>
    <n v="0"/>
    <x v="0"/>
  </r>
  <r>
    <x v="0"/>
    <x v="7"/>
    <x v="27"/>
    <x v="27"/>
    <d v="2022-06-01T00:00:00"/>
    <n v="1"/>
    <n v="0"/>
    <n v="0"/>
    <n v="0"/>
    <n v="0"/>
    <n v="0"/>
    <x v="0"/>
  </r>
  <r>
    <x v="0"/>
    <x v="8"/>
    <x v="28"/>
    <x v="28"/>
    <d v="2022-06-01T00:00:00"/>
    <n v="0"/>
    <n v="0"/>
    <n v="0"/>
    <n v="0"/>
    <n v="0"/>
    <n v="0"/>
    <x v="0"/>
  </r>
  <r>
    <x v="0"/>
    <x v="10"/>
    <x v="237"/>
    <x v="237"/>
    <d v="2022-06-01T00:00:00"/>
    <n v="0"/>
    <n v="0"/>
    <n v="0"/>
    <n v="0"/>
    <n v="0"/>
    <n v="0"/>
    <x v="0"/>
  </r>
  <r>
    <x v="0"/>
    <x v="0"/>
    <x v="238"/>
    <x v="238"/>
    <d v="2022-06-01T00:00:00"/>
    <n v="0"/>
    <n v="0"/>
    <n v="0"/>
    <n v="0"/>
    <n v="0"/>
    <n v="0"/>
    <x v="0"/>
  </r>
  <r>
    <x v="0"/>
    <x v="5"/>
    <x v="32"/>
    <x v="32"/>
    <d v="2022-06-01T00:00:00"/>
    <n v="4"/>
    <n v="0"/>
    <n v="0"/>
    <n v="0"/>
    <n v="0"/>
    <n v="0"/>
    <x v="0"/>
  </r>
  <r>
    <x v="0"/>
    <x v="6"/>
    <x v="33"/>
    <x v="33"/>
    <d v="2022-06-01T00:00:00"/>
    <n v="0"/>
    <n v="0"/>
    <n v="0"/>
    <n v="0"/>
    <n v="0"/>
    <n v="0"/>
    <x v="0"/>
  </r>
  <r>
    <x v="2"/>
    <x v="11"/>
    <x v="239"/>
    <x v="239"/>
    <d v="2022-06-01T00:00:00"/>
    <n v="5"/>
    <n v="0"/>
    <n v="0"/>
    <n v="0"/>
    <n v="0"/>
    <n v="0"/>
    <x v="0"/>
  </r>
  <r>
    <x v="0"/>
    <x v="0"/>
    <x v="144"/>
    <x v="144"/>
    <d v="2022-06-01T00:00:00"/>
    <n v="2"/>
    <n v="0"/>
    <n v="0"/>
    <n v="0"/>
    <n v="0"/>
    <n v="0"/>
    <x v="0"/>
  </r>
  <r>
    <x v="0"/>
    <x v="0"/>
    <x v="34"/>
    <x v="34"/>
    <d v="2022-06-01T00:00:00"/>
    <n v="0"/>
    <n v="0"/>
    <n v="0"/>
    <n v="0"/>
    <n v="0"/>
    <n v="0"/>
    <x v="0"/>
  </r>
  <r>
    <x v="0"/>
    <x v="7"/>
    <x v="36"/>
    <x v="36"/>
    <d v="2022-06-01T00:00:00"/>
    <n v="2"/>
    <n v="0"/>
    <n v="0"/>
    <n v="0"/>
    <n v="0"/>
    <n v="0"/>
    <x v="0"/>
  </r>
  <r>
    <x v="1"/>
    <x v="3"/>
    <x v="37"/>
    <x v="37"/>
    <d v="2022-06-01T00:00:00"/>
    <n v="3"/>
    <n v="0"/>
    <n v="0"/>
    <n v="0"/>
    <n v="0"/>
    <n v="0"/>
    <x v="0"/>
  </r>
  <r>
    <x v="0"/>
    <x v="8"/>
    <x v="145"/>
    <x v="145"/>
    <d v="2022-06-01T00:00:00"/>
    <n v="3"/>
    <n v="0"/>
    <n v="0"/>
    <n v="0"/>
    <n v="0"/>
    <n v="0"/>
    <x v="0"/>
  </r>
  <r>
    <x v="0"/>
    <x v="0"/>
    <x v="38"/>
    <x v="38"/>
    <d v="2022-06-01T00:00:00"/>
    <n v="0"/>
    <n v="0"/>
    <n v="0"/>
    <n v="0"/>
    <n v="0"/>
    <n v="0"/>
    <x v="0"/>
  </r>
  <r>
    <x v="0"/>
    <x v="8"/>
    <x v="146"/>
    <x v="146"/>
    <d v="2022-06-01T00:00:00"/>
    <n v="10"/>
    <n v="0"/>
    <n v="0"/>
    <n v="0"/>
    <n v="0"/>
    <n v="0"/>
    <x v="0"/>
  </r>
  <r>
    <x v="0"/>
    <x v="7"/>
    <x v="40"/>
    <x v="40"/>
    <d v="2022-06-01T00:00:00"/>
    <n v="2"/>
    <n v="0"/>
    <n v="0"/>
    <n v="0"/>
    <n v="0"/>
    <n v="0"/>
    <x v="0"/>
  </r>
  <r>
    <x v="0"/>
    <x v="6"/>
    <x v="41"/>
    <x v="41"/>
    <d v="2022-06-01T00:00:00"/>
    <n v="0"/>
    <n v="0"/>
    <n v="0"/>
    <n v="0"/>
    <n v="0"/>
    <n v="0"/>
    <x v="0"/>
  </r>
  <r>
    <x v="0"/>
    <x v="0"/>
    <x v="220"/>
    <x v="220"/>
    <d v="2022-06-01T00:00:00"/>
    <n v="0"/>
    <n v="0"/>
    <n v="0"/>
    <n v="0"/>
    <n v="0"/>
    <n v="0"/>
    <x v="0"/>
  </r>
  <r>
    <x v="0"/>
    <x v="8"/>
    <x v="43"/>
    <x v="43"/>
    <d v="2022-06-01T00:00:00"/>
    <n v="4"/>
    <n v="0"/>
    <n v="0"/>
    <n v="0"/>
    <n v="0"/>
    <n v="0"/>
    <x v="0"/>
  </r>
  <r>
    <x v="0"/>
    <x v="5"/>
    <x v="189"/>
    <x v="189"/>
    <d v="2022-06-01T00:00:00"/>
    <n v="0"/>
    <n v="0"/>
    <n v="0"/>
    <n v="0"/>
    <n v="0"/>
    <n v="0"/>
    <x v="0"/>
  </r>
  <r>
    <x v="0"/>
    <x v="8"/>
    <x v="46"/>
    <x v="46"/>
    <d v="2022-06-01T00:00:00"/>
    <n v="0"/>
    <n v="0"/>
    <n v="0"/>
    <n v="0"/>
    <n v="0"/>
    <n v="0"/>
    <x v="0"/>
  </r>
  <r>
    <x v="0"/>
    <x v="6"/>
    <x v="222"/>
    <x v="222"/>
    <d v="2022-06-01T00:00:00"/>
    <n v="30"/>
    <n v="0"/>
    <n v="0"/>
    <n v="0"/>
    <n v="0"/>
    <n v="0"/>
    <x v="0"/>
  </r>
  <r>
    <x v="0"/>
    <x v="0"/>
    <x v="48"/>
    <x v="48"/>
    <d v="2022-06-01T00:00:00"/>
    <n v="0"/>
    <n v="0"/>
    <n v="0"/>
    <n v="0"/>
    <n v="0"/>
    <n v="0"/>
    <x v="0"/>
  </r>
  <r>
    <x v="1"/>
    <x v="3"/>
    <x v="49"/>
    <x v="49"/>
    <d v="2022-06-01T00:00:00"/>
    <n v="0"/>
    <n v="0"/>
    <n v="0"/>
    <n v="0"/>
    <n v="0"/>
    <n v="0"/>
    <x v="0"/>
  </r>
  <r>
    <x v="1"/>
    <x v="2"/>
    <x v="152"/>
    <x v="152"/>
    <d v="2022-06-01T00:00:00"/>
    <n v="3"/>
    <n v="0"/>
    <n v="0"/>
    <n v="0"/>
    <n v="0"/>
    <n v="0"/>
    <x v="0"/>
  </r>
  <r>
    <x v="1"/>
    <x v="2"/>
    <x v="51"/>
    <x v="51"/>
    <d v="2022-06-01T00:00:00"/>
    <n v="1"/>
    <n v="0"/>
    <n v="0"/>
    <n v="0"/>
    <n v="0"/>
    <n v="0"/>
    <x v="0"/>
  </r>
  <r>
    <x v="1"/>
    <x v="3"/>
    <x v="52"/>
    <x v="52"/>
    <d v="2022-06-01T00:00:00"/>
    <n v="16"/>
    <n v="0"/>
    <n v="0"/>
    <n v="0"/>
    <n v="0"/>
    <n v="0"/>
    <x v="0"/>
  </r>
  <r>
    <x v="0"/>
    <x v="0"/>
    <x v="53"/>
    <x v="53"/>
    <d v="2022-06-01T00:00:00"/>
    <n v="0"/>
    <n v="0"/>
    <n v="0"/>
    <n v="0"/>
    <n v="0"/>
    <n v="0"/>
    <x v="0"/>
  </r>
  <r>
    <x v="0"/>
    <x v="6"/>
    <x v="240"/>
    <x v="240"/>
    <d v="2022-06-01T00:00:00"/>
    <n v="20"/>
    <n v="0"/>
    <n v="0"/>
    <n v="0"/>
    <n v="0"/>
    <n v="0"/>
    <x v="0"/>
  </r>
  <r>
    <x v="1"/>
    <x v="1"/>
    <x v="57"/>
    <x v="57"/>
    <d v="2022-06-01T00:00:00"/>
    <n v="6"/>
    <n v="0"/>
    <n v="0"/>
    <n v="0"/>
    <n v="0"/>
    <n v="0"/>
    <x v="0"/>
  </r>
  <r>
    <x v="0"/>
    <x v="6"/>
    <x v="153"/>
    <x v="153"/>
    <d v="2022-06-01T00:00:00"/>
    <n v="0"/>
    <n v="0"/>
    <n v="0"/>
    <n v="0"/>
    <n v="0"/>
    <n v="0"/>
    <x v="0"/>
  </r>
  <r>
    <x v="1"/>
    <x v="2"/>
    <x v="154"/>
    <x v="154"/>
    <d v="2022-06-01T00:00:00"/>
    <n v="4"/>
    <n v="0"/>
    <n v="0"/>
    <n v="0"/>
    <n v="0"/>
    <n v="0"/>
    <x v="0"/>
  </r>
  <r>
    <x v="0"/>
    <x v="12"/>
    <x v="155"/>
    <x v="155"/>
    <d v="2022-06-01T00:00:00"/>
    <n v="0"/>
    <n v="0"/>
    <n v="0"/>
    <n v="0"/>
    <n v="0"/>
    <n v="0"/>
    <x v="0"/>
  </r>
  <r>
    <x v="1"/>
    <x v="2"/>
    <x v="156"/>
    <x v="156"/>
    <d v="2022-06-01T00:00:00"/>
    <n v="4"/>
    <n v="0"/>
    <n v="0"/>
    <n v="0"/>
    <n v="0"/>
    <n v="0"/>
    <x v="0"/>
  </r>
  <r>
    <x v="1"/>
    <x v="2"/>
    <x v="158"/>
    <x v="158"/>
    <d v="2022-06-01T00:00:00"/>
    <n v="7"/>
    <n v="0"/>
    <n v="0"/>
    <n v="0"/>
    <n v="0"/>
    <n v="0"/>
    <x v="0"/>
  </r>
  <r>
    <x v="2"/>
    <x v="4"/>
    <x v="61"/>
    <x v="61"/>
    <d v="2022-06-01T00:00:00"/>
    <n v="21"/>
    <n v="0"/>
    <n v="0"/>
    <n v="0"/>
    <n v="0"/>
    <n v="0"/>
    <x v="0"/>
  </r>
  <r>
    <x v="0"/>
    <x v="7"/>
    <x v="62"/>
    <x v="62"/>
    <d v="2022-06-01T00:00:00"/>
    <n v="0"/>
    <n v="0"/>
    <n v="0"/>
    <n v="0"/>
    <n v="0"/>
    <n v="0"/>
    <x v="0"/>
  </r>
  <r>
    <x v="0"/>
    <x v="8"/>
    <x v="197"/>
    <x v="197"/>
    <d v="2022-06-01T00:00:00"/>
    <n v="0"/>
    <n v="0"/>
    <n v="0"/>
    <n v="0"/>
    <n v="0"/>
    <n v="0"/>
    <x v="0"/>
  </r>
  <r>
    <x v="1"/>
    <x v="2"/>
    <x v="159"/>
    <x v="159"/>
    <d v="2022-06-01T00:00:00"/>
    <n v="3"/>
    <n v="0"/>
    <n v="0"/>
    <n v="0"/>
    <n v="0"/>
    <n v="0"/>
    <x v="0"/>
  </r>
  <r>
    <x v="0"/>
    <x v="10"/>
    <x v="241"/>
    <x v="241"/>
    <d v="2022-06-01T00:00:00"/>
    <n v="1"/>
    <n v="0"/>
    <n v="0"/>
    <n v="0"/>
    <n v="0"/>
    <n v="0"/>
    <x v="0"/>
  </r>
  <r>
    <x v="2"/>
    <x v="4"/>
    <x v="64"/>
    <x v="64"/>
    <d v="2022-06-01T00:00:00"/>
    <n v="1"/>
    <n v="0"/>
    <n v="0"/>
    <n v="0"/>
    <n v="0"/>
    <n v="0"/>
    <x v="0"/>
  </r>
  <r>
    <x v="2"/>
    <x v="11"/>
    <x v="242"/>
    <x v="242"/>
    <d v="2022-06-01T00:00:00"/>
    <n v="0"/>
    <n v="0"/>
    <n v="0"/>
    <n v="0"/>
    <n v="0"/>
    <n v="0"/>
    <x v="0"/>
  </r>
  <r>
    <x v="2"/>
    <x v="11"/>
    <x v="227"/>
    <x v="227"/>
    <d v="2022-06-01T00:00:00"/>
    <n v="0"/>
    <n v="0"/>
    <n v="0"/>
    <n v="0"/>
    <n v="0"/>
    <n v="0"/>
    <x v="0"/>
  </r>
  <r>
    <x v="0"/>
    <x v="7"/>
    <x v="243"/>
    <x v="243"/>
    <d v="2022-06-01T00:00:00"/>
    <n v="11"/>
    <n v="0"/>
    <n v="0"/>
    <n v="0"/>
    <n v="0"/>
    <n v="0"/>
    <x v="0"/>
  </r>
  <r>
    <x v="2"/>
    <x v="4"/>
    <x v="69"/>
    <x v="69"/>
    <d v="2022-06-01T00:00:00"/>
    <n v="0"/>
    <n v="0"/>
    <n v="0"/>
    <n v="0"/>
    <n v="0"/>
    <n v="0"/>
    <x v="0"/>
  </r>
  <r>
    <x v="0"/>
    <x v="5"/>
    <x v="70"/>
    <x v="70"/>
    <d v="2022-06-01T00:00:00"/>
    <n v="0"/>
    <n v="0"/>
    <n v="0"/>
    <n v="0"/>
    <n v="0"/>
    <n v="0"/>
    <x v="0"/>
  </r>
  <r>
    <x v="0"/>
    <x v="8"/>
    <x v="244"/>
    <x v="244"/>
    <d v="2022-06-01T00:00:00"/>
    <n v="0"/>
    <n v="0"/>
    <n v="1"/>
    <n v="0"/>
    <n v="0"/>
    <n v="0"/>
    <x v="0"/>
  </r>
  <r>
    <x v="0"/>
    <x v="8"/>
    <x v="160"/>
    <x v="160"/>
    <d v="2022-06-01T00:00:00"/>
    <n v="31"/>
    <n v="0"/>
    <n v="0"/>
    <n v="0"/>
    <n v="0"/>
    <n v="0"/>
    <x v="0"/>
  </r>
  <r>
    <x v="0"/>
    <x v="8"/>
    <x v="161"/>
    <x v="161"/>
    <d v="2022-06-01T00:00:00"/>
    <n v="0"/>
    <n v="0"/>
    <n v="0"/>
    <n v="0"/>
    <n v="0"/>
    <n v="0"/>
    <x v="0"/>
  </r>
  <r>
    <x v="0"/>
    <x v="8"/>
    <x v="72"/>
    <x v="72"/>
    <d v="2022-06-01T00:00:00"/>
    <n v="0"/>
    <n v="0"/>
    <n v="0"/>
    <n v="0"/>
    <n v="0"/>
    <n v="0"/>
    <x v="0"/>
  </r>
  <r>
    <x v="0"/>
    <x v="0"/>
    <x v="245"/>
    <x v="245"/>
    <d v="2022-06-01T00:00:00"/>
    <n v="0"/>
    <n v="1"/>
    <n v="1"/>
    <n v="0"/>
    <n v="0"/>
    <n v="0"/>
    <x v="0"/>
  </r>
  <r>
    <x v="2"/>
    <x v="4"/>
    <x v="162"/>
    <x v="162"/>
    <d v="2022-06-01T00:00:00"/>
    <n v="13"/>
    <n v="0"/>
    <n v="0"/>
    <n v="0"/>
    <n v="0"/>
    <n v="0"/>
    <x v="0"/>
  </r>
  <r>
    <x v="2"/>
    <x v="4"/>
    <x v="201"/>
    <x v="201"/>
    <d v="2022-06-01T00:00:00"/>
    <n v="0"/>
    <n v="0"/>
    <n v="1"/>
    <n v="0"/>
    <n v="0"/>
    <n v="0"/>
    <x v="0"/>
  </r>
  <r>
    <x v="1"/>
    <x v="2"/>
    <x v="246"/>
    <x v="246"/>
    <d v="2022-06-01T00:00:00"/>
    <n v="0"/>
    <n v="0"/>
    <n v="0"/>
    <n v="0"/>
    <n v="0"/>
    <n v="0"/>
    <x v="0"/>
  </r>
  <r>
    <x v="2"/>
    <x v="11"/>
    <x v="247"/>
    <x v="247"/>
    <d v="2022-06-01T00:00:00"/>
    <n v="0"/>
    <n v="0"/>
    <n v="0"/>
    <n v="0"/>
    <n v="0"/>
    <n v="0"/>
    <x v="0"/>
  </r>
  <r>
    <x v="2"/>
    <x v="11"/>
    <x v="248"/>
    <x v="248"/>
    <d v="2022-06-01T00:00:00"/>
    <n v="0"/>
    <n v="0"/>
    <n v="0"/>
    <n v="0"/>
    <n v="0"/>
    <n v="0"/>
    <x v="0"/>
  </r>
  <r>
    <x v="2"/>
    <x v="4"/>
    <x v="202"/>
    <x v="202"/>
    <d v="2022-06-01T00:00:00"/>
    <n v="6"/>
    <n v="0"/>
    <n v="0"/>
    <n v="0"/>
    <n v="0"/>
    <n v="0"/>
    <x v="0"/>
  </r>
  <r>
    <x v="1"/>
    <x v="2"/>
    <x v="166"/>
    <x v="166"/>
    <d v="2022-06-01T00:00:00"/>
    <n v="0"/>
    <n v="0"/>
    <n v="0"/>
    <n v="0"/>
    <n v="0"/>
    <n v="0"/>
    <x v="0"/>
  </r>
  <r>
    <x v="0"/>
    <x v="12"/>
    <x v="77"/>
    <x v="77"/>
    <d v="2022-06-01T00:00:00"/>
    <n v="1"/>
    <n v="0"/>
    <n v="0"/>
    <n v="0"/>
    <n v="0"/>
    <n v="0"/>
    <x v="0"/>
  </r>
  <r>
    <x v="0"/>
    <x v="7"/>
    <x v="78"/>
    <x v="78"/>
    <d v="2022-06-01T00:00:00"/>
    <n v="2"/>
    <n v="0"/>
    <n v="0"/>
    <n v="0"/>
    <n v="0"/>
    <n v="0"/>
    <x v="0"/>
  </r>
  <r>
    <x v="2"/>
    <x v="9"/>
    <x v="79"/>
    <x v="79"/>
    <d v="2022-06-01T00:00:00"/>
    <n v="0"/>
    <n v="0"/>
    <n v="0"/>
    <n v="0"/>
    <n v="0"/>
    <n v="0"/>
    <x v="0"/>
  </r>
  <r>
    <x v="1"/>
    <x v="3"/>
    <x v="81"/>
    <x v="81"/>
    <d v="2022-06-01T00:00:00"/>
    <n v="0"/>
    <n v="0"/>
    <n v="0"/>
    <n v="0"/>
    <n v="0"/>
    <n v="0"/>
    <x v="0"/>
  </r>
  <r>
    <x v="0"/>
    <x v="8"/>
    <x v="168"/>
    <x v="168"/>
    <d v="2022-06-01T00:00:00"/>
    <n v="0"/>
    <n v="0"/>
    <n v="0"/>
    <n v="0"/>
    <n v="0"/>
    <n v="0"/>
    <x v="0"/>
  </r>
  <r>
    <x v="2"/>
    <x v="4"/>
    <x v="249"/>
    <x v="249"/>
    <d v="2022-06-01T00:00:00"/>
    <n v="6"/>
    <n v="0"/>
    <n v="0"/>
    <n v="0"/>
    <n v="0"/>
    <n v="0"/>
    <x v="0"/>
  </r>
  <r>
    <x v="1"/>
    <x v="3"/>
    <x v="82"/>
    <x v="82"/>
    <d v="2022-06-01T00:00:00"/>
    <n v="10"/>
    <n v="0"/>
    <n v="0"/>
    <n v="0"/>
    <n v="0"/>
    <n v="0"/>
    <x v="0"/>
  </r>
  <r>
    <x v="0"/>
    <x v="12"/>
    <x v="83"/>
    <x v="83"/>
    <d v="2022-06-01T00:00:00"/>
    <n v="0"/>
    <n v="0"/>
    <n v="0"/>
    <n v="0"/>
    <n v="0"/>
    <n v="0"/>
    <x v="0"/>
  </r>
  <r>
    <x v="2"/>
    <x v="9"/>
    <x v="250"/>
    <x v="250"/>
    <d v="2022-06-01T00:00:00"/>
    <n v="0"/>
    <n v="0"/>
    <n v="0"/>
    <n v="0"/>
    <n v="0"/>
    <n v="0"/>
    <x v="0"/>
  </r>
  <r>
    <x v="0"/>
    <x v="6"/>
    <x v="84"/>
    <x v="84"/>
    <d v="2022-06-01T00:00:00"/>
    <n v="0"/>
    <n v="0"/>
    <n v="0"/>
    <n v="0"/>
    <n v="0"/>
    <n v="0"/>
    <x v="0"/>
  </r>
  <r>
    <x v="0"/>
    <x v="8"/>
    <x v="85"/>
    <x v="85"/>
    <d v="2022-06-01T00:00:00"/>
    <n v="0"/>
    <n v="0"/>
    <n v="0"/>
    <n v="0"/>
    <n v="0"/>
    <n v="0"/>
    <x v="0"/>
  </r>
  <r>
    <x v="1"/>
    <x v="3"/>
    <x v="251"/>
    <x v="251"/>
    <d v="2022-06-01T00:00:00"/>
    <n v="5"/>
    <n v="0"/>
    <n v="0"/>
    <n v="0"/>
    <n v="0"/>
    <n v="0"/>
    <x v="0"/>
  </r>
  <r>
    <x v="1"/>
    <x v="2"/>
    <x v="86"/>
    <x v="86"/>
    <d v="2022-06-01T00:00:00"/>
    <n v="9"/>
    <n v="0"/>
    <n v="0"/>
    <n v="0"/>
    <n v="0"/>
    <n v="0"/>
    <x v="0"/>
  </r>
  <r>
    <x v="2"/>
    <x v="11"/>
    <x v="252"/>
    <x v="252"/>
    <d v="2022-06-01T00:00:00"/>
    <n v="8"/>
    <n v="0"/>
    <n v="0"/>
    <n v="0"/>
    <n v="0"/>
    <n v="0"/>
    <x v="0"/>
  </r>
  <r>
    <x v="0"/>
    <x v="5"/>
    <x v="89"/>
    <x v="89"/>
    <d v="2022-06-01T00:00:00"/>
    <n v="0"/>
    <n v="0"/>
    <n v="0"/>
    <n v="0"/>
    <n v="0"/>
    <n v="0"/>
    <x v="0"/>
  </r>
  <r>
    <x v="0"/>
    <x v="8"/>
    <x v="253"/>
    <x v="253"/>
    <d v="2022-06-01T00:00:00"/>
    <n v="0"/>
    <n v="0"/>
    <n v="0"/>
    <n v="0"/>
    <n v="0"/>
    <n v="0"/>
    <x v="0"/>
  </r>
  <r>
    <x v="1"/>
    <x v="2"/>
    <x v="171"/>
    <x v="171"/>
    <d v="2022-06-01T00:00:00"/>
    <n v="0"/>
    <n v="0"/>
    <n v="0"/>
    <n v="0"/>
    <n v="0"/>
    <n v="0"/>
    <x v="0"/>
  </r>
  <r>
    <x v="0"/>
    <x v="5"/>
    <x v="254"/>
    <x v="254"/>
    <d v="2022-06-01T00:00:00"/>
    <n v="1"/>
    <n v="0"/>
    <n v="0"/>
    <n v="0"/>
    <n v="0"/>
    <n v="0"/>
    <x v="0"/>
  </r>
  <r>
    <x v="0"/>
    <x v="8"/>
    <x v="206"/>
    <x v="206"/>
    <d v="2022-06-01T00:00:00"/>
    <n v="1"/>
    <n v="0"/>
    <n v="0"/>
    <n v="0"/>
    <n v="0"/>
    <n v="0"/>
    <x v="0"/>
  </r>
  <r>
    <x v="1"/>
    <x v="2"/>
    <x v="92"/>
    <x v="92"/>
    <d v="2022-06-01T00:00:00"/>
    <n v="19"/>
    <n v="0"/>
    <n v="0"/>
    <n v="0"/>
    <n v="0"/>
    <n v="0"/>
    <x v="0"/>
  </r>
  <r>
    <x v="2"/>
    <x v="4"/>
    <x v="93"/>
    <x v="93"/>
    <d v="2022-06-01T00:00:00"/>
    <n v="1"/>
    <n v="0"/>
    <n v="0"/>
    <n v="0"/>
    <n v="0"/>
    <n v="0"/>
    <x v="0"/>
  </r>
  <r>
    <x v="0"/>
    <x v="8"/>
    <x v="94"/>
    <x v="94"/>
    <d v="2022-06-01T00:00:00"/>
    <n v="0"/>
    <n v="0"/>
    <n v="0"/>
    <n v="0"/>
    <n v="0"/>
    <n v="0"/>
    <x v="0"/>
  </r>
  <r>
    <x v="0"/>
    <x v="12"/>
    <x v="255"/>
    <x v="255"/>
    <d v="2022-06-01T00:00:00"/>
    <n v="0"/>
    <n v="0"/>
    <n v="0"/>
    <n v="0"/>
    <n v="0"/>
    <n v="0"/>
    <x v="0"/>
  </r>
  <r>
    <x v="0"/>
    <x v="8"/>
    <x v="95"/>
    <x v="95"/>
    <d v="2022-06-01T00:00:00"/>
    <n v="3"/>
    <n v="0"/>
    <n v="0"/>
    <n v="0"/>
    <n v="0"/>
    <n v="0"/>
    <x v="0"/>
  </r>
  <r>
    <x v="0"/>
    <x v="8"/>
    <x v="177"/>
    <x v="177"/>
    <d v="2022-06-01T00:00:00"/>
    <n v="0"/>
    <n v="0"/>
    <n v="0"/>
    <n v="0"/>
    <n v="0"/>
    <n v="0"/>
    <x v="0"/>
  </r>
  <r>
    <x v="0"/>
    <x v="7"/>
    <x v="96"/>
    <x v="96"/>
    <d v="2022-06-01T00:00:00"/>
    <n v="1"/>
    <n v="0"/>
    <n v="0"/>
    <n v="0"/>
    <n v="0"/>
    <n v="0"/>
    <x v="0"/>
  </r>
  <r>
    <x v="2"/>
    <x v="11"/>
    <x v="256"/>
    <x v="256"/>
    <d v="2022-06-01T00:00:00"/>
    <n v="0"/>
    <n v="0"/>
    <n v="1"/>
    <n v="0"/>
    <n v="0"/>
    <n v="0"/>
    <x v="0"/>
  </r>
  <r>
    <x v="0"/>
    <x v="5"/>
    <x v="97"/>
    <x v="97"/>
    <d v="2022-06-01T00:00:00"/>
    <n v="0"/>
    <n v="0"/>
    <n v="0"/>
    <n v="0"/>
    <n v="0"/>
    <n v="0"/>
    <x v="0"/>
  </r>
  <r>
    <x v="0"/>
    <x v="5"/>
    <x v="208"/>
    <x v="208"/>
    <d v="2022-06-01T00:00:00"/>
    <n v="0"/>
    <n v="0"/>
    <n v="0"/>
    <n v="0"/>
    <n v="0"/>
    <n v="0"/>
    <x v="0"/>
  </r>
  <r>
    <x v="1"/>
    <x v="2"/>
    <x v="230"/>
    <x v="230"/>
    <d v="2022-06-01T00:00:00"/>
    <n v="40"/>
    <n v="0"/>
    <n v="0"/>
    <n v="0"/>
    <n v="0"/>
    <n v="0"/>
    <x v="0"/>
  </r>
  <r>
    <x v="0"/>
    <x v="7"/>
    <x v="178"/>
    <x v="178"/>
    <d v="2022-06-01T00:00:00"/>
    <n v="1"/>
    <n v="0"/>
    <n v="0"/>
    <n v="0"/>
    <n v="0"/>
    <n v="0"/>
    <x v="0"/>
  </r>
  <r>
    <x v="2"/>
    <x v="4"/>
    <x v="257"/>
    <x v="257"/>
    <d v="2022-06-01T00:00:00"/>
    <n v="0"/>
    <n v="0"/>
    <n v="1"/>
    <n v="0"/>
    <n v="0"/>
    <n v="0"/>
    <x v="0"/>
  </r>
  <r>
    <x v="0"/>
    <x v="7"/>
    <x v="98"/>
    <x v="98"/>
    <d v="2022-06-01T00:00:00"/>
    <n v="5"/>
    <n v="0"/>
    <n v="0"/>
    <n v="0"/>
    <n v="0"/>
    <n v="0"/>
    <x v="0"/>
  </r>
  <r>
    <x v="1"/>
    <x v="3"/>
    <x v="258"/>
    <x v="258"/>
    <d v="2022-06-01T00:00:00"/>
    <n v="0"/>
    <n v="0"/>
    <n v="0"/>
    <n v="0"/>
    <n v="0"/>
    <n v="0"/>
    <x v="0"/>
  </r>
  <r>
    <x v="0"/>
    <x v="5"/>
    <x v="99"/>
    <x v="99"/>
    <d v="2022-06-01T00:00:00"/>
    <n v="0"/>
    <n v="0"/>
    <n v="0"/>
    <n v="0"/>
    <n v="0"/>
    <n v="0"/>
    <x v="0"/>
  </r>
  <r>
    <x v="0"/>
    <x v="7"/>
    <x v="102"/>
    <x v="102"/>
    <d v="2022-06-01T00:00:00"/>
    <n v="0"/>
    <n v="0"/>
    <n v="0"/>
    <n v="0"/>
    <n v="0"/>
    <n v="0"/>
    <x v="0"/>
  </r>
  <r>
    <x v="0"/>
    <x v="7"/>
    <x v="103"/>
    <x v="103"/>
    <d v="2022-06-01T00:00:00"/>
    <n v="0"/>
    <n v="0"/>
    <n v="0"/>
    <n v="0"/>
    <n v="0"/>
    <n v="0"/>
    <x v="0"/>
  </r>
  <r>
    <x v="0"/>
    <x v="7"/>
    <x v="104"/>
    <x v="104"/>
    <d v="2022-06-01T00:00:00"/>
    <n v="1"/>
    <n v="0"/>
    <n v="0"/>
    <n v="0"/>
    <n v="0"/>
    <n v="0"/>
    <x v="0"/>
  </r>
  <r>
    <x v="0"/>
    <x v="8"/>
    <x v="105"/>
    <x v="105"/>
    <d v="2022-06-01T00:00:00"/>
    <n v="9"/>
    <n v="0"/>
    <n v="0"/>
    <n v="0"/>
    <n v="0"/>
    <n v="0"/>
    <x v="0"/>
  </r>
  <r>
    <x v="0"/>
    <x v="7"/>
    <x v="106"/>
    <x v="106"/>
    <d v="2022-06-01T00:00:00"/>
    <n v="6"/>
    <n v="0"/>
    <n v="0"/>
    <n v="0"/>
    <n v="0"/>
    <n v="0"/>
    <x v="0"/>
  </r>
  <r>
    <x v="2"/>
    <x v="4"/>
    <x v="232"/>
    <x v="232"/>
    <d v="2022-06-01T00:00:00"/>
    <n v="2"/>
    <n v="0"/>
    <n v="0"/>
    <n v="0"/>
    <n v="0"/>
    <n v="0"/>
    <x v="0"/>
  </r>
  <r>
    <x v="0"/>
    <x v="0"/>
    <x v="107"/>
    <x v="107"/>
    <d v="2022-06-01T00:00:00"/>
    <n v="0"/>
    <n v="0"/>
    <n v="0"/>
    <n v="0"/>
    <n v="0"/>
    <n v="0"/>
    <x v="0"/>
  </r>
  <r>
    <x v="2"/>
    <x v="4"/>
    <x v="214"/>
    <x v="214"/>
    <d v="2022-06-01T00:00:00"/>
    <n v="4"/>
    <n v="0"/>
    <n v="0"/>
    <n v="0"/>
    <n v="0"/>
    <n v="0"/>
    <x v="0"/>
  </r>
  <r>
    <x v="0"/>
    <x v="0"/>
    <x v="259"/>
    <x v="259"/>
    <d v="2022-06-01T00:00:00"/>
    <n v="0"/>
    <n v="0"/>
    <n v="0"/>
    <n v="0"/>
    <n v="0"/>
    <n v="0"/>
    <x v="0"/>
  </r>
  <r>
    <x v="1"/>
    <x v="3"/>
    <x v="182"/>
    <x v="182"/>
    <d v="2022-06-01T00:00:00"/>
    <n v="17"/>
    <n v="0"/>
    <n v="0"/>
    <n v="0"/>
    <n v="0"/>
    <n v="0"/>
    <x v="0"/>
  </r>
  <r>
    <x v="0"/>
    <x v="7"/>
    <x v="114"/>
    <x v="114"/>
    <d v="2022-06-01T00:00:00"/>
    <n v="1"/>
    <n v="0"/>
    <n v="0"/>
    <n v="0"/>
    <n v="0"/>
    <n v="0"/>
    <x v="0"/>
  </r>
  <r>
    <x v="0"/>
    <x v="8"/>
    <x v="117"/>
    <x v="117"/>
    <d v="2022-06-01T00:00:00"/>
    <n v="0"/>
    <n v="0"/>
    <n v="0"/>
    <n v="0"/>
    <n v="0"/>
    <n v="0"/>
    <x v="0"/>
  </r>
  <r>
    <x v="0"/>
    <x v="0"/>
    <x v="120"/>
    <x v="120"/>
    <d v="2022-06-01T00:00:00"/>
    <n v="0"/>
    <n v="0"/>
    <n v="0"/>
    <n v="0"/>
    <n v="0"/>
    <n v="0"/>
    <x v="0"/>
  </r>
  <r>
    <x v="0"/>
    <x v="12"/>
    <x v="121"/>
    <x v="121"/>
    <d v="2022-07-01T00:00:00"/>
    <n v="0"/>
    <n v="0"/>
    <n v="0"/>
    <n v="0"/>
    <n v="0"/>
    <n v="0"/>
    <x v="0"/>
  </r>
  <r>
    <x v="1"/>
    <x v="2"/>
    <x v="2"/>
    <x v="2"/>
    <d v="2022-07-01T00:00:00"/>
    <n v="6"/>
    <n v="0"/>
    <n v="0"/>
    <n v="0"/>
    <n v="0"/>
    <n v="0"/>
    <x v="0"/>
  </r>
  <r>
    <x v="1"/>
    <x v="3"/>
    <x v="124"/>
    <x v="124"/>
    <d v="2022-07-01T00:00:00"/>
    <n v="16"/>
    <n v="0"/>
    <n v="0"/>
    <n v="0"/>
    <n v="0"/>
    <n v="0"/>
    <x v="0"/>
  </r>
  <r>
    <x v="1"/>
    <x v="3"/>
    <x v="3"/>
    <x v="3"/>
    <d v="2022-07-01T00:00:00"/>
    <n v="14"/>
    <n v="0"/>
    <n v="0"/>
    <n v="0"/>
    <n v="0"/>
    <n v="0"/>
    <x v="0"/>
  </r>
  <r>
    <x v="2"/>
    <x v="4"/>
    <x v="4"/>
    <x v="4"/>
    <d v="2022-07-01T00:00:00"/>
    <n v="0"/>
    <n v="0"/>
    <n v="0"/>
    <n v="0"/>
    <n v="0"/>
    <n v="0"/>
    <x v="0"/>
  </r>
  <r>
    <x v="1"/>
    <x v="1"/>
    <x v="5"/>
    <x v="5"/>
    <d v="2022-07-01T00:00:00"/>
    <n v="1"/>
    <n v="0"/>
    <n v="0"/>
    <n v="0"/>
    <n v="0"/>
    <n v="0"/>
    <x v="0"/>
  </r>
  <r>
    <x v="1"/>
    <x v="1"/>
    <x v="7"/>
    <x v="7"/>
    <d v="2022-07-01T00:00:00"/>
    <n v="1"/>
    <n v="0"/>
    <n v="0"/>
    <n v="0"/>
    <n v="0"/>
    <n v="0"/>
    <x v="0"/>
  </r>
  <r>
    <x v="0"/>
    <x v="5"/>
    <x v="9"/>
    <x v="9"/>
    <d v="2022-07-01T00:00:00"/>
    <n v="58"/>
    <n v="0"/>
    <n v="0"/>
    <n v="0"/>
    <n v="0"/>
    <n v="0"/>
    <x v="0"/>
  </r>
  <r>
    <x v="1"/>
    <x v="2"/>
    <x v="11"/>
    <x v="11"/>
    <d v="2022-07-01T00:00:00"/>
    <n v="7"/>
    <n v="0"/>
    <n v="0"/>
    <n v="0"/>
    <n v="0"/>
    <n v="0"/>
    <x v="0"/>
  </r>
  <r>
    <x v="2"/>
    <x v="11"/>
    <x v="184"/>
    <x v="184"/>
    <d v="2022-07-01T00:00:00"/>
    <n v="31"/>
    <n v="0"/>
    <n v="0"/>
    <n v="0"/>
    <n v="0"/>
    <n v="0"/>
    <x v="0"/>
  </r>
  <r>
    <x v="2"/>
    <x v="4"/>
    <x v="125"/>
    <x v="125"/>
    <d v="2022-07-01T00:00:00"/>
    <n v="8"/>
    <n v="0"/>
    <n v="0"/>
    <n v="0"/>
    <n v="0"/>
    <n v="0"/>
    <x v="0"/>
  </r>
  <r>
    <x v="1"/>
    <x v="3"/>
    <x v="16"/>
    <x v="16"/>
    <d v="2022-07-01T00:00:00"/>
    <n v="31"/>
    <n v="0"/>
    <n v="0"/>
    <n v="0"/>
    <n v="0"/>
    <n v="0"/>
    <x v="0"/>
  </r>
  <r>
    <x v="2"/>
    <x v="11"/>
    <x v="127"/>
    <x v="127"/>
    <d v="2022-07-01T00:00:00"/>
    <n v="7"/>
    <n v="0"/>
    <n v="0"/>
    <n v="0"/>
    <n v="0"/>
    <n v="0"/>
    <x v="0"/>
  </r>
  <r>
    <x v="0"/>
    <x v="8"/>
    <x v="236"/>
    <x v="236"/>
    <d v="2022-07-01T00:00:00"/>
    <n v="0"/>
    <n v="0"/>
    <n v="0"/>
    <n v="0"/>
    <n v="0"/>
    <n v="0"/>
    <x v="0"/>
  </r>
  <r>
    <x v="0"/>
    <x v="6"/>
    <x v="130"/>
    <x v="130"/>
    <d v="2022-07-01T00:00:00"/>
    <n v="55"/>
    <n v="0"/>
    <n v="0"/>
    <n v="0"/>
    <n v="0"/>
    <n v="0"/>
    <x v="0"/>
  </r>
  <r>
    <x v="2"/>
    <x v="4"/>
    <x v="18"/>
    <x v="18"/>
    <d v="2022-07-01T00:00:00"/>
    <n v="3"/>
    <n v="0"/>
    <n v="0"/>
    <n v="0"/>
    <n v="0"/>
    <n v="0"/>
    <x v="0"/>
  </r>
  <r>
    <x v="0"/>
    <x v="7"/>
    <x v="21"/>
    <x v="21"/>
    <d v="2022-07-01T00:00:00"/>
    <n v="46"/>
    <n v="0"/>
    <n v="0"/>
    <n v="0"/>
    <n v="0"/>
    <n v="0"/>
    <x v="0"/>
  </r>
  <r>
    <x v="0"/>
    <x v="7"/>
    <x v="215"/>
    <x v="215"/>
    <d v="2022-07-01T00:00:00"/>
    <n v="10"/>
    <n v="0"/>
    <n v="0"/>
    <n v="0"/>
    <n v="0"/>
    <n v="0"/>
    <x v="0"/>
  </r>
  <r>
    <x v="0"/>
    <x v="7"/>
    <x v="136"/>
    <x v="136"/>
    <d v="2022-07-01T00:00:00"/>
    <n v="5"/>
    <n v="0"/>
    <n v="0"/>
    <n v="0"/>
    <n v="0"/>
    <n v="0"/>
    <x v="0"/>
  </r>
  <r>
    <x v="2"/>
    <x v="4"/>
    <x v="185"/>
    <x v="185"/>
    <d v="2022-07-01T00:00:00"/>
    <n v="0"/>
    <n v="0"/>
    <n v="0"/>
    <n v="0"/>
    <n v="0"/>
    <n v="0"/>
    <x v="0"/>
  </r>
  <r>
    <x v="2"/>
    <x v="4"/>
    <x v="26"/>
    <x v="26"/>
    <d v="2022-07-01T00:00:00"/>
    <n v="0"/>
    <n v="0"/>
    <n v="0"/>
    <n v="0"/>
    <n v="0"/>
    <n v="0"/>
    <x v="0"/>
  </r>
  <r>
    <x v="0"/>
    <x v="7"/>
    <x v="139"/>
    <x v="139"/>
    <d v="2022-07-01T00:00:00"/>
    <n v="2"/>
    <n v="0"/>
    <n v="0"/>
    <n v="0"/>
    <n v="0"/>
    <n v="0"/>
    <x v="0"/>
  </r>
  <r>
    <x v="2"/>
    <x v="11"/>
    <x v="187"/>
    <x v="187"/>
    <d v="2022-07-01T00:00:00"/>
    <n v="0"/>
    <n v="0"/>
    <n v="0"/>
    <n v="0"/>
    <n v="0"/>
    <n v="0"/>
    <x v="0"/>
  </r>
  <r>
    <x v="2"/>
    <x v="9"/>
    <x v="260"/>
    <x v="260"/>
    <d v="2022-07-01T00:00:00"/>
    <n v="0"/>
    <n v="0"/>
    <n v="0"/>
    <n v="0"/>
    <n v="0"/>
    <n v="0"/>
    <x v="0"/>
  </r>
  <r>
    <x v="0"/>
    <x v="5"/>
    <x v="217"/>
    <x v="217"/>
    <d v="2022-07-01T00:00:00"/>
    <n v="1"/>
    <n v="0"/>
    <n v="0"/>
    <n v="0"/>
    <n v="0"/>
    <n v="0"/>
    <x v="0"/>
  </r>
  <r>
    <x v="0"/>
    <x v="5"/>
    <x v="141"/>
    <x v="141"/>
    <d v="2022-07-01T00:00:00"/>
    <n v="0"/>
    <n v="0"/>
    <n v="0"/>
    <n v="0"/>
    <n v="0"/>
    <n v="0"/>
    <x v="0"/>
  </r>
  <r>
    <x v="0"/>
    <x v="5"/>
    <x v="32"/>
    <x v="32"/>
    <d v="2022-07-01T00:00:00"/>
    <n v="3"/>
    <n v="0"/>
    <n v="0"/>
    <n v="0"/>
    <n v="0"/>
    <n v="0"/>
    <x v="0"/>
  </r>
  <r>
    <x v="0"/>
    <x v="0"/>
    <x v="35"/>
    <x v="35"/>
    <d v="2022-07-01T00:00:00"/>
    <n v="0"/>
    <n v="0"/>
    <n v="0"/>
    <n v="0"/>
    <n v="0"/>
    <n v="0"/>
    <x v="0"/>
  </r>
  <r>
    <x v="0"/>
    <x v="10"/>
    <x v="261"/>
    <x v="261"/>
    <d v="2022-07-01T00:00:00"/>
    <n v="10"/>
    <n v="0"/>
    <n v="0"/>
    <n v="0"/>
    <n v="0"/>
    <n v="0"/>
    <x v="0"/>
  </r>
  <r>
    <x v="2"/>
    <x v="4"/>
    <x v="262"/>
    <x v="262"/>
    <d v="2022-07-01T00:00:00"/>
    <n v="3"/>
    <n v="0"/>
    <n v="0"/>
    <n v="0"/>
    <n v="0"/>
    <n v="0"/>
    <x v="0"/>
  </r>
  <r>
    <x v="0"/>
    <x v="8"/>
    <x v="145"/>
    <x v="145"/>
    <d v="2022-07-01T00:00:00"/>
    <n v="2"/>
    <n v="0"/>
    <n v="0"/>
    <n v="0"/>
    <n v="0"/>
    <n v="0"/>
    <x v="0"/>
  </r>
  <r>
    <x v="0"/>
    <x v="8"/>
    <x v="146"/>
    <x v="146"/>
    <d v="2022-07-01T00:00:00"/>
    <n v="7"/>
    <n v="0"/>
    <n v="0"/>
    <n v="0"/>
    <n v="0"/>
    <n v="0"/>
    <x v="0"/>
  </r>
  <r>
    <x v="0"/>
    <x v="7"/>
    <x v="40"/>
    <x v="40"/>
    <d v="2022-07-01T00:00:00"/>
    <n v="2"/>
    <n v="0"/>
    <n v="0"/>
    <n v="0"/>
    <n v="0"/>
    <n v="0"/>
    <x v="0"/>
  </r>
  <r>
    <x v="0"/>
    <x v="6"/>
    <x v="41"/>
    <x v="41"/>
    <d v="2022-07-01T00:00:00"/>
    <n v="5"/>
    <n v="0"/>
    <n v="0"/>
    <n v="0"/>
    <n v="0"/>
    <n v="0"/>
    <x v="0"/>
  </r>
  <r>
    <x v="0"/>
    <x v="0"/>
    <x v="220"/>
    <x v="220"/>
    <d v="2022-07-01T00:00:00"/>
    <n v="20"/>
    <n v="0"/>
    <n v="0"/>
    <n v="0"/>
    <n v="0"/>
    <n v="0"/>
    <x v="0"/>
  </r>
  <r>
    <x v="0"/>
    <x v="5"/>
    <x v="189"/>
    <x v="189"/>
    <d v="2022-07-01T00:00:00"/>
    <n v="0"/>
    <n v="0"/>
    <n v="0"/>
    <n v="0"/>
    <n v="0"/>
    <n v="0"/>
    <x v="0"/>
  </r>
  <r>
    <x v="0"/>
    <x v="8"/>
    <x v="46"/>
    <x v="46"/>
    <d v="2022-07-01T00:00:00"/>
    <n v="3"/>
    <n v="0"/>
    <n v="0"/>
    <n v="0"/>
    <n v="0"/>
    <n v="0"/>
    <x v="0"/>
  </r>
  <r>
    <x v="0"/>
    <x v="6"/>
    <x v="222"/>
    <x v="222"/>
    <d v="2022-07-01T00:00:00"/>
    <n v="19"/>
    <n v="0"/>
    <n v="0"/>
    <n v="0"/>
    <n v="0"/>
    <n v="0"/>
    <x v="0"/>
  </r>
  <r>
    <x v="0"/>
    <x v="6"/>
    <x v="190"/>
    <x v="190"/>
    <d v="2022-07-01T00:00:00"/>
    <n v="0"/>
    <n v="0"/>
    <n v="0"/>
    <n v="0"/>
    <n v="0"/>
    <n v="0"/>
    <x v="0"/>
  </r>
  <r>
    <x v="0"/>
    <x v="6"/>
    <x v="47"/>
    <x v="47"/>
    <d v="2022-07-01T00:00:00"/>
    <n v="10"/>
    <n v="0"/>
    <n v="0"/>
    <n v="0"/>
    <n v="0"/>
    <n v="0"/>
    <x v="0"/>
  </r>
  <r>
    <x v="2"/>
    <x v="4"/>
    <x v="150"/>
    <x v="150"/>
    <d v="2022-07-01T00:00:00"/>
    <n v="0"/>
    <n v="0"/>
    <n v="0"/>
    <n v="0"/>
    <n v="0"/>
    <n v="0"/>
    <x v="0"/>
  </r>
  <r>
    <x v="1"/>
    <x v="1"/>
    <x v="50"/>
    <x v="50"/>
    <d v="2022-07-01T00:00:00"/>
    <n v="12"/>
    <n v="0"/>
    <n v="0"/>
    <n v="0"/>
    <n v="0"/>
    <n v="0"/>
    <x v="0"/>
  </r>
  <r>
    <x v="1"/>
    <x v="2"/>
    <x v="152"/>
    <x v="152"/>
    <d v="2022-07-01T00:00:00"/>
    <n v="9"/>
    <n v="0"/>
    <n v="0"/>
    <n v="0"/>
    <n v="0"/>
    <n v="0"/>
    <x v="0"/>
  </r>
  <r>
    <x v="1"/>
    <x v="2"/>
    <x v="51"/>
    <x v="51"/>
    <d v="2022-07-01T00:00:00"/>
    <n v="0"/>
    <n v="0"/>
    <n v="0"/>
    <n v="0"/>
    <n v="0"/>
    <n v="0"/>
    <x v="0"/>
  </r>
  <r>
    <x v="1"/>
    <x v="3"/>
    <x v="223"/>
    <x v="223"/>
    <d v="2022-07-01T00:00:00"/>
    <n v="3"/>
    <n v="0"/>
    <n v="0"/>
    <n v="0"/>
    <n v="0"/>
    <n v="0"/>
    <x v="0"/>
  </r>
  <r>
    <x v="1"/>
    <x v="2"/>
    <x v="263"/>
    <x v="263"/>
    <d v="2022-07-01T00:00:00"/>
    <n v="0"/>
    <n v="0"/>
    <n v="0"/>
    <n v="0"/>
    <n v="0"/>
    <n v="0"/>
    <x v="0"/>
  </r>
  <r>
    <x v="1"/>
    <x v="3"/>
    <x v="225"/>
    <x v="225"/>
    <d v="2022-07-01T00:00:00"/>
    <n v="0"/>
    <n v="0"/>
    <n v="0"/>
    <n v="0"/>
    <n v="0"/>
    <n v="0"/>
    <x v="0"/>
  </r>
  <r>
    <x v="0"/>
    <x v="6"/>
    <x v="240"/>
    <x v="240"/>
    <d v="2022-07-01T00:00:00"/>
    <n v="14"/>
    <n v="0"/>
    <n v="0"/>
    <n v="0"/>
    <n v="0"/>
    <n v="0"/>
    <x v="0"/>
  </r>
  <r>
    <x v="1"/>
    <x v="3"/>
    <x v="194"/>
    <x v="194"/>
    <d v="2022-07-01T00:00:00"/>
    <n v="6"/>
    <n v="0"/>
    <n v="0"/>
    <n v="0"/>
    <n v="0"/>
    <n v="0"/>
    <x v="0"/>
  </r>
  <r>
    <x v="1"/>
    <x v="2"/>
    <x v="264"/>
    <x v="264"/>
    <d v="2022-07-01T00:00:00"/>
    <n v="0"/>
    <n v="0"/>
    <n v="0"/>
    <n v="0"/>
    <n v="0"/>
    <n v="0"/>
    <x v="0"/>
  </r>
  <r>
    <x v="0"/>
    <x v="6"/>
    <x v="153"/>
    <x v="153"/>
    <d v="2022-07-01T00:00:00"/>
    <n v="0"/>
    <n v="0"/>
    <n v="0"/>
    <n v="0"/>
    <n v="0"/>
    <n v="0"/>
    <x v="0"/>
  </r>
  <r>
    <x v="0"/>
    <x v="12"/>
    <x v="155"/>
    <x v="155"/>
    <d v="2022-07-01T00:00:00"/>
    <n v="0"/>
    <n v="0"/>
    <n v="0"/>
    <n v="0"/>
    <n v="0"/>
    <n v="0"/>
    <x v="0"/>
  </r>
  <r>
    <x v="1"/>
    <x v="2"/>
    <x v="156"/>
    <x v="156"/>
    <d v="2022-07-01T00:00:00"/>
    <n v="7"/>
    <n v="0"/>
    <n v="0"/>
    <n v="0"/>
    <n v="0"/>
    <n v="0"/>
    <x v="0"/>
  </r>
  <r>
    <x v="1"/>
    <x v="2"/>
    <x v="158"/>
    <x v="158"/>
    <d v="2022-07-01T00:00:00"/>
    <n v="9"/>
    <n v="0"/>
    <n v="0"/>
    <n v="0"/>
    <n v="0"/>
    <n v="0"/>
    <x v="0"/>
  </r>
  <r>
    <x v="2"/>
    <x v="4"/>
    <x v="61"/>
    <x v="61"/>
    <d v="2022-07-01T00:00:00"/>
    <n v="14"/>
    <n v="0"/>
    <n v="0"/>
    <n v="0"/>
    <n v="0"/>
    <n v="0"/>
    <x v="0"/>
  </r>
  <r>
    <x v="0"/>
    <x v="5"/>
    <x v="265"/>
    <x v="265"/>
    <d v="2022-07-01T00:00:00"/>
    <n v="0"/>
    <n v="0"/>
    <n v="0"/>
    <n v="0"/>
    <n v="0"/>
    <n v="0"/>
    <x v="0"/>
  </r>
  <r>
    <x v="2"/>
    <x v="11"/>
    <x v="196"/>
    <x v="196"/>
    <d v="2022-07-01T00:00:00"/>
    <n v="0"/>
    <n v="0"/>
    <n v="0"/>
    <n v="0"/>
    <n v="0"/>
    <n v="0"/>
    <x v="0"/>
  </r>
  <r>
    <x v="0"/>
    <x v="10"/>
    <x v="241"/>
    <x v="241"/>
    <d v="2022-07-01T00:00:00"/>
    <n v="51"/>
    <n v="0"/>
    <n v="0"/>
    <n v="0"/>
    <n v="0"/>
    <n v="0"/>
    <x v="0"/>
  </r>
  <r>
    <x v="0"/>
    <x v="10"/>
    <x v="226"/>
    <x v="226"/>
    <d v="2022-07-01T00:00:00"/>
    <n v="49"/>
    <n v="0"/>
    <n v="0"/>
    <n v="0"/>
    <n v="0"/>
    <n v="0"/>
    <x v="0"/>
  </r>
  <r>
    <x v="2"/>
    <x v="4"/>
    <x v="64"/>
    <x v="64"/>
    <d v="2022-07-01T00:00:00"/>
    <n v="2"/>
    <n v="0"/>
    <n v="0"/>
    <n v="0"/>
    <n v="0"/>
    <n v="0"/>
    <x v="0"/>
  </r>
  <r>
    <x v="2"/>
    <x v="11"/>
    <x v="65"/>
    <x v="65"/>
    <d v="2022-07-01T00:00:00"/>
    <n v="0"/>
    <n v="0"/>
    <n v="0"/>
    <n v="0"/>
    <n v="0"/>
    <n v="0"/>
    <x v="0"/>
  </r>
  <r>
    <x v="2"/>
    <x v="11"/>
    <x v="227"/>
    <x v="227"/>
    <d v="2022-07-01T00:00:00"/>
    <n v="0"/>
    <n v="0"/>
    <n v="0"/>
    <n v="0"/>
    <n v="0"/>
    <n v="0"/>
    <x v="0"/>
  </r>
  <r>
    <x v="2"/>
    <x v="4"/>
    <x v="69"/>
    <x v="69"/>
    <d v="2022-07-01T00:00:00"/>
    <n v="0"/>
    <n v="0"/>
    <n v="0"/>
    <n v="0"/>
    <n v="0"/>
    <n v="0"/>
    <x v="0"/>
  </r>
  <r>
    <x v="0"/>
    <x v="5"/>
    <x v="70"/>
    <x v="70"/>
    <d v="2022-07-01T00:00:00"/>
    <n v="0"/>
    <n v="0"/>
    <n v="0"/>
    <n v="0"/>
    <n v="0"/>
    <n v="0"/>
    <x v="0"/>
  </r>
  <r>
    <x v="0"/>
    <x v="8"/>
    <x v="160"/>
    <x v="160"/>
    <d v="2022-07-01T00:00:00"/>
    <n v="49"/>
    <n v="0"/>
    <n v="0"/>
    <n v="0"/>
    <n v="0"/>
    <n v="0"/>
    <x v="0"/>
  </r>
  <r>
    <x v="0"/>
    <x v="8"/>
    <x v="72"/>
    <x v="72"/>
    <d v="2022-07-01T00:00:00"/>
    <n v="0"/>
    <n v="0"/>
    <n v="0"/>
    <n v="0"/>
    <n v="0"/>
    <n v="0"/>
    <x v="0"/>
  </r>
  <r>
    <x v="2"/>
    <x v="4"/>
    <x v="162"/>
    <x v="162"/>
    <d v="2022-07-01T00:00:00"/>
    <n v="17"/>
    <n v="0"/>
    <n v="0"/>
    <n v="0"/>
    <n v="0"/>
    <n v="0"/>
    <x v="0"/>
  </r>
  <r>
    <x v="0"/>
    <x v="0"/>
    <x v="163"/>
    <x v="163"/>
    <d v="2022-07-01T00:00:00"/>
    <n v="0"/>
    <n v="0"/>
    <n v="0"/>
    <n v="0"/>
    <n v="0"/>
    <n v="0"/>
    <x v="0"/>
  </r>
  <r>
    <x v="0"/>
    <x v="8"/>
    <x v="73"/>
    <x v="73"/>
    <d v="2022-07-01T00:00:00"/>
    <n v="0"/>
    <n v="0"/>
    <n v="0"/>
    <n v="0"/>
    <n v="0"/>
    <n v="0"/>
    <x v="0"/>
  </r>
  <r>
    <x v="2"/>
    <x v="4"/>
    <x v="165"/>
    <x v="165"/>
    <d v="2022-07-01T00:00:00"/>
    <n v="0"/>
    <n v="0"/>
    <n v="0"/>
    <n v="0"/>
    <n v="0"/>
    <n v="0"/>
    <x v="0"/>
  </r>
  <r>
    <x v="0"/>
    <x v="7"/>
    <x v="74"/>
    <x v="74"/>
    <d v="2022-07-01T00:00:00"/>
    <n v="0"/>
    <n v="0"/>
    <n v="0"/>
    <n v="0"/>
    <n v="0"/>
    <n v="0"/>
    <x v="0"/>
  </r>
  <r>
    <x v="2"/>
    <x v="11"/>
    <x v="247"/>
    <x v="247"/>
    <d v="2022-07-01T00:00:00"/>
    <n v="2"/>
    <n v="0"/>
    <n v="0"/>
    <n v="0"/>
    <n v="0"/>
    <n v="0"/>
    <x v="0"/>
  </r>
  <r>
    <x v="1"/>
    <x v="1"/>
    <x v="75"/>
    <x v="75"/>
    <d v="2022-07-01T00:00:00"/>
    <n v="0"/>
    <n v="0"/>
    <n v="0"/>
    <n v="0"/>
    <n v="0"/>
    <n v="0"/>
    <x v="0"/>
  </r>
  <r>
    <x v="2"/>
    <x v="4"/>
    <x v="202"/>
    <x v="202"/>
    <d v="2022-07-01T00:00:00"/>
    <n v="0"/>
    <n v="0"/>
    <n v="0"/>
    <n v="0"/>
    <n v="0"/>
    <n v="0"/>
    <x v="0"/>
  </r>
  <r>
    <x v="1"/>
    <x v="2"/>
    <x v="166"/>
    <x v="166"/>
    <d v="2022-07-01T00:00:00"/>
    <n v="6"/>
    <n v="0"/>
    <n v="0"/>
    <n v="0"/>
    <n v="0"/>
    <n v="0"/>
    <x v="0"/>
  </r>
  <r>
    <x v="0"/>
    <x v="12"/>
    <x v="77"/>
    <x v="77"/>
    <d v="2022-07-01T00:00:00"/>
    <n v="0"/>
    <n v="0"/>
    <n v="0"/>
    <n v="0"/>
    <n v="0"/>
    <n v="0"/>
    <x v="0"/>
  </r>
  <r>
    <x v="0"/>
    <x v="7"/>
    <x v="78"/>
    <x v="78"/>
    <d v="2022-07-01T00:00:00"/>
    <n v="4"/>
    <n v="0"/>
    <n v="0"/>
    <n v="0"/>
    <n v="0"/>
    <n v="0"/>
    <x v="0"/>
  </r>
  <r>
    <x v="2"/>
    <x v="9"/>
    <x v="79"/>
    <x v="79"/>
    <d v="2022-07-01T00:00:00"/>
    <n v="0"/>
    <n v="0"/>
    <n v="0"/>
    <n v="0"/>
    <n v="0"/>
    <n v="0"/>
    <x v="0"/>
  </r>
  <r>
    <x v="1"/>
    <x v="3"/>
    <x v="81"/>
    <x v="81"/>
    <d v="2022-07-01T00:00:00"/>
    <n v="0"/>
    <n v="0"/>
    <n v="0"/>
    <n v="0"/>
    <n v="0"/>
    <n v="0"/>
    <x v="0"/>
  </r>
  <r>
    <x v="2"/>
    <x v="11"/>
    <x v="266"/>
    <x v="266"/>
    <d v="2022-07-01T00:00:00"/>
    <n v="25"/>
    <n v="0"/>
    <n v="0"/>
    <n v="0"/>
    <n v="0"/>
    <n v="0"/>
    <x v="0"/>
  </r>
  <r>
    <x v="2"/>
    <x v="4"/>
    <x v="249"/>
    <x v="249"/>
    <d v="2022-07-01T00:00:00"/>
    <n v="0"/>
    <n v="0"/>
    <n v="0"/>
    <n v="0"/>
    <n v="0"/>
    <n v="0"/>
    <x v="0"/>
  </r>
  <r>
    <x v="1"/>
    <x v="3"/>
    <x v="82"/>
    <x v="82"/>
    <d v="2022-07-01T00:00:00"/>
    <n v="0"/>
    <n v="0"/>
    <n v="0"/>
    <n v="0"/>
    <n v="0"/>
    <n v="0"/>
    <x v="0"/>
  </r>
  <r>
    <x v="0"/>
    <x v="12"/>
    <x v="83"/>
    <x v="83"/>
    <d v="2022-07-01T00:00:00"/>
    <n v="0"/>
    <n v="0"/>
    <n v="0"/>
    <n v="0"/>
    <n v="0"/>
    <n v="0"/>
    <x v="0"/>
  </r>
  <r>
    <x v="2"/>
    <x v="9"/>
    <x v="250"/>
    <x v="250"/>
    <d v="2022-07-01T00:00:00"/>
    <n v="0"/>
    <n v="0"/>
    <n v="0"/>
    <n v="0"/>
    <n v="0"/>
    <n v="0"/>
    <x v="0"/>
  </r>
  <r>
    <x v="0"/>
    <x v="6"/>
    <x v="84"/>
    <x v="84"/>
    <d v="2022-07-01T00:00:00"/>
    <n v="0"/>
    <n v="0"/>
    <n v="0"/>
    <n v="0"/>
    <n v="0"/>
    <n v="0"/>
    <x v="0"/>
  </r>
  <r>
    <x v="2"/>
    <x v="11"/>
    <x v="252"/>
    <x v="252"/>
    <d v="2022-07-01T00:00:00"/>
    <n v="102"/>
    <n v="0"/>
    <n v="0"/>
    <n v="0"/>
    <n v="0"/>
    <n v="0"/>
    <x v="0"/>
  </r>
  <r>
    <x v="2"/>
    <x v="11"/>
    <x v="170"/>
    <x v="170"/>
    <d v="2022-07-01T00:00:00"/>
    <n v="2"/>
    <n v="0"/>
    <n v="0"/>
    <n v="0"/>
    <n v="0"/>
    <n v="0"/>
    <x v="0"/>
  </r>
  <r>
    <x v="0"/>
    <x v="5"/>
    <x v="89"/>
    <x v="89"/>
    <d v="2022-07-01T00:00:00"/>
    <n v="1"/>
    <n v="0"/>
    <n v="0"/>
    <n v="0"/>
    <n v="0"/>
    <n v="0"/>
    <x v="0"/>
  </r>
  <r>
    <x v="1"/>
    <x v="2"/>
    <x v="171"/>
    <x v="171"/>
    <d v="2022-07-01T00:00:00"/>
    <n v="0"/>
    <n v="0"/>
    <n v="0"/>
    <n v="0"/>
    <n v="0"/>
    <n v="0"/>
    <x v="0"/>
  </r>
  <r>
    <x v="2"/>
    <x v="4"/>
    <x v="93"/>
    <x v="93"/>
    <d v="2022-07-01T00:00:00"/>
    <n v="2"/>
    <n v="0"/>
    <n v="0"/>
    <n v="0"/>
    <n v="0"/>
    <n v="0"/>
    <x v="0"/>
  </r>
  <r>
    <x v="1"/>
    <x v="3"/>
    <x v="207"/>
    <x v="207"/>
    <d v="2022-07-01T00:00:00"/>
    <n v="4"/>
    <n v="0"/>
    <n v="0"/>
    <n v="0"/>
    <n v="0"/>
    <n v="0"/>
    <x v="0"/>
  </r>
  <r>
    <x v="0"/>
    <x v="0"/>
    <x v="174"/>
    <x v="174"/>
    <d v="2022-07-01T00:00:00"/>
    <n v="0"/>
    <n v="0"/>
    <n v="0"/>
    <n v="0"/>
    <n v="0"/>
    <n v="0"/>
    <x v="0"/>
  </r>
  <r>
    <x v="2"/>
    <x v="11"/>
    <x v="267"/>
    <x v="267"/>
    <d v="2022-07-01T00:00:00"/>
    <n v="38"/>
    <n v="0"/>
    <n v="0"/>
    <n v="0"/>
    <n v="0"/>
    <n v="0"/>
    <x v="0"/>
  </r>
  <r>
    <x v="0"/>
    <x v="8"/>
    <x v="177"/>
    <x v="177"/>
    <d v="2022-07-01T00:00:00"/>
    <n v="1"/>
    <n v="0"/>
    <n v="0"/>
    <n v="0"/>
    <n v="0"/>
    <n v="0"/>
    <x v="0"/>
  </r>
  <r>
    <x v="0"/>
    <x v="7"/>
    <x v="96"/>
    <x v="96"/>
    <d v="2022-07-01T00:00:00"/>
    <n v="1"/>
    <n v="0"/>
    <n v="0"/>
    <n v="0"/>
    <n v="0"/>
    <n v="0"/>
    <x v="0"/>
  </r>
  <r>
    <x v="0"/>
    <x v="5"/>
    <x v="97"/>
    <x v="97"/>
    <d v="2022-07-01T00:00:00"/>
    <n v="16"/>
    <n v="0"/>
    <n v="0"/>
    <n v="0"/>
    <n v="0"/>
    <n v="0"/>
    <x v="0"/>
  </r>
  <r>
    <x v="1"/>
    <x v="2"/>
    <x v="230"/>
    <x v="230"/>
    <d v="2022-07-01T00:00:00"/>
    <n v="133"/>
    <n v="0"/>
    <n v="0"/>
    <n v="0"/>
    <n v="0"/>
    <n v="0"/>
    <x v="0"/>
  </r>
  <r>
    <x v="0"/>
    <x v="7"/>
    <x v="178"/>
    <x v="178"/>
    <d v="2022-07-01T00:00:00"/>
    <n v="3"/>
    <n v="0"/>
    <n v="0"/>
    <n v="0"/>
    <n v="0"/>
    <n v="0"/>
    <x v="0"/>
  </r>
  <r>
    <x v="2"/>
    <x v="4"/>
    <x v="257"/>
    <x v="257"/>
    <d v="2022-07-01T00:00:00"/>
    <n v="19"/>
    <n v="0"/>
    <n v="0"/>
    <n v="0"/>
    <n v="0"/>
    <n v="0"/>
    <x v="0"/>
  </r>
  <r>
    <x v="0"/>
    <x v="7"/>
    <x v="98"/>
    <x v="98"/>
    <d v="2022-07-01T00:00:00"/>
    <n v="5"/>
    <n v="0"/>
    <n v="0"/>
    <n v="0"/>
    <n v="0"/>
    <n v="0"/>
    <x v="0"/>
  </r>
  <r>
    <x v="1"/>
    <x v="2"/>
    <x v="209"/>
    <x v="209"/>
    <d v="2022-07-01T00:00:00"/>
    <n v="0"/>
    <n v="0"/>
    <n v="0"/>
    <n v="0"/>
    <n v="0"/>
    <n v="0"/>
    <x v="0"/>
  </r>
  <r>
    <x v="1"/>
    <x v="1"/>
    <x v="179"/>
    <x v="179"/>
    <d v="2022-07-01T00:00:00"/>
    <n v="8"/>
    <n v="0"/>
    <n v="0"/>
    <n v="0"/>
    <n v="0"/>
    <n v="0"/>
    <x v="0"/>
  </r>
  <r>
    <x v="1"/>
    <x v="3"/>
    <x v="258"/>
    <x v="258"/>
    <d v="2022-07-01T00:00:00"/>
    <n v="14"/>
    <n v="0"/>
    <n v="0"/>
    <n v="0"/>
    <n v="0"/>
    <n v="0"/>
    <x v="0"/>
  </r>
  <r>
    <x v="2"/>
    <x v="11"/>
    <x v="100"/>
    <x v="100"/>
    <d v="2022-07-01T00:00:00"/>
    <n v="5"/>
    <n v="0"/>
    <n v="0"/>
    <n v="0"/>
    <n v="0"/>
    <n v="0"/>
    <x v="0"/>
  </r>
  <r>
    <x v="0"/>
    <x v="7"/>
    <x v="102"/>
    <x v="102"/>
    <d v="2022-07-01T00:00:00"/>
    <n v="0"/>
    <n v="0"/>
    <n v="0"/>
    <n v="0"/>
    <n v="0"/>
    <n v="0"/>
    <x v="0"/>
  </r>
  <r>
    <x v="0"/>
    <x v="7"/>
    <x v="103"/>
    <x v="103"/>
    <d v="2022-07-01T00:00:00"/>
    <n v="0"/>
    <n v="0"/>
    <n v="0"/>
    <n v="0"/>
    <n v="0"/>
    <n v="0"/>
    <x v="0"/>
  </r>
  <r>
    <x v="0"/>
    <x v="7"/>
    <x v="106"/>
    <x v="106"/>
    <d v="2022-07-01T00:00:00"/>
    <n v="2"/>
    <n v="0"/>
    <n v="0"/>
    <n v="0"/>
    <n v="0"/>
    <n v="0"/>
    <x v="0"/>
  </r>
  <r>
    <x v="0"/>
    <x v="8"/>
    <x v="268"/>
    <x v="268"/>
    <d v="2022-07-01T00:00:00"/>
    <n v="0"/>
    <n v="0"/>
    <n v="0"/>
    <n v="0"/>
    <n v="0"/>
    <n v="0"/>
    <x v="0"/>
  </r>
  <r>
    <x v="1"/>
    <x v="2"/>
    <x v="213"/>
    <x v="213"/>
    <d v="2022-07-01T00:00:00"/>
    <n v="35"/>
    <n v="0"/>
    <n v="0"/>
    <n v="0"/>
    <n v="0"/>
    <n v="0"/>
    <x v="0"/>
  </r>
  <r>
    <x v="1"/>
    <x v="3"/>
    <x v="182"/>
    <x v="182"/>
    <d v="2022-07-01T00:00:00"/>
    <n v="7"/>
    <n v="0"/>
    <n v="0"/>
    <n v="0"/>
    <n v="0"/>
    <n v="0"/>
    <x v="0"/>
  </r>
  <r>
    <x v="0"/>
    <x v="12"/>
    <x v="269"/>
    <x v="269"/>
    <d v="2022-07-01T00:00:00"/>
    <n v="33"/>
    <n v="0"/>
    <n v="0"/>
    <n v="0"/>
    <n v="0"/>
    <n v="0"/>
    <x v="0"/>
  </r>
  <r>
    <x v="0"/>
    <x v="5"/>
    <x v="112"/>
    <x v="112"/>
    <d v="2022-07-01T00:00:00"/>
    <n v="0"/>
    <n v="0"/>
    <n v="1"/>
    <n v="0"/>
    <n v="0"/>
    <n v="0"/>
    <x v="0"/>
  </r>
  <r>
    <x v="0"/>
    <x v="7"/>
    <x v="113"/>
    <x v="113"/>
    <d v="2022-07-01T00:00:00"/>
    <n v="27"/>
    <n v="0"/>
    <n v="0"/>
    <n v="0"/>
    <n v="0"/>
    <n v="0"/>
    <x v="0"/>
  </r>
  <r>
    <x v="1"/>
    <x v="3"/>
    <x v="116"/>
    <x v="116"/>
    <d v="2022-07-01T00:00:00"/>
    <n v="25"/>
    <n v="0"/>
    <n v="0"/>
    <n v="0"/>
    <n v="0"/>
    <n v="0"/>
    <x v="0"/>
  </r>
  <r>
    <x v="2"/>
    <x v="9"/>
    <x v="270"/>
    <x v="270"/>
    <d v="2022-07-01T00:00:00"/>
    <n v="1"/>
    <n v="0"/>
    <n v="1"/>
    <n v="0"/>
    <n v="0"/>
    <n v="0"/>
    <x v="0"/>
  </r>
  <r>
    <x v="1"/>
    <x v="2"/>
    <x v="2"/>
    <x v="2"/>
    <d v="2022-08-01T00:00:00"/>
    <n v="4"/>
    <n v="0"/>
    <n v="0"/>
    <n v="0"/>
    <n v="0"/>
    <n v="0"/>
    <x v="0"/>
  </r>
  <r>
    <x v="0"/>
    <x v="7"/>
    <x v="123"/>
    <x v="123"/>
    <d v="2022-08-01T00:00:00"/>
    <n v="1"/>
    <n v="0"/>
    <n v="0"/>
    <n v="0"/>
    <n v="0"/>
    <n v="0"/>
    <x v="0"/>
  </r>
  <r>
    <x v="1"/>
    <x v="3"/>
    <x v="124"/>
    <x v="124"/>
    <d v="2022-08-01T00:00:00"/>
    <n v="24"/>
    <n v="0"/>
    <n v="0"/>
    <n v="0"/>
    <n v="0"/>
    <n v="0"/>
    <x v="0"/>
  </r>
  <r>
    <x v="1"/>
    <x v="3"/>
    <x v="3"/>
    <x v="3"/>
    <d v="2022-08-01T00:00:00"/>
    <n v="13"/>
    <n v="0"/>
    <n v="0"/>
    <n v="0"/>
    <n v="0"/>
    <n v="0"/>
    <x v="0"/>
  </r>
  <r>
    <x v="0"/>
    <x v="5"/>
    <x v="9"/>
    <x v="9"/>
    <d v="2022-08-01T00:00:00"/>
    <n v="117"/>
    <n v="0"/>
    <n v="0"/>
    <n v="0"/>
    <n v="0"/>
    <n v="0"/>
    <x v="0"/>
  </r>
  <r>
    <x v="1"/>
    <x v="2"/>
    <x v="11"/>
    <x v="11"/>
    <d v="2022-08-01T00:00:00"/>
    <n v="12"/>
    <n v="0"/>
    <n v="0"/>
    <n v="0"/>
    <n v="0"/>
    <n v="0"/>
    <x v="0"/>
  </r>
  <r>
    <x v="2"/>
    <x v="11"/>
    <x v="184"/>
    <x v="184"/>
    <d v="2022-08-01T00:00:00"/>
    <n v="34"/>
    <n v="0"/>
    <n v="0"/>
    <n v="0"/>
    <n v="0"/>
    <n v="0"/>
    <x v="0"/>
  </r>
  <r>
    <x v="2"/>
    <x v="4"/>
    <x v="125"/>
    <x v="125"/>
    <d v="2022-08-01T00:00:00"/>
    <n v="6"/>
    <n v="0"/>
    <n v="0"/>
    <n v="0"/>
    <n v="0"/>
    <n v="0"/>
    <x v="0"/>
  </r>
  <r>
    <x v="1"/>
    <x v="3"/>
    <x v="16"/>
    <x v="16"/>
    <d v="2022-08-01T00:00:00"/>
    <n v="33"/>
    <n v="0"/>
    <n v="0"/>
    <n v="0"/>
    <n v="0"/>
    <n v="0"/>
    <x v="0"/>
  </r>
  <r>
    <x v="0"/>
    <x v="8"/>
    <x v="236"/>
    <x v="236"/>
    <d v="2022-08-01T00:00:00"/>
    <n v="0"/>
    <n v="0"/>
    <n v="0"/>
    <n v="0"/>
    <n v="0"/>
    <n v="0"/>
    <x v="0"/>
  </r>
  <r>
    <x v="0"/>
    <x v="7"/>
    <x v="128"/>
    <x v="128"/>
    <d v="2022-08-01T00:00:00"/>
    <n v="2"/>
    <n v="0"/>
    <n v="0"/>
    <n v="0"/>
    <n v="0"/>
    <n v="0"/>
    <x v="0"/>
  </r>
  <r>
    <x v="0"/>
    <x v="6"/>
    <x v="130"/>
    <x v="130"/>
    <d v="2022-08-01T00:00:00"/>
    <n v="67"/>
    <n v="0"/>
    <n v="0"/>
    <n v="0"/>
    <n v="0"/>
    <n v="0"/>
    <x v="0"/>
  </r>
  <r>
    <x v="0"/>
    <x v="5"/>
    <x v="132"/>
    <x v="132"/>
    <d v="2022-08-01T00:00:00"/>
    <n v="2"/>
    <n v="0"/>
    <n v="0"/>
    <n v="0"/>
    <n v="0"/>
    <n v="0"/>
    <x v="0"/>
  </r>
  <r>
    <x v="0"/>
    <x v="6"/>
    <x v="133"/>
    <x v="133"/>
    <d v="2022-08-01T00:00:00"/>
    <n v="0"/>
    <n v="0"/>
    <n v="0"/>
    <n v="0"/>
    <n v="0"/>
    <n v="0"/>
    <x v="0"/>
  </r>
  <r>
    <x v="2"/>
    <x v="4"/>
    <x v="134"/>
    <x v="134"/>
    <d v="2022-08-01T00:00:00"/>
    <n v="0"/>
    <n v="0"/>
    <n v="0"/>
    <n v="0"/>
    <n v="0"/>
    <n v="0"/>
    <x v="0"/>
  </r>
  <r>
    <x v="2"/>
    <x v="4"/>
    <x v="18"/>
    <x v="18"/>
    <d v="2022-08-01T00:00:00"/>
    <n v="0"/>
    <n v="0"/>
    <n v="0"/>
    <n v="0"/>
    <n v="0"/>
    <n v="0"/>
    <x v="0"/>
  </r>
  <r>
    <x v="0"/>
    <x v="7"/>
    <x v="21"/>
    <x v="21"/>
    <d v="2022-08-01T00:00:00"/>
    <n v="87"/>
    <n v="0"/>
    <n v="0"/>
    <n v="0"/>
    <n v="0"/>
    <n v="0"/>
    <x v="0"/>
  </r>
  <r>
    <x v="0"/>
    <x v="7"/>
    <x v="136"/>
    <x v="136"/>
    <d v="2022-08-01T00:00:00"/>
    <n v="22"/>
    <n v="0"/>
    <n v="0"/>
    <n v="0"/>
    <n v="0"/>
    <n v="0"/>
    <x v="0"/>
  </r>
  <r>
    <x v="2"/>
    <x v="4"/>
    <x v="185"/>
    <x v="185"/>
    <d v="2022-08-01T00:00:00"/>
    <n v="0"/>
    <n v="0"/>
    <n v="0"/>
    <n v="0"/>
    <n v="0"/>
    <n v="0"/>
    <x v="0"/>
  </r>
  <r>
    <x v="2"/>
    <x v="4"/>
    <x v="24"/>
    <x v="24"/>
    <d v="2022-08-01T00:00:00"/>
    <n v="0"/>
    <n v="0"/>
    <n v="0"/>
    <n v="0"/>
    <n v="0"/>
    <n v="0"/>
    <x v="0"/>
  </r>
  <r>
    <x v="2"/>
    <x v="9"/>
    <x v="25"/>
    <x v="25"/>
    <d v="2022-08-01T00:00:00"/>
    <n v="6"/>
    <n v="0"/>
    <n v="0"/>
    <n v="0"/>
    <n v="0"/>
    <n v="0"/>
    <x v="0"/>
  </r>
  <r>
    <x v="0"/>
    <x v="7"/>
    <x v="137"/>
    <x v="137"/>
    <d v="2022-08-01T00:00:00"/>
    <n v="0"/>
    <n v="0"/>
    <n v="0"/>
    <n v="0"/>
    <n v="0"/>
    <n v="0"/>
    <x v="0"/>
  </r>
  <r>
    <x v="2"/>
    <x v="4"/>
    <x v="26"/>
    <x v="26"/>
    <d v="2022-08-01T00:00:00"/>
    <n v="0"/>
    <n v="0"/>
    <n v="0"/>
    <n v="0"/>
    <n v="0"/>
    <n v="0"/>
    <x v="0"/>
  </r>
  <r>
    <x v="2"/>
    <x v="4"/>
    <x v="138"/>
    <x v="138"/>
    <d v="2022-08-01T00:00:00"/>
    <n v="1"/>
    <n v="0"/>
    <n v="0"/>
    <n v="0"/>
    <n v="0"/>
    <n v="0"/>
    <x v="0"/>
  </r>
  <r>
    <x v="2"/>
    <x v="4"/>
    <x v="186"/>
    <x v="186"/>
    <d v="2022-08-01T00:00:00"/>
    <n v="0"/>
    <n v="0"/>
    <n v="0"/>
    <n v="0"/>
    <n v="0"/>
    <n v="0"/>
    <x v="0"/>
  </r>
  <r>
    <x v="0"/>
    <x v="0"/>
    <x v="271"/>
    <x v="271"/>
    <d v="2022-08-01T00:00:00"/>
    <n v="24"/>
    <n v="0"/>
    <n v="0"/>
    <n v="0"/>
    <n v="0"/>
    <n v="0"/>
    <x v="0"/>
  </r>
  <r>
    <x v="0"/>
    <x v="7"/>
    <x v="139"/>
    <x v="139"/>
    <d v="2022-08-01T00:00:00"/>
    <n v="1"/>
    <n v="0"/>
    <n v="0"/>
    <n v="0"/>
    <n v="0"/>
    <n v="0"/>
    <x v="0"/>
  </r>
  <r>
    <x v="0"/>
    <x v="7"/>
    <x v="27"/>
    <x v="27"/>
    <d v="2022-08-01T00:00:00"/>
    <n v="1"/>
    <n v="0"/>
    <n v="0"/>
    <n v="0"/>
    <n v="0"/>
    <n v="0"/>
    <x v="0"/>
  </r>
  <r>
    <x v="2"/>
    <x v="9"/>
    <x v="272"/>
    <x v="272"/>
    <d v="2022-08-01T00:00:00"/>
    <n v="14"/>
    <n v="0"/>
    <n v="0"/>
    <n v="0"/>
    <n v="0"/>
    <n v="0"/>
    <x v="0"/>
  </r>
  <r>
    <x v="0"/>
    <x v="8"/>
    <x v="29"/>
    <x v="29"/>
    <d v="2022-08-01T00:00:00"/>
    <n v="0"/>
    <n v="0"/>
    <n v="0"/>
    <n v="0"/>
    <n v="0"/>
    <n v="0"/>
    <x v="0"/>
  </r>
  <r>
    <x v="2"/>
    <x v="11"/>
    <x v="239"/>
    <x v="239"/>
    <d v="2022-08-01T00:00:00"/>
    <n v="3"/>
    <n v="0"/>
    <n v="0"/>
    <n v="0"/>
    <n v="0"/>
    <n v="0"/>
    <x v="0"/>
  </r>
  <r>
    <x v="2"/>
    <x v="9"/>
    <x v="273"/>
    <x v="273"/>
    <d v="2022-08-01T00:00:00"/>
    <n v="6"/>
    <n v="0"/>
    <n v="0"/>
    <n v="0"/>
    <n v="0"/>
    <n v="0"/>
    <x v="0"/>
  </r>
  <r>
    <x v="1"/>
    <x v="3"/>
    <x v="37"/>
    <x v="37"/>
    <d v="2022-08-01T00:00:00"/>
    <n v="1"/>
    <n v="0"/>
    <n v="0"/>
    <n v="0"/>
    <n v="0"/>
    <n v="0"/>
    <x v="0"/>
  </r>
  <r>
    <x v="2"/>
    <x v="4"/>
    <x v="262"/>
    <x v="262"/>
    <d v="2022-08-01T00:00:00"/>
    <n v="14"/>
    <n v="0"/>
    <n v="0"/>
    <n v="0"/>
    <n v="0"/>
    <n v="0"/>
    <x v="0"/>
  </r>
  <r>
    <x v="0"/>
    <x v="8"/>
    <x v="145"/>
    <x v="145"/>
    <d v="2022-08-01T00:00:00"/>
    <n v="0"/>
    <n v="0"/>
    <n v="0"/>
    <n v="0"/>
    <n v="0"/>
    <n v="0"/>
    <x v="0"/>
  </r>
  <r>
    <x v="0"/>
    <x v="0"/>
    <x v="39"/>
    <x v="39"/>
    <d v="2022-08-01T00:00:00"/>
    <n v="0"/>
    <n v="0"/>
    <n v="0"/>
    <n v="0"/>
    <n v="0"/>
    <n v="0"/>
    <x v="0"/>
  </r>
  <r>
    <x v="0"/>
    <x v="8"/>
    <x v="146"/>
    <x v="146"/>
    <d v="2022-08-01T00:00:00"/>
    <n v="5"/>
    <n v="0"/>
    <n v="0"/>
    <n v="0"/>
    <n v="0"/>
    <n v="0"/>
    <x v="0"/>
  </r>
  <r>
    <x v="0"/>
    <x v="7"/>
    <x v="40"/>
    <x v="40"/>
    <d v="2022-08-01T00:00:00"/>
    <n v="0"/>
    <n v="0"/>
    <n v="0"/>
    <n v="0"/>
    <n v="0"/>
    <n v="0"/>
    <x v="0"/>
  </r>
  <r>
    <x v="0"/>
    <x v="6"/>
    <x v="41"/>
    <x v="41"/>
    <d v="2022-08-01T00:00:00"/>
    <n v="4"/>
    <n v="0"/>
    <n v="0"/>
    <n v="0"/>
    <n v="0"/>
    <n v="0"/>
    <x v="0"/>
  </r>
  <r>
    <x v="0"/>
    <x v="7"/>
    <x v="274"/>
    <x v="274"/>
    <d v="2022-08-01T00:00:00"/>
    <n v="0"/>
    <n v="0"/>
    <n v="0"/>
    <n v="0"/>
    <n v="0"/>
    <n v="0"/>
    <x v="0"/>
  </r>
  <r>
    <x v="1"/>
    <x v="2"/>
    <x v="148"/>
    <x v="148"/>
    <d v="2022-08-01T00:00:00"/>
    <n v="16"/>
    <n v="0"/>
    <n v="0"/>
    <n v="0"/>
    <n v="0"/>
    <n v="0"/>
    <x v="0"/>
  </r>
  <r>
    <x v="0"/>
    <x v="8"/>
    <x v="46"/>
    <x v="46"/>
    <d v="2022-08-01T00:00:00"/>
    <n v="1"/>
    <n v="0"/>
    <n v="0"/>
    <n v="0"/>
    <n v="0"/>
    <n v="0"/>
    <x v="0"/>
  </r>
  <r>
    <x v="0"/>
    <x v="10"/>
    <x v="275"/>
    <x v="275"/>
    <d v="2022-08-01T00:00:00"/>
    <n v="0"/>
    <n v="0"/>
    <n v="0"/>
    <n v="0"/>
    <n v="0"/>
    <n v="0"/>
    <x v="0"/>
  </r>
  <r>
    <x v="0"/>
    <x v="6"/>
    <x v="222"/>
    <x v="222"/>
    <d v="2022-08-01T00:00:00"/>
    <n v="16"/>
    <n v="0"/>
    <n v="0"/>
    <n v="0"/>
    <n v="0"/>
    <n v="0"/>
    <x v="0"/>
  </r>
  <r>
    <x v="0"/>
    <x v="6"/>
    <x v="47"/>
    <x v="47"/>
    <d v="2022-08-01T00:00:00"/>
    <n v="14"/>
    <n v="0"/>
    <n v="0"/>
    <n v="0"/>
    <n v="0"/>
    <n v="0"/>
    <x v="0"/>
  </r>
  <r>
    <x v="2"/>
    <x v="4"/>
    <x v="150"/>
    <x v="150"/>
    <d v="2022-08-01T00:00:00"/>
    <n v="0"/>
    <n v="0"/>
    <n v="0"/>
    <n v="0"/>
    <n v="0"/>
    <n v="0"/>
    <x v="0"/>
  </r>
  <r>
    <x v="1"/>
    <x v="3"/>
    <x v="49"/>
    <x v="49"/>
    <d v="2022-08-01T00:00:00"/>
    <n v="0"/>
    <n v="0"/>
    <n v="0"/>
    <n v="0"/>
    <n v="0"/>
    <n v="0"/>
    <x v="0"/>
  </r>
  <r>
    <x v="1"/>
    <x v="2"/>
    <x v="51"/>
    <x v="51"/>
    <d v="2022-08-01T00:00:00"/>
    <n v="3"/>
    <n v="0"/>
    <n v="0"/>
    <n v="0"/>
    <n v="0"/>
    <n v="0"/>
    <x v="0"/>
  </r>
  <r>
    <x v="1"/>
    <x v="1"/>
    <x v="192"/>
    <x v="192"/>
    <d v="2022-08-01T00:00:00"/>
    <n v="0"/>
    <n v="0"/>
    <n v="0"/>
    <n v="0"/>
    <n v="0"/>
    <n v="0"/>
    <x v="0"/>
  </r>
  <r>
    <x v="2"/>
    <x v="9"/>
    <x v="224"/>
    <x v="224"/>
    <d v="2022-08-01T00:00:00"/>
    <n v="10"/>
    <n v="0"/>
    <n v="0"/>
    <n v="0"/>
    <n v="0"/>
    <n v="0"/>
    <x v="0"/>
  </r>
  <r>
    <x v="0"/>
    <x v="0"/>
    <x v="53"/>
    <x v="53"/>
    <d v="2022-08-01T00:00:00"/>
    <n v="0"/>
    <n v="0"/>
    <n v="0"/>
    <n v="0"/>
    <n v="0"/>
    <n v="0"/>
    <x v="0"/>
  </r>
  <r>
    <x v="1"/>
    <x v="3"/>
    <x v="225"/>
    <x v="225"/>
    <d v="2022-08-01T00:00:00"/>
    <n v="0"/>
    <n v="0"/>
    <n v="0"/>
    <n v="0"/>
    <n v="0"/>
    <n v="0"/>
    <x v="0"/>
  </r>
  <r>
    <x v="1"/>
    <x v="3"/>
    <x v="194"/>
    <x v="194"/>
    <d v="2022-08-01T00:00:00"/>
    <n v="0"/>
    <n v="0"/>
    <n v="0"/>
    <n v="0"/>
    <n v="0"/>
    <n v="0"/>
    <x v="0"/>
  </r>
  <r>
    <x v="1"/>
    <x v="1"/>
    <x v="57"/>
    <x v="57"/>
    <d v="2022-08-01T00:00:00"/>
    <n v="0"/>
    <n v="0"/>
    <n v="0"/>
    <n v="0"/>
    <n v="0"/>
    <n v="0"/>
    <x v="0"/>
  </r>
  <r>
    <x v="1"/>
    <x v="2"/>
    <x v="264"/>
    <x v="264"/>
    <d v="2022-08-01T00:00:00"/>
    <n v="1"/>
    <n v="0"/>
    <n v="0"/>
    <n v="0"/>
    <n v="0"/>
    <n v="0"/>
    <x v="0"/>
  </r>
  <r>
    <x v="1"/>
    <x v="3"/>
    <x v="276"/>
    <x v="276"/>
    <d v="2022-08-01T00:00:00"/>
    <n v="7"/>
    <n v="0"/>
    <n v="0"/>
    <n v="0"/>
    <n v="0"/>
    <n v="0"/>
    <x v="0"/>
  </r>
  <r>
    <x v="1"/>
    <x v="2"/>
    <x v="277"/>
    <x v="277"/>
    <d v="2022-08-01T00:00:00"/>
    <n v="1"/>
    <n v="0"/>
    <n v="0"/>
    <n v="0"/>
    <n v="0"/>
    <n v="0"/>
    <x v="0"/>
  </r>
  <r>
    <x v="0"/>
    <x v="12"/>
    <x v="155"/>
    <x v="155"/>
    <d v="2022-08-01T00:00:00"/>
    <n v="0"/>
    <n v="0"/>
    <n v="0"/>
    <n v="0"/>
    <n v="0"/>
    <n v="0"/>
    <x v="0"/>
  </r>
  <r>
    <x v="1"/>
    <x v="2"/>
    <x v="156"/>
    <x v="156"/>
    <d v="2022-08-01T00:00:00"/>
    <n v="14"/>
    <n v="0"/>
    <n v="0"/>
    <n v="0"/>
    <n v="0"/>
    <n v="0"/>
    <x v="0"/>
  </r>
  <r>
    <x v="1"/>
    <x v="2"/>
    <x v="59"/>
    <x v="59"/>
    <d v="2022-08-01T00:00:00"/>
    <n v="5"/>
    <n v="0"/>
    <n v="0"/>
    <n v="0"/>
    <n v="0"/>
    <n v="0"/>
    <x v="0"/>
  </r>
  <r>
    <x v="1"/>
    <x v="2"/>
    <x v="158"/>
    <x v="158"/>
    <d v="2022-08-01T00:00:00"/>
    <n v="3"/>
    <n v="0"/>
    <n v="0"/>
    <n v="0"/>
    <n v="0"/>
    <n v="0"/>
    <x v="0"/>
  </r>
  <r>
    <x v="2"/>
    <x v="4"/>
    <x v="61"/>
    <x v="61"/>
    <d v="2022-08-01T00:00:00"/>
    <n v="17"/>
    <n v="0"/>
    <n v="0"/>
    <n v="0"/>
    <n v="0"/>
    <n v="0"/>
    <x v="0"/>
  </r>
  <r>
    <x v="2"/>
    <x v="11"/>
    <x v="196"/>
    <x v="196"/>
    <d v="2022-08-01T00:00:00"/>
    <n v="17"/>
    <n v="0"/>
    <n v="0"/>
    <n v="0"/>
    <n v="0"/>
    <n v="0"/>
    <x v="0"/>
  </r>
  <r>
    <x v="0"/>
    <x v="10"/>
    <x v="241"/>
    <x v="241"/>
    <d v="2022-08-01T00:00:00"/>
    <n v="68"/>
    <n v="0"/>
    <n v="0"/>
    <n v="0"/>
    <n v="0"/>
    <n v="0"/>
    <x v="0"/>
  </r>
  <r>
    <x v="0"/>
    <x v="10"/>
    <x v="226"/>
    <x v="226"/>
    <d v="2022-08-01T00:00:00"/>
    <n v="64"/>
    <n v="0"/>
    <n v="0"/>
    <n v="0"/>
    <n v="0"/>
    <n v="0"/>
    <x v="0"/>
  </r>
  <r>
    <x v="1"/>
    <x v="1"/>
    <x v="63"/>
    <x v="63"/>
    <d v="2022-08-01T00:00:00"/>
    <n v="0"/>
    <n v="0"/>
    <n v="0"/>
    <n v="0"/>
    <n v="0"/>
    <n v="0"/>
    <x v="0"/>
  </r>
  <r>
    <x v="2"/>
    <x v="9"/>
    <x v="66"/>
    <x v="66"/>
    <d v="2022-08-01T00:00:00"/>
    <n v="2"/>
    <n v="0"/>
    <n v="0"/>
    <n v="0"/>
    <n v="0"/>
    <n v="0"/>
    <x v="0"/>
  </r>
  <r>
    <x v="2"/>
    <x v="11"/>
    <x v="227"/>
    <x v="227"/>
    <d v="2022-08-01T00:00:00"/>
    <n v="0"/>
    <n v="0"/>
    <n v="0"/>
    <n v="0"/>
    <n v="0"/>
    <n v="0"/>
    <x v="0"/>
  </r>
  <r>
    <x v="2"/>
    <x v="11"/>
    <x v="278"/>
    <x v="278"/>
    <d v="2022-08-01T00:00:00"/>
    <n v="16"/>
    <n v="0"/>
    <n v="0"/>
    <n v="0"/>
    <n v="0"/>
    <n v="0"/>
    <x v="0"/>
  </r>
  <r>
    <x v="0"/>
    <x v="7"/>
    <x v="243"/>
    <x v="243"/>
    <d v="2022-08-01T00:00:00"/>
    <n v="18"/>
    <n v="0"/>
    <n v="0"/>
    <n v="0"/>
    <n v="0"/>
    <n v="0"/>
    <x v="0"/>
  </r>
  <r>
    <x v="2"/>
    <x v="4"/>
    <x v="69"/>
    <x v="69"/>
    <d v="2022-08-01T00:00:00"/>
    <n v="1"/>
    <n v="0"/>
    <n v="0"/>
    <n v="0"/>
    <n v="0"/>
    <n v="0"/>
    <x v="0"/>
  </r>
  <r>
    <x v="0"/>
    <x v="10"/>
    <x v="228"/>
    <x v="228"/>
    <d v="2022-08-01T00:00:00"/>
    <n v="22"/>
    <n v="0"/>
    <n v="0"/>
    <n v="0"/>
    <n v="0"/>
    <n v="0"/>
    <x v="0"/>
  </r>
  <r>
    <x v="0"/>
    <x v="5"/>
    <x v="70"/>
    <x v="70"/>
    <d v="2022-08-01T00:00:00"/>
    <n v="0"/>
    <n v="0"/>
    <n v="0"/>
    <n v="0"/>
    <n v="0"/>
    <n v="0"/>
    <x v="0"/>
  </r>
  <r>
    <x v="0"/>
    <x v="8"/>
    <x v="244"/>
    <x v="244"/>
    <d v="2022-08-01T00:00:00"/>
    <n v="0"/>
    <n v="0"/>
    <n v="0"/>
    <n v="0"/>
    <n v="0"/>
    <n v="0"/>
    <x v="0"/>
  </r>
  <r>
    <x v="0"/>
    <x v="8"/>
    <x v="160"/>
    <x v="160"/>
    <d v="2022-08-01T00:00:00"/>
    <n v="59"/>
    <n v="0"/>
    <n v="0"/>
    <n v="0"/>
    <n v="0"/>
    <n v="0"/>
    <x v="0"/>
  </r>
  <r>
    <x v="0"/>
    <x v="8"/>
    <x v="72"/>
    <x v="72"/>
    <d v="2022-08-01T00:00:00"/>
    <n v="0"/>
    <n v="0"/>
    <n v="0"/>
    <n v="0"/>
    <n v="0"/>
    <n v="0"/>
    <x v="0"/>
  </r>
  <r>
    <x v="2"/>
    <x v="4"/>
    <x v="162"/>
    <x v="162"/>
    <d v="2022-08-01T00:00:00"/>
    <n v="10"/>
    <n v="0"/>
    <n v="0"/>
    <n v="0"/>
    <n v="0"/>
    <n v="0"/>
    <x v="0"/>
  </r>
  <r>
    <x v="2"/>
    <x v="9"/>
    <x v="279"/>
    <x v="279"/>
    <d v="2022-08-01T00:00:00"/>
    <n v="0"/>
    <n v="0"/>
    <n v="0"/>
    <n v="0"/>
    <n v="0"/>
    <n v="0"/>
    <x v="0"/>
  </r>
  <r>
    <x v="0"/>
    <x v="8"/>
    <x v="73"/>
    <x v="73"/>
    <d v="2022-08-01T00:00:00"/>
    <n v="0"/>
    <n v="0"/>
    <n v="0"/>
    <n v="0"/>
    <n v="0"/>
    <n v="0"/>
    <x v="0"/>
  </r>
  <r>
    <x v="2"/>
    <x v="11"/>
    <x v="164"/>
    <x v="164"/>
    <d v="2022-08-01T00:00:00"/>
    <n v="0"/>
    <n v="0"/>
    <n v="0"/>
    <n v="0"/>
    <n v="0"/>
    <n v="0"/>
    <x v="0"/>
  </r>
  <r>
    <x v="2"/>
    <x v="4"/>
    <x v="165"/>
    <x v="165"/>
    <d v="2022-08-01T00:00:00"/>
    <n v="2"/>
    <n v="0"/>
    <n v="0"/>
    <n v="0"/>
    <n v="0"/>
    <n v="0"/>
    <x v="0"/>
  </r>
  <r>
    <x v="2"/>
    <x v="11"/>
    <x v="280"/>
    <x v="280"/>
    <d v="2022-08-01T00:00:00"/>
    <n v="0"/>
    <n v="0"/>
    <n v="0"/>
    <n v="0"/>
    <n v="0"/>
    <n v="0"/>
    <x v="0"/>
  </r>
  <r>
    <x v="0"/>
    <x v="7"/>
    <x v="74"/>
    <x v="74"/>
    <d v="2022-08-01T00:00:00"/>
    <n v="0"/>
    <n v="0"/>
    <n v="0"/>
    <n v="0"/>
    <n v="0"/>
    <n v="0"/>
    <x v="0"/>
  </r>
  <r>
    <x v="2"/>
    <x v="11"/>
    <x v="247"/>
    <x v="247"/>
    <d v="2022-08-01T00:00:00"/>
    <n v="6"/>
    <n v="0"/>
    <n v="0"/>
    <n v="0"/>
    <n v="0"/>
    <n v="0"/>
    <x v="0"/>
  </r>
  <r>
    <x v="2"/>
    <x v="4"/>
    <x v="202"/>
    <x v="202"/>
    <d v="2022-08-01T00:00:00"/>
    <n v="0"/>
    <n v="0"/>
    <n v="0"/>
    <n v="0"/>
    <n v="0"/>
    <n v="0"/>
    <x v="0"/>
  </r>
  <r>
    <x v="0"/>
    <x v="12"/>
    <x v="77"/>
    <x v="77"/>
    <d v="2022-08-01T00:00:00"/>
    <n v="0"/>
    <n v="0"/>
    <n v="0"/>
    <n v="0"/>
    <n v="0"/>
    <n v="0"/>
    <x v="0"/>
  </r>
  <r>
    <x v="2"/>
    <x v="9"/>
    <x v="79"/>
    <x v="79"/>
    <d v="2022-08-01T00:00:00"/>
    <n v="0"/>
    <n v="0"/>
    <n v="0"/>
    <n v="0"/>
    <n v="0"/>
    <n v="0"/>
    <x v="0"/>
  </r>
  <r>
    <x v="2"/>
    <x v="11"/>
    <x v="80"/>
    <x v="80"/>
    <d v="2022-08-01T00:00:00"/>
    <n v="9"/>
    <n v="0"/>
    <n v="0"/>
    <n v="0"/>
    <n v="0"/>
    <n v="0"/>
    <x v="0"/>
  </r>
  <r>
    <x v="1"/>
    <x v="3"/>
    <x v="81"/>
    <x v="81"/>
    <d v="2022-08-01T00:00:00"/>
    <n v="0"/>
    <n v="0"/>
    <n v="0"/>
    <n v="0"/>
    <n v="0"/>
    <n v="0"/>
    <x v="0"/>
  </r>
  <r>
    <x v="2"/>
    <x v="11"/>
    <x v="281"/>
    <x v="281"/>
    <d v="2022-08-01T00:00:00"/>
    <n v="9"/>
    <n v="0"/>
    <n v="0"/>
    <n v="0"/>
    <n v="0"/>
    <n v="0"/>
    <x v="0"/>
  </r>
  <r>
    <x v="0"/>
    <x v="8"/>
    <x v="168"/>
    <x v="168"/>
    <d v="2022-08-01T00:00:00"/>
    <n v="0"/>
    <n v="0"/>
    <n v="0"/>
    <n v="0"/>
    <n v="0"/>
    <n v="0"/>
    <x v="0"/>
  </r>
  <r>
    <x v="2"/>
    <x v="11"/>
    <x v="266"/>
    <x v="266"/>
    <d v="2022-08-01T00:00:00"/>
    <n v="48"/>
    <n v="0"/>
    <n v="0"/>
    <n v="0"/>
    <n v="0"/>
    <n v="0"/>
    <x v="0"/>
  </r>
  <r>
    <x v="2"/>
    <x v="4"/>
    <x v="249"/>
    <x v="249"/>
    <d v="2022-08-01T00:00:00"/>
    <n v="2"/>
    <n v="0"/>
    <n v="0"/>
    <n v="0"/>
    <n v="0"/>
    <n v="0"/>
    <x v="0"/>
  </r>
  <r>
    <x v="0"/>
    <x v="5"/>
    <x v="282"/>
    <x v="282"/>
    <d v="2022-08-01T00:00:00"/>
    <n v="0"/>
    <n v="0"/>
    <n v="0"/>
    <n v="0"/>
    <n v="0"/>
    <n v="0"/>
    <x v="0"/>
  </r>
  <r>
    <x v="1"/>
    <x v="3"/>
    <x v="82"/>
    <x v="82"/>
    <d v="2022-08-01T00:00:00"/>
    <n v="15"/>
    <n v="0"/>
    <n v="0"/>
    <n v="0"/>
    <n v="0"/>
    <n v="0"/>
    <x v="0"/>
  </r>
  <r>
    <x v="0"/>
    <x v="12"/>
    <x v="83"/>
    <x v="83"/>
    <d v="2022-08-01T00:00:00"/>
    <n v="0"/>
    <n v="0"/>
    <n v="0"/>
    <n v="0"/>
    <n v="0"/>
    <n v="0"/>
    <x v="0"/>
  </r>
  <r>
    <x v="0"/>
    <x v="6"/>
    <x v="84"/>
    <x v="84"/>
    <d v="2022-08-01T00:00:00"/>
    <n v="0"/>
    <n v="0"/>
    <n v="0"/>
    <n v="0"/>
    <n v="0"/>
    <n v="0"/>
    <x v="0"/>
  </r>
  <r>
    <x v="0"/>
    <x v="8"/>
    <x v="85"/>
    <x v="85"/>
    <d v="2022-08-01T00:00:00"/>
    <n v="0"/>
    <n v="0"/>
    <n v="0"/>
    <n v="0"/>
    <n v="0"/>
    <n v="0"/>
    <x v="0"/>
  </r>
  <r>
    <x v="2"/>
    <x v="11"/>
    <x v="204"/>
    <x v="204"/>
    <d v="2022-08-01T00:00:00"/>
    <n v="0"/>
    <n v="0"/>
    <n v="0"/>
    <n v="0"/>
    <n v="0"/>
    <n v="0"/>
    <x v="0"/>
  </r>
  <r>
    <x v="2"/>
    <x v="11"/>
    <x v="252"/>
    <x v="252"/>
    <d v="2022-08-01T00:00:00"/>
    <n v="74"/>
    <n v="0"/>
    <n v="0"/>
    <n v="0"/>
    <n v="0"/>
    <n v="0"/>
    <x v="0"/>
  </r>
  <r>
    <x v="2"/>
    <x v="11"/>
    <x v="170"/>
    <x v="170"/>
    <d v="2022-08-01T00:00:00"/>
    <n v="7"/>
    <n v="0"/>
    <n v="0"/>
    <n v="0"/>
    <n v="0"/>
    <n v="0"/>
    <x v="0"/>
  </r>
  <r>
    <x v="0"/>
    <x v="5"/>
    <x v="89"/>
    <x v="89"/>
    <d v="2022-08-01T00:00:00"/>
    <n v="0"/>
    <n v="0"/>
    <n v="0"/>
    <n v="0"/>
    <n v="0"/>
    <n v="0"/>
    <x v="0"/>
  </r>
  <r>
    <x v="2"/>
    <x v="11"/>
    <x v="205"/>
    <x v="205"/>
    <d v="2022-08-01T00:00:00"/>
    <n v="1"/>
    <n v="0"/>
    <n v="0"/>
    <n v="0"/>
    <n v="0"/>
    <n v="0"/>
    <x v="0"/>
  </r>
  <r>
    <x v="0"/>
    <x v="10"/>
    <x v="283"/>
    <x v="283"/>
    <d v="2022-08-01T00:00:00"/>
    <n v="3"/>
    <n v="0"/>
    <n v="0"/>
    <n v="0"/>
    <n v="0"/>
    <n v="0"/>
    <x v="0"/>
  </r>
  <r>
    <x v="2"/>
    <x v="11"/>
    <x v="284"/>
    <x v="284"/>
    <d v="2022-08-01T00:00:00"/>
    <n v="18"/>
    <n v="0"/>
    <n v="0"/>
    <n v="0"/>
    <n v="0"/>
    <n v="0"/>
    <x v="0"/>
  </r>
  <r>
    <x v="0"/>
    <x v="8"/>
    <x v="253"/>
    <x v="253"/>
    <d v="2022-08-01T00:00:00"/>
    <n v="5"/>
    <n v="0"/>
    <n v="0"/>
    <n v="0"/>
    <n v="0"/>
    <n v="0"/>
    <x v="0"/>
  </r>
  <r>
    <x v="2"/>
    <x v="11"/>
    <x v="285"/>
    <x v="285"/>
    <d v="2022-08-01T00:00:00"/>
    <n v="41"/>
    <n v="0"/>
    <n v="0"/>
    <n v="0"/>
    <n v="0"/>
    <n v="0"/>
    <x v="0"/>
  </r>
  <r>
    <x v="2"/>
    <x v="11"/>
    <x v="173"/>
    <x v="173"/>
    <d v="2022-08-01T00:00:00"/>
    <n v="6"/>
    <n v="0"/>
    <n v="0"/>
    <n v="0"/>
    <n v="0"/>
    <n v="0"/>
    <x v="0"/>
  </r>
  <r>
    <x v="2"/>
    <x v="4"/>
    <x v="93"/>
    <x v="93"/>
    <d v="2022-08-01T00:00:00"/>
    <n v="3"/>
    <n v="0"/>
    <n v="0"/>
    <n v="0"/>
    <n v="0"/>
    <n v="0"/>
    <x v="0"/>
  </r>
  <r>
    <x v="0"/>
    <x v="8"/>
    <x v="94"/>
    <x v="94"/>
    <d v="2022-08-01T00:00:00"/>
    <n v="3"/>
    <n v="0"/>
    <n v="0"/>
    <n v="0"/>
    <n v="0"/>
    <n v="0"/>
    <x v="0"/>
  </r>
  <r>
    <x v="0"/>
    <x v="0"/>
    <x v="174"/>
    <x v="174"/>
    <d v="2022-08-01T00:00:00"/>
    <n v="1"/>
    <n v="0"/>
    <n v="0"/>
    <n v="0"/>
    <n v="0"/>
    <n v="0"/>
    <x v="0"/>
  </r>
  <r>
    <x v="0"/>
    <x v="8"/>
    <x v="95"/>
    <x v="95"/>
    <d v="2022-08-01T00:00:00"/>
    <n v="1"/>
    <n v="0"/>
    <n v="0"/>
    <n v="0"/>
    <n v="0"/>
    <n v="0"/>
    <x v="0"/>
  </r>
  <r>
    <x v="0"/>
    <x v="6"/>
    <x v="175"/>
    <x v="175"/>
    <d v="2022-08-01T00:00:00"/>
    <n v="2"/>
    <n v="0"/>
    <n v="0"/>
    <n v="0"/>
    <n v="0"/>
    <n v="0"/>
    <x v="0"/>
  </r>
  <r>
    <x v="2"/>
    <x v="11"/>
    <x v="267"/>
    <x v="267"/>
    <d v="2022-08-01T00:00:00"/>
    <n v="95"/>
    <n v="0"/>
    <n v="0"/>
    <n v="0"/>
    <n v="0"/>
    <n v="0"/>
    <x v="0"/>
  </r>
  <r>
    <x v="0"/>
    <x v="7"/>
    <x v="96"/>
    <x v="96"/>
    <d v="2022-08-01T00:00:00"/>
    <n v="0"/>
    <n v="0"/>
    <n v="0"/>
    <n v="0"/>
    <n v="0"/>
    <n v="0"/>
    <x v="0"/>
  </r>
  <r>
    <x v="0"/>
    <x v="5"/>
    <x v="97"/>
    <x v="97"/>
    <d v="2022-08-01T00:00:00"/>
    <n v="27"/>
    <n v="0"/>
    <n v="0"/>
    <n v="0"/>
    <n v="0"/>
    <n v="0"/>
    <x v="0"/>
  </r>
  <r>
    <x v="0"/>
    <x v="5"/>
    <x v="208"/>
    <x v="208"/>
    <d v="2022-08-01T00:00:00"/>
    <n v="0"/>
    <n v="0"/>
    <n v="0"/>
    <n v="0"/>
    <n v="0"/>
    <n v="0"/>
    <x v="0"/>
  </r>
  <r>
    <x v="1"/>
    <x v="2"/>
    <x v="230"/>
    <x v="230"/>
    <d v="2022-08-01T00:00:00"/>
    <n v="120"/>
    <n v="0"/>
    <n v="0"/>
    <n v="0"/>
    <n v="0"/>
    <n v="0"/>
    <x v="0"/>
  </r>
  <r>
    <x v="0"/>
    <x v="7"/>
    <x v="178"/>
    <x v="178"/>
    <d v="2022-08-01T00:00:00"/>
    <n v="1"/>
    <n v="0"/>
    <n v="0"/>
    <n v="0"/>
    <n v="0"/>
    <n v="0"/>
    <x v="0"/>
  </r>
  <r>
    <x v="2"/>
    <x v="4"/>
    <x v="257"/>
    <x v="257"/>
    <d v="2022-08-01T00:00:00"/>
    <n v="18"/>
    <n v="0"/>
    <n v="0"/>
    <n v="0"/>
    <n v="0"/>
    <n v="0"/>
    <x v="0"/>
  </r>
  <r>
    <x v="0"/>
    <x v="7"/>
    <x v="98"/>
    <x v="98"/>
    <d v="2022-08-01T00:00:00"/>
    <n v="6"/>
    <n v="0"/>
    <n v="0"/>
    <n v="0"/>
    <n v="0"/>
    <n v="0"/>
    <x v="0"/>
  </r>
  <r>
    <x v="1"/>
    <x v="1"/>
    <x v="179"/>
    <x v="179"/>
    <d v="2022-08-01T00:00:00"/>
    <n v="16"/>
    <n v="0"/>
    <n v="0"/>
    <n v="0"/>
    <n v="0"/>
    <n v="0"/>
    <x v="0"/>
  </r>
  <r>
    <x v="1"/>
    <x v="3"/>
    <x v="258"/>
    <x v="258"/>
    <d v="2022-08-01T00:00:00"/>
    <n v="0"/>
    <n v="0"/>
    <n v="0"/>
    <n v="0"/>
    <n v="0"/>
    <n v="0"/>
    <x v="0"/>
  </r>
  <r>
    <x v="1"/>
    <x v="1"/>
    <x v="210"/>
    <x v="210"/>
    <d v="2022-08-01T00:00:00"/>
    <n v="0"/>
    <n v="0"/>
    <n v="0"/>
    <n v="0"/>
    <n v="0"/>
    <n v="0"/>
    <x v="0"/>
  </r>
  <r>
    <x v="2"/>
    <x v="11"/>
    <x v="100"/>
    <x v="100"/>
    <d v="2022-08-01T00:00:00"/>
    <n v="0"/>
    <n v="0"/>
    <n v="0"/>
    <n v="0"/>
    <n v="0"/>
    <n v="0"/>
    <x v="0"/>
  </r>
  <r>
    <x v="0"/>
    <x v="7"/>
    <x v="103"/>
    <x v="103"/>
    <d v="2022-08-01T00:00:00"/>
    <n v="0"/>
    <n v="0"/>
    <n v="0"/>
    <n v="0"/>
    <n v="0"/>
    <n v="0"/>
    <x v="0"/>
  </r>
  <r>
    <x v="0"/>
    <x v="7"/>
    <x v="104"/>
    <x v="104"/>
    <d v="2022-08-01T00:00:00"/>
    <n v="1"/>
    <n v="0"/>
    <n v="0"/>
    <n v="0"/>
    <n v="0"/>
    <n v="0"/>
    <x v="0"/>
  </r>
  <r>
    <x v="2"/>
    <x v="11"/>
    <x v="286"/>
    <x v="286"/>
    <d v="2022-08-01T00:00:00"/>
    <n v="6"/>
    <n v="0"/>
    <n v="0"/>
    <n v="0"/>
    <n v="0"/>
    <n v="0"/>
    <x v="0"/>
  </r>
  <r>
    <x v="0"/>
    <x v="7"/>
    <x v="106"/>
    <x v="106"/>
    <d v="2022-08-01T00:00:00"/>
    <n v="6"/>
    <n v="0"/>
    <n v="0"/>
    <n v="0"/>
    <n v="0"/>
    <n v="0"/>
    <x v="0"/>
  </r>
  <r>
    <x v="0"/>
    <x v="8"/>
    <x v="268"/>
    <x v="268"/>
    <d v="2022-08-01T00:00:00"/>
    <n v="0"/>
    <n v="0"/>
    <n v="0"/>
    <n v="0"/>
    <n v="0"/>
    <n v="0"/>
    <x v="0"/>
  </r>
  <r>
    <x v="2"/>
    <x v="9"/>
    <x v="287"/>
    <x v="287"/>
    <d v="2022-08-01T00:00:00"/>
    <n v="0"/>
    <n v="0"/>
    <n v="0"/>
    <n v="0"/>
    <n v="0"/>
    <n v="0"/>
    <x v="0"/>
  </r>
  <r>
    <x v="1"/>
    <x v="2"/>
    <x v="213"/>
    <x v="213"/>
    <d v="2022-08-01T00:00:00"/>
    <n v="25"/>
    <n v="0"/>
    <n v="0"/>
    <n v="0"/>
    <n v="0"/>
    <n v="0"/>
    <x v="0"/>
  </r>
  <r>
    <x v="2"/>
    <x v="4"/>
    <x v="214"/>
    <x v="214"/>
    <d v="2022-08-01T00:00:00"/>
    <n v="0"/>
    <n v="0"/>
    <n v="0"/>
    <n v="0"/>
    <n v="0"/>
    <n v="0"/>
    <x v="0"/>
  </r>
  <r>
    <x v="0"/>
    <x v="0"/>
    <x v="259"/>
    <x v="259"/>
    <d v="2022-08-01T00:00:00"/>
    <n v="0"/>
    <n v="0"/>
    <n v="0"/>
    <n v="0"/>
    <n v="0"/>
    <n v="0"/>
    <x v="0"/>
  </r>
  <r>
    <x v="1"/>
    <x v="3"/>
    <x v="182"/>
    <x v="182"/>
    <d v="2022-08-01T00:00:00"/>
    <n v="0"/>
    <n v="0"/>
    <n v="0"/>
    <n v="0"/>
    <n v="0"/>
    <n v="0"/>
    <x v="0"/>
  </r>
  <r>
    <x v="0"/>
    <x v="5"/>
    <x v="108"/>
    <x v="108"/>
    <d v="2022-08-01T00:00:00"/>
    <n v="0"/>
    <n v="0"/>
    <n v="0"/>
    <n v="0"/>
    <n v="0"/>
    <n v="0"/>
    <x v="0"/>
  </r>
  <r>
    <x v="0"/>
    <x v="12"/>
    <x v="233"/>
    <x v="233"/>
    <d v="2022-08-01T00:00:00"/>
    <n v="0"/>
    <n v="0"/>
    <n v="0"/>
    <n v="0"/>
    <n v="0"/>
    <n v="0"/>
    <x v="0"/>
  </r>
  <r>
    <x v="0"/>
    <x v="12"/>
    <x v="269"/>
    <x v="269"/>
    <d v="2022-08-01T00:00:00"/>
    <n v="0"/>
    <n v="0"/>
    <n v="0"/>
    <n v="0"/>
    <n v="0"/>
    <n v="0"/>
    <x v="0"/>
  </r>
  <r>
    <x v="0"/>
    <x v="5"/>
    <x v="288"/>
    <x v="288"/>
    <d v="2022-08-01T00:00:00"/>
    <n v="5"/>
    <n v="0"/>
    <n v="0"/>
    <n v="0"/>
    <n v="0"/>
    <n v="0"/>
    <x v="0"/>
  </r>
  <r>
    <x v="2"/>
    <x v="11"/>
    <x v="109"/>
    <x v="109"/>
    <d v="2022-08-01T00:00:00"/>
    <n v="0"/>
    <n v="0"/>
    <n v="0"/>
    <n v="0"/>
    <n v="0"/>
    <n v="0"/>
    <x v="0"/>
  </r>
  <r>
    <x v="0"/>
    <x v="5"/>
    <x v="112"/>
    <x v="112"/>
    <d v="2022-08-01T00:00:00"/>
    <n v="6"/>
    <n v="0"/>
    <n v="0"/>
    <n v="0"/>
    <n v="0"/>
    <n v="0"/>
    <x v="0"/>
  </r>
  <r>
    <x v="0"/>
    <x v="7"/>
    <x v="113"/>
    <x v="113"/>
    <d v="2022-08-01T00:00:00"/>
    <n v="11"/>
    <n v="0"/>
    <n v="0"/>
    <n v="0"/>
    <n v="0"/>
    <n v="0"/>
    <x v="0"/>
  </r>
  <r>
    <x v="0"/>
    <x v="7"/>
    <x v="114"/>
    <x v="114"/>
    <d v="2022-08-01T00:00:00"/>
    <n v="2"/>
    <n v="0"/>
    <n v="0"/>
    <n v="0"/>
    <n v="0"/>
    <n v="0"/>
    <x v="0"/>
  </r>
  <r>
    <x v="1"/>
    <x v="1"/>
    <x v="115"/>
    <x v="115"/>
    <d v="2022-08-01T00:00:00"/>
    <n v="0"/>
    <n v="0"/>
    <n v="0"/>
    <n v="0"/>
    <n v="0"/>
    <n v="0"/>
    <x v="0"/>
  </r>
  <r>
    <x v="1"/>
    <x v="3"/>
    <x v="116"/>
    <x v="116"/>
    <d v="2022-08-01T00:00:00"/>
    <n v="25"/>
    <n v="0"/>
    <n v="0"/>
    <n v="0"/>
    <n v="0"/>
    <n v="0"/>
    <x v="0"/>
  </r>
  <r>
    <x v="1"/>
    <x v="3"/>
    <x v="119"/>
    <x v="119"/>
    <d v="2022-08-01T00:00:00"/>
    <n v="1"/>
    <n v="0"/>
    <n v="0"/>
    <n v="0"/>
    <n v="0"/>
    <n v="0"/>
    <x v="0"/>
  </r>
  <r>
    <x v="0"/>
    <x v="12"/>
    <x v="121"/>
    <x v="121"/>
    <d v="2022-09-01T00:00:00"/>
    <n v="0"/>
    <n v="0"/>
    <n v="0"/>
    <n v="0"/>
    <n v="0"/>
    <n v="0"/>
    <x v="0"/>
  </r>
  <r>
    <x v="1"/>
    <x v="1"/>
    <x v="1"/>
    <x v="1"/>
    <d v="2022-09-01T00:00:00"/>
    <n v="2"/>
    <n v="0"/>
    <n v="0"/>
    <n v="0"/>
    <n v="0"/>
    <n v="0"/>
    <x v="0"/>
  </r>
  <r>
    <x v="1"/>
    <x v="2"/>
    <x v="2"/>
    <x v="2"/>
    <d v="2022-09-01T00:00:00"/>
    <n v="10"/>
    <n v="0"/>
    <n v="0"/>
    <n v="0"/>
    <n v="0"/>
    <n v="0"/>
    <x v="0"/>
  </r>
  <r>
    <x v="0"/>
    <x v="7"/>
    <x v="123"/>
    <x v="123"/>
    <d v="2022-09-01T00:00:00"/>
    <n v="1"/>
    <n v="0"/>
    <n v="0"/>
    <n v="0"/>
    <n v="0"/>
    <n v="0"/>
    <x v="0"/>
  </r>
  <r>
    <x v="1"/>
    <x v="3"/>
    <x v="124"/>
    <x v="124"/>
    <d v="2022-09-01T00:00:00"/>
    <n v="11"/>
    <n v="0"/>
    <n v="0"/>
    <n v="0"/>
    <n v="0"/>
    <n v="0"/>
    <x v="0"/>
  </r>
  <r>
    <x v="1"/>
    <x v="3"/>
    <x v="3"/>
    <x v="3"/>
    <d v="2022-09-01T00:00:00"/>
    <n v="0"/>
    <n v="0"/>
    <n v="0"/>
    <n v="0"/>
    <n v="0"/>
    <n v="0"/>
    <x v="0"/>
  </r>
  <r>
    <x v="2"/>
    <x v="4"/>
    <x v="4"/>
    <x v="4"/>
    <d v="2022-09-01T00:00:00"/>
    <n v="0"/>
    <n v="0"/>
    <n v="0"/>
    <n v="0"/>
    <n v="0"/>
    <n v="0"/>
    <x v="0"/>
  </r>
  <r>
    <x v="1"/>
    <x v="2"/>
    <x v="11"/>
    <x v="11"/>
    <d v="2022-09-01T00:00:00"/>
    <n v="10"/>
    <n v="0"/>
    <n v="0"/>
    <n v="0"/>
    <n v="0"/>
    <n v="0"/>
    <x v="0"/>
  </r>
  <r>
    <x v="0"/>
    <x v="7"/>
    <x v="15"/>
    <x v="15"/>
    <d v="2022-09-01T00:00:00"/>
    <n v="0"/>
    <n v="0"/>
    <n v="0"/>
    <n v="0"/>
    <n v="0"/>
    <n v="0"/>
    <x v="0"/>
  </r>
  <r>
    <x v="0"/>
    <x v="5"/>
    <x v="126"/>
    <x v="126"/>
    <d v="2022-09-01T00:00:00"/>
    <n v="0"/>
    <n v="0"/>
    <n v="0"/>
    <n v="0"/>
    <n v="0"/>
    <n v="0"/>
    <x v="0"/>
  </r>
  <r>
    <x v="1"/>
    <x v="3"/>
    <x v="16"/>
    <x v="16"/>
    <d v="2022-09-01T00:00:00"/>
    <n v="11"/>
    <n v="0"/>
    <n v="0"/>
    <n v="0"/>
    <n v="0"/>
    <n v="0"/>
    <x v="0"/>
  </r>
  <r>
    <x v="2"/>
    <x v="11"/>
    <x v="127"/>
    <x v="127"/>
    <d v="2022-09-01T00:00:00"/>
    <n v="0"/>
    <n v="0"/>
    <n v="0"/>
    <n v="0"/>
    <n v="0"/>
    <n v="0"/>
    <x v="0"/>
  </r>
  <r>
    <x v="0"/>
    <x v="8"/>
    <x v="236"/>
    <x v="236"/>
    <d v="2022-09-01T00:00:00"/>
    <n v="0"/>
    <n v="0"/>
    <n v="0"/>
    <n v="0"/>
    <n v="0"/>
    <n v="0"/>
    <x v="0"/>
  </r>
  <r>
    <x v="0"/>
    <x v="7"/>
    <x v="128"/>
    <x v="128"/>
    <d v="2022-09-01T00:00:00"/>
    <n v="0"/>
    <n v="0"/>
    <n v="0"/>
    <n v="0"/>
    <n v="0"/>
    <n v="0"/>
    <x v="0"/>
  </r>
  <r>
    <x v="0"/>
    <x v="6"/>
    <x v="130"/>
    <x v="130"/>
    <d v="2022-09-01T00:00:00"/>
    <n v="0"/>
    <n v="0"/>
    <n v="0"/>
    <n v="0"/>
    <n v="0"/>
    <n v="0"/>
    <x v="0"/>
  </r>
  <r>
    <x v="0"/>
    <x v="5"/>
    <x v="132"/>
    <x v="132"/>
    <d v="2022-09-01T00:00:00"/>
    <n v="0"/>
    <n v="0"/>
    <n v="0"/>
    <n v="0"/>
    <n v="0"/>
    <n v="0"/>
    <x v="0"/>
  </r>
  <r>
    <x v="0"/>
    <x v="6"/>
    <x v="133"/>
    <x v="133"/>
    <d v="2022-09-01T00:00:00"/>
    <n v="0"/>
    <n v="0"/>
    <n v="0"/>
    <n v="0"/>
    <n v="0"/>
    <n v="0"/>
    <x v="0"/>
  </r>
  <r>
    <x v="0"/>
    <x v="5"/>
    <x v="17"/>
    <x v="17"/>
    <d v="2022-09-01T00:00:00"/>
    <n v="0"/>
    <n v="0"/>
    <n v="0"/>
    <n v="0"/>
    <n v="0"/>
    <n v="0"/>
    <x v="0"/>
  </r>
  <r>
    <x v="2"/>
    <x v="4"/>
    <x v="134"/>
    <x v="134"/>
    <d v="2022-09-01T00:00:00"/>
    <n v="0"/>
    <n v="0"/>
    <n v="0"/>
    <n v="0"/>
    <n v="0"/>
    <n v="0"/>
    <x v="0"/>
  </r>
  <r>
    <x v="2"/>
    <x v="9"/>
    <x v="289"/>
    <x v="289"/>
    <d v="2022-09-01T00:00:00"/>
    <n v="0"/>
    <n v="0"/>
    <n v="0"/>
    <n v="0"/>
    <n v="0"/>
    <n v="0"/>
    <x v="0"/>
  </r>
  <r>
    <x v="2"/>
    <x v="4"/>
    <x v="18"/>
    <x v="18"/>
    <d v="2022-09-01T00:00:00"/>
    <n v="0"/>
    <n v="0"/>
    <n v="0"/>
    <n v="0"/>
    <n v="0"/>
    <n v="0"/>
    <x v="0"/>
  </r>
  <r>
    <x v="0"/>
    <x v="7"/>
    <x v="19"/>
    <x v="19"/>
    <d v="2022-09-01T00:00:00"/>
    <n v="0"/>
    <n v="0"/>
    <n v="0"/>
    <n v="0"/>
    <n v="0"/>
    <n v="0"/>
    <x v="0"/>
  </r>
  <r>
    <x v="0"/>
    <x v="7"/>
    <x v="20"/>
    <x v="20"/>
    <d v="2022-09-01T00:00:00"/>
    <n v="11"/>
    <n v="0"/>
    <n v="0"/>
    <n v="0"/>
    <n v="0"/>
    <n v="0"/>
    <x v="0"/>
  </r>
  <r>
    <x v="0"/>
    <x v="7"/>
    <x v="21"/>
    <x v="21"/>
    <d v="2022-09-01T00:00:00"/>
    <n v="0"/>
    <n v="0"/>
    <n v="0"/>
    <n v="0"/>
    <n v="0"/>
    <n v="0"/>
    <x v="0"/>
  </r>
  <r>
    <x v="0"/>
    <x v="8"/>
    <x v="22"/>
    <x v="22"/>
    <d v="2022-09-01T00:00:00"/>
    <n v="0"/>
    <n v="0"/>
    <n v="0"/>
    <n v="0"/>
    <n v="0"/>
    <n v="0"/>
    <x v="0"/>
  </r>
  <r>
    <x v="0"/>
    <x v="8"/>
    <x v="23"/>
    <x v="23"/>
    <d v="2022-09-01T00:00:00"/>
    <n v="4"/>
    <n v="0"/>
    <n v="0"/>
    <n v="0"/>
    <n v="0"/>
    <n v="0"/>
    <x v="0"/>
  </r>
  <r>
    <x v="0"/>
    <x v="7"/>
    <x v="215"/>
    <x v="215"/>
    <d v="2022-09-01T00:00:00"/>
    <n v="8"/>
    <n v="0"/>
    <n v="0"/>
    <n v="0"/>
    <n v="0"/>
    <n v="0"/>
    <x v="0"/>
  </r>
  <r>
    <x v="2"/>
    <x v="4"/>
    <x v="185"/>
    <x v="185"/>
    <d v="2022-09-01T00:00:00"/>
    <n v="0"/>
    <n v="0"/>
    <n v="0"/>
    <n v="0"/>
    <n v="0"/>
    <n v="0"/>
    <x v="0"/>
  </r>
  <r>
    <x v="2"/>
    <x v="9"/>
    <x v="25"/>
    <x v="25"/>
    <d v="2022-09-01T00:00:00"/>
    <n v="7"/>
    <n v="0"/>
    <n v="0"/>
    <n v="0"/>
    <n v="0"/>
    <n v="0"/>
    <x v="0"/>
  </r>
  <r>
    <x v="0"/>
    <x v="7"/>
    <x v="137"/>
    <x v="137"/>
    <d v="2022-09-01T00:00:00"/>
    <n v="11"/>
    <n v="0"/>
    <n v="0"/>
    <n v="0"/>
    <n v="0"/>
    <n v="0"/>
    <x v="0"/>
  </r>
  <r>
    <x v="2"/>
    <x v="4"/>
    <x v="26"/>
    <x v="26"/>
    <d v="2022-09-01T00:00:00"/>
    <n v="0"/>
    <n v="0"/>
    <n v="0"/>
    <n v="0"/>
    <n v="0"/>
    <n v="0"/>
    <x v="0"/>
  </r>
  <r>
    <x v="2"/>
    <x v="4"/>
    <x v="138"/>
    <x v="138"/>
    <d v="2022-09-01T00:00:00"/>
    <n v="2"/>
    <n v="0"/>
    <n v="0"/>
    <n v="0"/>
    <n v="0"/>
    <n v="0"/>
    <x v="0"/>
  </r>
  <r>
    <x v="0"/>
    <x v="5"/>
    <x v="290"/>
    <x v="290"/>
    <d v="2022-09-01T00:00:00"/>
    <n v="2"/>
    <n v="0"/>
    <n v="0"/>
    <n v="0"/>
    <n v="0"/>
    <n v="0"/>
    <x v="0"/>
  </r>
  <r>
    <x v="0"/>
    <x v="7"/>
    <x v="139"/>
    <x v="139"/>
    <d v="2022-09-01T00:00:00"/>
    <n v="11"/>
    <n v="0"/>
    <n v="0"/>
    <n v="0"/>
    <n v="0"/>
    <n v="0"/>
    <x v="0"/>
  </r>
  <r>
    <x v="0"/>
    <x v="7"/>
    <x v="27"/>
    <x v="27"/>
    <d v="2022-09-01T00:00:00"/>
    <n v="0"/>
    <n v="0"/>
    <n v="0"/>
    <n v="0"/>
    <n v="0"/>
    <n v="0"/>
    <x v="0"/>
  </r>
  <r>
    <x v="2"/>
    <x v="9"/>
    <x v="272"/>
    <x v="272"/>
    <d v="2022-09-01T00:00:00"/>
    <n v="9"/>
    <n v="0"/>
    <n v="0"/>
    <n v="0"/>
    <n v="0"/>
    <n v="0"/>
    <x v="0"/>
  </r>
  <r>
    <x v="0"/>
    <x v="5"/>
    <x v="32"/>
    <x v="32"/>
    <d v="2022-09-01T00:00:00"/>
    <n v="0"/>
    <n v="0"/>
    <n v="0"/>
    <n v="0"/>
    <n v="0"/>
    <n v="0"/>
    <x v="0"/>
  </r>
  <r>
    <x v="0"/>
    <x v="0"/>
    <x v="142"/>
    <x v="142"/>
    <d v="2022-09-01T00:00:00"/>
    <n v="0"/>
    <n v="0"/>
    <n v="0"/>
    <n v="0"/>
    <n v="0"/>
    <n v="0"/>
    <x v="0"/>
  </r>
  <r>
    <x v="0"/>
    <x v="6"/>
    <x v="33"/>
    <x v="33"/>
    <d v="2022-09-01T00:00:00"/>
    <n v="0"/>
    <n v="0"/>
    <n v="0"/>
    <n v="0"/>
    <n v="0"/>
    <n v="0"/>
    <x v="0"/>
  </r>
  <r>
    <x v="2"/>
    <x v="11"/>
    <x v="239"/>
    <x v="239"/>
    <d v="2022-09-01T00:00:00"/>
    <n v="5"/>
    <n v="0"/>
    <n v="0"/>
    <n v="0"/>
    <n v="0"/>
    <n v="0"/>
    <x v="0"/>
  </r>
  <r>
    <x v="0"/>
    <x v="5"/>
    <x v="291"/>
    <x v="291"/>
    <d v="2022-09-01T00:00:00"/>
    <n v="0"/>
    <n v="0"/>
    <n v="0"/>
    <n v="0"/>
    <n v="0"/>
    <n v="0"/>
    <x v="0"/>
  </r>
  <r>
    <x v="0"/>
    <x v="0"/>
    <x v="35"/>
    <x v="35"/>
    <d v="2022-09-01T00:00:00"/>
    <n v="1"/>
    <n v="0"/>
    <n v="0"/>
    <n v="0"/>
    <n v="0"/>
    <n v="0"/>
    <x v="0"/>
  </r>
  <r>
    <x v="0"/>
    <x v="7"/>
    <x v="36"/>
    <x v="36"/>
    <d v="2022-09-01T00:00:00"/>
    <n v="3"/>
    <n v="0"/>
    <n v="0"/>
    <n v="0"/>
    <n v="0"/>
    <n v="0"/>
    <x v="0"/>
  </r>
  <r>
    <x v="1"/>
    <x v="3"/>
    <x v="37"/>
    <x v="37"/>
    <d v="2022-09-01T00:00:00"/>
    <n v="4"/>
    <n v="0"/>
    <n v="0"/>
    <n v="0"/>
    <n v="0"/>
    <n v="0"/>
    <x v="0"/>
  </r>
  <r>
    <x v="0"/>
    <x v="8"/>
    <x v="145"/>
    <x v="145"/>
    <d v="2022-09-01T00:00:00"/>
    <n v="0"/>
    <n v="0"/>
    <n v="0"/>
    <n v="0"/>
    <n v="0"/>
    <n v="0"/>
    <x v="0"/>
  </r>
  <r>
    <x v="0"/>
    <x v="8"/>
    <x v="219"/>
    <x v="219"/>
    <d v="2022-09-01T00:00:00"/>
    <n v="0"/>
    <n v="0"/>
    <n v="0"/>
    <n v="0"/>
    <n v="0"/>
    <n v="0"/>
    <x v="0"/>
  </r>
  <r>
    <x v="0"/>
    <x v="7"/>
    <x v="40"/>
    <x v="40"/>
    <d v="2022-09-01T00:00:00"/>
    <n v="0"/>
    <n v="0"/>
    <n v="0"/>
    <n v="0"/>
    <n v="0"/>
    <n v="0"/>
    <x v="0"/>
  </r>
  <r>
    <x v="0"/>
    <x v="6"/>
    <x v="41"/>
    <x v="41"/>
    <d v="2022-09-01T00:00:00"/>
    <n v="14"/>
    <n v="0"/>
    <n v="0"/>
    <n v="0"/>
    <n v="0"/>
    <n v="0"/>
    <x v="0"/>
  </r>
  <r>
    <x v="0"/>
    <x v="5"/>
    <x v="189"/>
    <x v="189"/>
    <d v="2022-09-01T00:00:00"/>
    <n v="2"/>
    <n v="0"/>
    <n v="0"/>
    <n v="0"/>
    <n v="0"/>
    <n v="0"/>
    <x v="0"/>
  </r>
  <r>
    <x v="0"/>
    <x v="7"/>
    <x v="274"/>
    <x v="274"/>
    <d v="2022-09-01T00:00:00"/>
    <n v="0"/>
    <n v="0"/>
    <n v="0"/>
    <n v="0"/>
    <n v="0"/>
    <n v="0"/>
    <x v="0"/>
  </r>
  <r>
    <x v="1"/>
    <x v="2"/>
    <x v="148"/>
    <x v="148"/>
    <d v="2022-09-01T00:00:00"/>
    <n v="10"/>
    <n v="0"/>
    <n v="0"/>
    <n v="0"/>
    <n v="0"/>
    <n v="0"/>
    <x v="0"/>
  </r>
  <r>
    <x v="0"/>
    <x v="5"/>
    <x v="149"/>
    <x v="149"/>
    <d v="2022-09-01T00:00:00"/>
    <n v="0"/>
    <n v="0"/>
    <n v="0"/>
    <n v="0"/>
    <n v="0"/>
    <n v="0"/>
    <x v="0"/>
  </r>
  <r>
    <x v="0"/>
    <x v="5"/>
    <x v="292"/>
    <x v="292"/>
    <d v="2022-09-01T00:00:00"/>
    <n v="0"/>
    <n v="0"/>
    <n v="0"/>
    <n v="0"/>
    <n v="0"/>
    <n v="0"/>
    <x v="0"/>
  </r>
  <r>
    <x v="0"/>
    <x v="8"/>
    <x v="46"/>
    <x v="46"/>
    <d v="2022-09-01T00:00:00"/>
    <n v="0"/>
    <n v="0"/>
    <n v="0"/>
    <n v="0"/>
    <n v="0"/>
    <n v="0"/>
    <x v="0"/>
  </r>
  <r>
    <x v="0"/>
    <x v="6"/>
    <x v="47"/>
    <x v="47"/>
    <d v="2022-09-01T00:00:00"/>
    <n v="40"/>
    <n v="0"/>
    <n v="0"/>
    <n v="0"/>
    <n v="0"/>
    <n v="0"/>
    <x v="0"/>
  </r>
  <r>
    <x v="2"/>
    <x v="4"/>
    <x v="150"/>
    <x v="150"/>
    <d v="2022-09-01T00:00:00"/>
    <n v="6"/>
    <n v="0"/>
    <n v="0"/>
    <n v="0"/>
    <n v="0"/>
    <n v="0"/>
    <x v="0"/>
  </r>
  <r>
    <x v="1"/>
    <x v="3"/>
    <x v="49"/>
    <x v="49"/>
    <d v="2022-09-01T00:00:00"/>
    <n v="2"/>
    <n v="0"/>
    <n v="0"/>
    <n v="0"/>
    <n v="0"/>
    <n v="0"/>
    <x v="0"/>
  </r>
  <r>
    <x v="1"/>
    <x v="1"/>
    <x v="50"/>
    <x v="50"/>
    <d v="2022-09-01T00:00:00"/>
    <n v="1"/>
    <n v="0"/>
    <n v="0"/>
    <n v="0"/>
    <n v="0"/>
    <n v="0"/>
    <x v="0"/>
  </r>
  <r>
    <x v="1"/>
    <x v="2"/>
    <x v="152"/>
    <x v="152"/>
    <d v="2022-09-01T00:00:00"/>
    <n v="11"/>
    <n v="0"/>
    <n v="0"/>
    <n v="0"/>
    <n v="0"/>
    <n v="0"/>
    <x v="0"/>
  </r>
  <r>
    <x v="0"/>
    <x v="7"/>
    <x v="191"/>
    <x v="191"/>
    <d v="2022-09-01T00:00:00"/>
    <n v="1"/>
    <n v="0"/>
    <n v="0"/>
    <n v="0"/>
    <n v="0"/>
    <n v="0"/>
    <x v="0"/>
  </r>
  <r>
    <x v="1"/>
    <x v="2"/>
    <x v="51"/>
    <x v="51"/>
    <d v="2022-09-01T00:00:00"/>
    <n v="0"/>
    <n v="1"/>
    <n v="1"/>
    <n v="0"/>
    <n v="0"/>
    <n v="0"/>
    <x v="0"/>
  </r>
  <r>
    <x v="1"/>
    <x v="3"/>
    <x v="223"/>
    <x v="223"/>
    <d v="2022-09-01T00:00:00"/>
    <n v="0"/>
    <n v="0"/>
    <n v="0"/>
    <n v="0"/>
    <n v="0"/>
    <n v="0"/>
    <x v="0"/>
  </r>
  <r>
    <x v="1"/>
    <x v="1"/>
    <x v="192"/>
    <x v="192"/>
    <d v="2022-09-01T00:00:00"/>
    <n v="2"/>
    <n v="0"/>
    <n v="0"/>
    <n v="0"/>
    <n v="0"/>
    <n v="0"/>
    <x v="0"/>
  </r>
  <r>
    <x v="1"/>
    <x v="2"/>
    <x v="263"/>
    <x v="263"/>
    <d v="2022-09-01T00:00:00"/>
    <n v="4"/>
    <n v="0"/>
    <n v="0"/>
    <n v="0"/>
    <n v="0"/>
    <n v="0"/>
    <x v="0"/>
  </r>
  <r>
    <x v="1"/>
    <x v="2"/>
    <x v="193"/>
    <x v="193"/>
    <d v="2022-09-01T00:00:00"/>
    <n v="4"/>
    <n v="0"/>
    <n v="0"/>
    <n v="0"/>
    <n v="0"/>
    <n v="0"/>
    <x v="0"/>
  </r>
  <r>
    <x v="1"/>
    <x v="3"/>
    <x v="225"/>
    <x v="225"/>
    <d v="2022-09-01T00:00:00"/>
    <n v="0"/>
    <n v="0"/>
    <n v="0"/>
    <n v="0"/>
    <n v="0"/>
    <n v="0"/>
    <x v="0"/>
  </r>
  <r>
    <x v="1"/>
    <x v="3"/>
    <x v="194"/>
    <x v="194"/>
    <d v="2022-09-01T00:00:00"/>
    <n v="15"/>
    <n v="0"/>
    <n v="0"/>
    <n v="0"/>
    <n v="0"/>
    <n v="0"/>
    <x v="0"/>
  </r>
  <r>
    <x v="1"/>
    <x v="1"/>
    <x v="57"/>
    <x v="57"/>
    <d v="2022-09-01T00:00:00"/>
    <n v="0"/>
    <n v="0"/>
    <n v="0"/>
    <n v="0"/>
    <n v="0"/>
    <n v="0"/>
    <x v="0"/>
  </r>
  <r>
    <x v="1"/>
    <x v="2"/>
    <x v="264"/>
    <x v="264"/>
    <d v="2022-09-01T00:00:00"/>
    <n v="2"/>
    <n v="0"/>
    <n v="0"/>
    <n v="0"/>
    <n v="0"/>
    <n v="0"/>
    <x v="0"/>
  </r>
  <r>
    <x v="0"/>
    <x v="6"/>
    <x v="153"/>
    <x v="153"/>
    <d v="2022-09-01T00:00:00"/>
    <n v="0"/>
    <n v="0"/>
    <n v="0"/>
    <n v="0"/>
    <n v="0"/>
    <n v="0"/>
    <x v="0"/>
  </r>
  <r>
    <x v="1"/>
    <x v="2"/>
    <x v="293"/>
    <x v="293"/>
    <d v="2022-09-01T00:00:00"/>
    <n v="0"/>
    <n v="0"/>
    <n v="0"/>
    <n v="0"/>
    <n v="0"/>
    <n v="0"/>
    <x v="0"/>
  </r>
  <r>
    <x v="1"/>
    <x v="3"/>
    <x v="276"/>
    <x v="276"/>
    <d v="2022-09-01T00:00:00"/>
    <n v="10"/>
    <n v="0"/>
    <n v="0"/>
    <n v="0"/>
    <n v="0"/>
    <n v="0"/>
    <x v="0"/>
  </r>
  <r>
    <x v="0"/>
    <x v="12"/>
    <x v="155"/>
    <x v="155"/>
    <d v="2022-09-01T00:00:00"/>
    <n v="0"/>
    <n v="0"/>
    <n v="0"/>
    <n v="0"/>
    <n v="0"/>
    <n v="0"/>
    <x v="0"/>
  </r>
  <r>
    <x v="1"/>
    <x v="2"/>
    <x v="156"/>
    <x v="156"/>
    <d v="2022-09-01T00:00:00"/>
    <n v="23"/>
    <n v="0"/>
    <n v="0"/>
    <n v="0"/>
    <n v="0"/>
    <n v="0"/>
    <x v="0"/>
  </r>
  <r>
    <x v="1"/>
    <x v="1"/>
    <x v="157"/>
    <x v="157"/>
    <d v="2022-09-01T00:00:00"/>
    <n v="0"/>
    <n v="0"/>
    <n v="0"/>
    <n v="0"/>
    <n v="0"/>
    <n v="0"/>
    <x v="0"/>
  </r>
  <r>
    <x v="1"/>
    <x v="2"/>
    <x v="59"/>
    <x v="59"/>
    <d v="2022-09-01T00:00:00"/>
    <n v="18"/>
    <n v="0"/>
    <n v="0"/>
    <n v="0"/>
    <n v="0"/>
    <n v="0"/>
    <x v="0"/>
  </r>
  <r>
    <x v="0"/>
    <x v="12"/>
    <x v="294"/>
    <x v="294"/>
    <d v="2022-09-01T00:00:00"/>
    <n v="0"/>
    <n v="0"/>
    <n v="0"/>
    <n v="0"/>
    <n v="0"/>
    <n v="0"/>
    <x v="0"/>
  </r>
  <r>
    <x v="2"/>
    <x v="11"/>
    <x v="295"/>
    <x v="295"/>
    <d v="2022-09-01T00:00:00"/>
    <n v="3"/>
    <n v="0"/>
    <n v="0"/>
    <n v="0"/>
    <n v="0"/>
    <n v="0"/>
    <x v="0"/>
  </r>
  <r>
    <x v="1"/>
    <x v="2"/>
    <x v="158"/>
    <x v="158"/>
    <d v="2022-09-01T00:00:00"/>
    <n v="12"/>
    <n v="0"/>
    <n v="0"/>
    <n v="0"/>
    <n v="0"/>
    <n v="0"/>
    <x v="0"/>
  </r>
  <r>
    <x v="2"/>
    <x v="4"/>
    <x v="61"/>
    <x v="61"/>
    <d v="2022-09-01T00:00:00"/>
    <n v="0"/>
    <n v="0"/>
    <n v="0"/>
    <n v="0"/>
    <n v="0"/>
    <n v="0"/>
    <x v="0"/>
  </r>
  <r>
    <x v="0"/>
    <x v="7"/>
    <x v="62"/>
    <x v="62"/>
    <d v="2022-09-01T00:00:00"/>
    <n v="0"/>
    <n v="0"/>
    <n v="0"/>
    <n v="0"/>
    <n v="0"/>
    <n v="0"/>
    <x v="0"/>
  </r>
  <r>
    <x v="0"/>
    <x v="8"/>
    <x v="197"/>
    <x v="197"/>
    <d v="2022-09-01T00:00:00"/>
    <n v="0"/>
    <n v="0"/>
    <n v="0"/>
    <n v="0"/>
    <n v="0"/>
    <n v="0"/>
    <x v="0"/>
  </r>
  <r>
    <x v="1"/>
    <x v="2"/>
    <x v="159"/>
    <x v="159"/>
    <d v="2022-09-01T00:00:00"/>
    <n v="1"/>
    <n v="0"/>
    <n v="0"/>
    <n v="0"/>
    <n v="0"/>
    <n v="0"/>
    <x v="0"/>
  </r>
  <r>
    <x v="0"/>
    <x v="10"/>
    <x v="226"/>
    <x v="226"/>
    <d v="2022-09-01T00:00:00"/>
    <n v="13"/>
    <n v="0"/>
    <n v="0"/>
    <n v="0"/>
    <n v="0"/>
    <n v="0"/>
    <x v="0"/>
  </r>
  <r>
    <x v="1"/>
    <x v="1"/>
    <x v="67"/>
    <x v="67"/>
    <d v="2022-09-01T00:00:00"/>
    <n v="0"/>
    <n v="0"/>
    <n v="0"/>
    <n v="0"/>
    <n v="0"/>
    <n v="0"/>
    <x v="0"/>
  </r>
  <r>
    <x v="2"/>
    <x v="4"/>
    <x v="198"/>
    <x v="198"/>
    <d v="2022-09-01T00:00:00"/>
    <n v="0"/>
    <n v="0"/>
    <n v="0"/>
    <n v="0"/>
    <n v="0"/>
    <n v="0"/>
    <x v="0"/>
  </r>
  <r>
    <x v="2"/>
    <x v="11"/>
    <x v="227"/>
    <x v="227"/>
    <d v="2022-09-01T00:00:00"/>
    <n v="0"/>
    <n v="0"/>
    <n v="0"/>
    <n v="0"/>
    <n v="0"/>
    <n v="0"/>
    <x v="0"/>
  </r>
  <r>
    <x v="2"/>
    <x v="4"/>
    <x v="69"/>
    <x v="69"/>
    <d v="2022-09-01T00:00:00"/>
    <n v="0"/>
    <n v="0"/>
    <n v="0"/>
    <n v="0"/>
    <n v="0"/>
    <n v="0"/>
    <x v="0"/>
  </r>
  <r>
    <x v="0"/>
    <x v="8"/>
    <x v="244"/>
    <x v="244"/>
    <d v="2022-09-01T00:00:00"/>
    <n v="2"/>
    <n v="0"/>
    <n v="0"/>
    <n v="0"/>
    <n v="0"/>
    <n v="0"/>
    <x v="0"/>
  </r>
  <r>
    <x v="0"/>
    <x v="8"/>
    <x v="72"/>
    <x v="72"/>
    <d v="2022-09-01T00:00:00"/>
    <n v="0"/>
    <n v="0"/>
    <n v="0"/>
    <n v="0"/>
    <n v="0"/>
    <n v="0"/>
    <x v="0"/>
  </r>
  <r>
    <x v="2"/>
    <x v="4"/>
    <x v="162"/>
    <x v="162"/>
    <d v="2022-09-01T00:00:00"/>
    <n v="7"/>
    <n v="0"/>
    <n v="0"/>
    <n v="0"/>
    <n v="0"/>
    <n v="0"/>
    <x v="0"/>
  </r>
  <r>
    <x v="2"/>
    <x v="11"/>
    <x v="164"/>
    <x v="164"/>
    <d v="2022-09-01T00:00:00"/>
    <n v="0"/>
    <n v="0"/>
    <n v="0"/>
    <n v="0"/>
    <n v="0"/>
    <n v="0"/>
    <x v="0"/>
  </r>
  <r>
    <x v="2"/>
    <x v="4"/>
    <x v="165"/>
    <x v="165"/>
    <d v="2022-09-01T00:00:00"/>
    <n v="0"/>
    <n v="0"/>
    <n v="0"/>
    <n v="0"/>
    <n v="0"/>
    <n v="0"/>
    <x v="0"/>
  </r>
  <r>
    <x v="0"/>
    <x v="7"/>
    <x v="74"/>
    <x v="74"/>
    <d v="2022-09-01T00:00:00"/>
    <n v="1"/>
    <n v="0"/>
    <n v="0"/>
    <n v="0"/>
    <n v="0"/>
    <n v="0"/>
    <x v="0"/>
  </r>
  <r>
    <x v="2"/>
    <x v="11"/>
    <x v="247"/>
    <x v="247"/>
    <d v="2022-09-01T00:00:00"/>
    <n v="10"/>
    <n v="0"/>
    <n v="0"/>
    <n v="0"/>
    <n v="0"/>
    <n v="0"/>
    <x v="0"/>
  </r>
  <r>
    <x v="1"/>
    <x v="1"/>
    <x v="75"/>
    <x v="75"/>
    <d v="2022-09-01T00:00:00"/>
    <n v="0"/>
    <n v="0"/>
    <n v="0"/>
    <n v="0"/>
    <n v="0"/>
    <n v="0"/>
    <x v="0"/>
  </r>
  <r>
    <x v="2"/>
    <x v="4"/>
    <x v="202"/>
    <x v="202"/>
    <d v="2022-09-01T00:00:00"/>
    <n v="0"/>
    <n v="0"/>
    <n v="0"/>
    <n v="0"/>
    <n v="0"/>
    <n v="0"/>
    <x v="0"/>
  </r>
  <r>
    <x v="1"/>
    <x v="2"/>
    <x v="166"/>
    <x v="166"/>
    <d v="2022-09-01T00:00:00"/>
    <n v="0"/>
    <n v="0"/>
    <n v="0"/>
    <n v="0"/>
    <n v="0"/>
    <n v="0"/>
    <x v="0"/>
  </r>
  <r>
    <x v="2"/>
    <x v="4"/>
    <x v="76"/>
    <x v="76"/>
    <d v="2022-09-01T00:00:00"/>
    <n v="3"/>
    <n v="0"/>
    <n v="0"/>
    <n v="0"/>
    <n v="0"/>
    <n v="0"/>
    <x v="0"/>
  </r>
  <r>
    <x v="0"/>
    <x v="12"/>
    <x v="77"/>
    <x v="77"/>
    <d v="2022-09-01T00:00:00"/>
    <n v="0"/>
    <n v="0"/>
    <n v="0"/>
    <n v="0"/>
    <n v="0"/>
    <n v="0"/>
    <x v="0"/>
  </r>
  <r>
    <x v="0"/>
    <x v="7"/>
    <x v="78"/>
    <x v="78"/>
    <d v="2022-09-01T00:00:00"/>
    <n v="1"/>
    <n v="0"/>
    <n v="0"/>
    <n v="0"/>
    <n v="0"/>
    <n v="0"/>
    <x v="0"/>
  </r>
  <r>
    <x v="2"/>
    <x v="9"/>
    <x v="79"/>
    <x v="79"/>
    <d v="2022-09-01T00:00:00"/>
    <n v="6"/>
    <n v="0"/>
    <n v="0"/>
    <n v="0"/>
    <n v="0"/>
    <n v="0"/>
    <x v="0"/>
  </r>
  <r>
    <x v="1"/>
    <x v="3"/>
    <x v="81"/>
    <x v="81"/>
    <d v="2022-09-01T00:00:00"/>
    <n v="0"/>
    <n v="0"/>
    <n v="0"/>
    <n v="0"/>
    <n v="0"/>
    <n v="0"/>
    <x v="0"/>
  </r>
  <r>
    <x v="2"/>
    <x v="11"/>
    <x v="281"/>
    <x v="281"/>
    <d v="2022-09-01T00:00:00"/>
    <n v="0"/>
    <n v="0"/>
    <n v="0"/>
    <n v="0"/>
    <n v="0"/>
    <n v="0"/>
    <x v="0"/>
  </r>
  <r>
    <x v="0"/>
    <x v="5"/>
    <x v="282"/>
    <x v="282"/>
    <d v="2022-09-01T00:00:00"/>
    <n v="0"/>
    <n v="0"/>
    <n v="0"/>
    <n v="0"/>
    <n v="0"/>
    <n v="0"/>
    <x v="0"/>
  </r>
  <r>
    <x v="1"/>
    <x v="3"/>
    <x v="82"/>
    <x v="82"/>
    <d v="2022-09-01T00:00:00"/>
    <n v="7"/>
    <n v="0"/>
    <n v="0"/>
    <n v="0"/>
    <n v="0"/>
    <n v="0"/>
    <x v="0"/>
  </r>
  <r>
    <x v="0"/>
    <x v="12"/>
    <x v="83"/>
    <x v="83"/>
    <d v="2022-09-01T00:00:00"/>
    <n v="0"/>
    <n v="0"/>
    <n v="0"/>
    <n v="0"/>
    <n v="0"/>
    <n v="0"/>
    <x v="0"/>
  </r>
  <r>
    <x v="0"/>
    <x v="6"/>
    <x v="84"/>
    <x v="84"/>
    <d v="2022-09-01T00:00:00"/>
    <n v="0"/>
    <n v="0"/>
    <n v="0"/>
    <n v="0"/>
    <n v="0"/>
    <n v="0"/>
    <x v="0"/>
  </r>
  <r>
    <x v="0"/>
    <x v="8"/>
    <x v="85"/>
    <x v="85"/>
    <d v="2022-09-01T00:00:00"/>
    <n v="0"/>
    <n v="0"/>
    <n v="0"/>
    <n v="0"/>
    <n v="0"/>
    <n v="0"/>
    <x v="0"/>
  </r>
  <r>
    <x v="2"/>
    <x v="11"/>
    <x v="169"/>
    <x v="169"/>
    <d v="2022-09-01T00:00:00"/>
    <n v="0"/>
    <n v="0"/>
    <n v="0"/>
    <n v="0"/>
    <n v="0"/>
    <n v="0"/>
    <x v="0"/>
  </r>
  <r>
    <x v="1"/>
    <x v="3"/>
    <x v="203"/>
    <x v="203"/>
    <d v="2022-09-01T00:00:00"/>
    <n v="0"/>
    <n v="0"/>
    <n v="0"/>
    <n v="0"/>
    <n v="0"/>
    <n v="0"/>
    <x v="0"/>
  </r>
  <r>
    <x v="1"/>
    <x v="2"/>
    <x v="86"/>
    <x v="86"/>
    <d v="2022-09-01T00:00:00"/>
    <n v="11"/>
    <n v="0"/>
    <n v="0"/>
    <n v="0"/>
    <n v="0"/>
    <n v="0"/>
    <x v="0"/>
  </r>
  <r>
    <x v="2"/>
    <x v="4"/>
    <x v="296"/>
    <x v="296"/>
    <d v="2022-09-01T00:00:00"/>
    <n v="1"/>
    <n v="0"/>
    <n v="0"/>
    <n v="0"/>
    <n v="0"/>
    <n v="0"/>
    <x v="0"/>
  </r>
  <r>
    <x v="2"/>
    <x v="11"/>
    <x v="204"/>
    <x v="204"/>
    <d v="2022-09-01T00:00:00"/>
    <n v="0"/>
    <n v="0"/>
    <n v="0"/>
    <n v="0"/>
    <n v="0"/>
    <n v="0"/>
    <x v="0"/>
  </r>
  <r>
    <x v="2"/>
    <x v="11"/>
    <x v="252"/>
    <x v="252"/>
    <d v="2022-09-01T00:00:00"/>
    <n v="0"/>
    <n v="0"/>
    <n v="0"/>
    <n v="0"/>
    <n v="0"/>
    <n v="0"/>
    <x v="0"/>
  </r>
  <r>
    <x v="0"/>
    <x v="5"/>
    <x v="89"/>
    <x v="89"/>
    <d v="2022-09-01T00:00:00"/>
    <n v="0"/>
    <n v="0"/>
    <n v="0"/>
    <n v="0"/>
    <n v="0"/>
    <n v="0"/>
    <x v="0"/>
  </r>
  <r>
    <x v="0"/>
    <x v="8"/>
    <x v="253"/>
    <x v="253"/>
    <d v="2022-09-01T00:00:00"/>
    <n v="7"/>
    <n v="0"/>
    <n v="0"/>
    <n v="0"/>
    <n v="0"/>
    <n v="0"/>
    <x v="0"/>
  </r>
  <r>
    <x v="2"/>
    <x v="11"/>
    <x v="173"/>
    <x v="173"/>
    <d v="2022-09-01T00:00:00"/>
    <n v="0"/>
    <n v="0"/>
    <n v="0"/>
    <n v="0"/>
    <n v="0"/>
    <n v="0"/>
    <x v="0"/>
  </r>
  <r>
    <x v="1"/>
    <x v="2"/>
    <x v="92"/>
    <x v="92"/>
    <d v="2022-09-01T00:00:00"/>
    <n v="0"/>
    <n v="0"/>
    <n v="0"/>
    <n v="0"/>
    <n v="0"/>
    <n v="0"/>
    <x v="0"/>
  </r>
  <r>
    <x v="2"/>
    <x v="4"/>
    <x v="93"/>
    <x v="93"/>
    <d v="2022-09-01T00:00:00"/>
    <n v="0"/>
    <n v="0"/>
    <n v="0"/>
    <n v="0"/>
    <n v="0"/>
    <n v="0"/>
    <x v="0"/>
  </r>
  <r>
    <x v="0"/>
    <x v="12"/>
    <x v="255"/>
    <x v="255"/>
    <d v="2022-09-01T00:00:00"/>
    <n v="0"/>
    <n v="0"/>
    <n v="0"/>
    <n v="0"/>
    <n v="0"/>
    <n v="0"/>
    <x v="0"/>
  </r>
  <r>
    <x v="0"/>
    <x v="8"/>
    <x v="95"/>
    <x v="95"/>
    <d v="2022-09-01T00:00:00"/>
    <n v="0"/>
    <n v="0"/>
    <n v="0"/>
    <n v="0"/>
    <n v="0"/>
    <n v="0"/>
    <x v="0"/>
  </r>
  <r>
    <x v="0"/>
    <x v="7"/>
    <x v="96"/>
    <x v="96"/>
    <d v="2022-09-01T00:00:00"/>
    <n v="3"/>
    <n v="0"/>
    <n v="0"/>
    <n v="0"/>
    <n v="0"/>
    <n v="0"/>
    <x v="0"/>
  </r>
  <r>
    <x v="0"/>
    <x v="5"/>
    <x v="97"/>
    <x v="97"/>
    <d v="2022-09-01T00:00:00"/>
    <n v="0"/>
    <n v="0"/>
    <n v="0"/>
    <n v="0"/>
    <n v="0"/>
    <n v="0"/>
    <x v="0"/>
  </r>
  <r>
    <x v="1"/>
    <x v="2"/>
    <x v="230"/>
    <x v="230"/>
    <d v="2022-09-01T00:00:00"/>
    <n v="0"/>
    <n v="0"/>
    <n v="0"/>
    <n v="0"/>
    <n v="0"/>
    <n v="0"/>
    <x v="0"/>
  </r>
  <r>
    <x v="0"/>
    <x v="7"/>
    <x v="178"/>
    <x v="178"/>
    <d v="2022-09-01T00:00:00"/>
    <n v="2"/>
    <n v="0"/>
    <n v="0"/>
    <n v="0"/>
    <n v="0"/>
    <n v="0"/>
    <x v="0"/>
  </r>
  <r>
    <x v="0"/>
    <x v="7"/>
    <x v="98"/>
    <x v="98"/>
    <d v="2022-09-01T00:00:00"/>
    <n v="5"/>
    <n v="0"/>
    <n v="0"/>
    <n v="0"/>
    <n v="0"/>
    <n v="0"/>
    <x v="0"/>
  </r>
  <r>
    <x v="1"/>
    <x v="2"/>
    <x v="209"/>
    <x v="209"/>
    <d v="2022-09-01T00:00:00"/>
    <n v="2"/>
    <n v="0"/>
    <n v="0"/>
    <n v="0"/>
    <n v="0"/>
    <n v="0"/>
    <x v="0"/>
  </r>
  <r>
    <x v="1"/>
    <x v="3"/>
    <x v="258"/>
    <x v="258"/>
    <d v="2022-09-01T00:00:00"/>
    <n v="2"/>
    <n v="0"/>
    <n v="0"/>
    <n v="0"/>
    <n v="0"/>
    <n v="0"/>
    <x v="0"/>
  </r>
  <r>
    <x v="1"/>
    <x v="1"/>
    <x v="210"/>
    <x v="210"/>
    <d v="2022-09-01T00:00:00"/>
    <n v="0"/>
    <n v="0"/>
    <n v="0"/>
    <n v="0"/>
    <n v="0"/>
    <n v="0"/>
    <x v="0"/>
  </r>
  <r>
    <x v="0"/>
    <x v="5"/>
    <x v="99"/>
    <x v="99"/>
    <d v="2022-09-01T00:00:00"/>
    <n v="0"/>
    <n v="0"/>
    <n v="0"/>
    <n v="0"/>
    <n v="0"/>
    <n v="0"/>
    <x v="0"/>
  </r>
  <r>
    <x v="2"/>
    <x v="11"/>
    <x v="100"/>
    <x v="100"/>
    <d v="2022-09-01T00:00:00"/>
    <n v="12"/>
    <n v="0"/>
    <n v="0"/>
    <n v="0"/>
    <n v="0"/>
    <n v="0"/>
    <x v="0"/>
  </r>
  <r>
    <x v="0"/>
    <x v="7"/>
    <x v="103"/>
    <x v="103"/>
    <d v="2022-09-01T00:00:00"/>
    <n v="0"/>
    <n v="0"/>
    <n v="0"/>
    <n v="0"/>
    <n v="0"/>
    <n v="0"/>
    <x v="0"/>
  </r>
  <r>
    <x v="1"/>
    <x v="2"/>
    <x v="181"/>
    <x v="181"/>
    <d v="2022-09-01T00:00:00"/>
    <n v="6"/>
    <n v="0"/>
    <n v="0"/>
    <n v="0"/>
    <n v="0"/>
    <n v="0"/>
    <x v="0"/>
  </r>
  <r>
    <x v="0"/>
    <x v="7"/>
    <x v="106"/>
    <x v="106"/>
    <d v="2022-09-01T00:00:00"/>
    <n v="0"/>
    <n v="0"/>
    <n v="0"/>
    <n v="0"/>
    <n v="0"/>
    <n v="0"/>
    <x v="0"/>
  </r>
  <r>
    <x v="0"/>
    <x v="8"/>
    <x v="268"/>
    <x v="268"/>
    <d v="2022-09-01T00:00:00"/>
    <n v="0"/>
    <n v="0"/>
    <n v="0"/>
    <n v="0"/>
    <n v="0"/>
    <n v="0"/>
    <x v="0"/>
  </r>
  <r>
    <x v="0"/>
    <x v="5"/>
    <x v="297"/>
    <x v="297"/>
    <d v="2022-09-01T00:00:00"/>
    <n v="0"/>
    <n v="0"/>
    <n v="0"/>
    <n v="0"/>
    <n v="0"/>
    <n v="0"/>
    <x v="0"/>
  </r>
  <r>
    <x v="2"/>
    <x v="4"/>
    <x v="232"/>
    <x v="232"/>
    <d v="2022-09-01T00:00:00"/>
    <n v="0"/>
    <n v="0"/>
    <n v="1"/>
    <n v="0"/>
    <n v="0"/>
    <n v="0"/>
    <x v="0"/>
  </r>
  <r>
    <x v="1"/>
    <x v="1"/>
    <x v="212"/>
    <x v="212"/>
    <d v="2022-09-01T00:00:00"/>
    <n v="0"/>
    <n v="0"/>
    <n v="0"/>
    <n v="0"/>
    <n v="0"/>
    <n v="0"/>
    <x v="0"/>
  </r>
  <r>
    <x v="2"/>
    <x v="9"/>
    <x v="287"/>
    <x v="287"/>
    <d v="2022-09-01T00:00:00"/>
    <n v="0"/>
    <n v="0"/>
    <n v="0"/>
    <n v="0"/>
    <n v="0"/>
    <n v="0"/>
    <x v="0"/>
  </r>
  <r>
    <x v="1"/>
    <x v="2"/>
    <x v="213"/>
    <x v="213"/>
    <d v="2022-09-01T00:00:00"/>
    <n v="0"/>
    <n v="0"/>
    <n v="0"/>
    <n v="0"/>
    <n v="0"/>
    <n v="0"/>
    <x v="0"/>
  </r>
  <r>
    <x v="0"/>
    <x v="12"/>
    <x v="269"/>
    <x v="269"/>
    <d v="2022-09-01T00:00:00"/>
    <n v="41"/>
    <n v="0"/>
    <n v="0"/>
    <n v="0"/>
    <n v="0"/>
    <n v="0"/>
    <x v="0"/>
  </r>
  <r>
    <x v="2"/>
    <x v="11"/>
    <x v="109"/>
    <x v="109"/>
    <d v="2022-09-01T00:00:00"/>
    <n v="0"/>
    <n v="0"/>
    <n v="0"/>
    <n v="0"/>
    <n v="0"/>
    <n v="0"/>
    <x v="0"/>
  </r>
  <r>
    <x v="0"/>
    <x v="5"/>
    <x v="112"/>
    <x v="112"/>
    <d v="2022-09-01T00:00:00"/>
    <n v="5"/>
    <n v="0"/>
    <n v="0"/>
    <n v="0"/>
    <n v="0"/>
    <n v="0"/>
    <x v="0"/>
  </r>
  <r>
    <x v="0"/>
    <x v="7"/>
    <x v="298"/>
    <x v="298"/>
    <d v="2022-09-01T00:00:00"/>
    <n v="0"/>
    <n v="0"/>
    <n v="0"/>
    <n v="0"/>
    <n v="0"/>
    <n v="0"/>
    <x v="0"/>
  </r>
  <r>
    <x v="0"/>
    <x v="7"/>
    <x v="114"/>
    <x v="114"/>
    <d v="2022-09-01T00:00:00"/>
    <n v="2"/>
    <n v="0"/>
    <n v="0"/>
    <n v="0"/>
    <n v="0"/>
    <n v="0"/>
    <x v="0"/>
  </r>
  <r>
    <x v="1"/>
    <x v="3"/>
    <x v="116"/>
    <x v="116"/>
    <d v="2022-09-01T00:00:00"/>
    <n v="5"/>
    <n v="0"/>
    <n v="0"/>
    <n v="0"/>
    <n v="0"/>
    <n v="0"/>
    <x v="0"/>
  </r>
  <r>
    <x v="1"/>
    <x v="3"/>
    <x v="119"/>
    <x v="119"/>
    <d v="2022-09-01T00:00:00"/>
    <n v="0"/>
    <n v="0"/>
    <n v="0"/>
    <n v="0"/>
    <n v="0"/>
    <n v="0"/>
    <x v="0"/>
  </r>
  <r>
    <x v="1"/>
    <x v="1"/>
    <x v="1"/>
    <x v="1"/>
    <d v="2022-10-01T00:00:00"/>
    <n v="10"/>
    <n v="0"/>
    <n v="0"/>
    <n v="0"/>
    <n v="0"/>
    <n v="0"/>
    <x v="0"/>
  </r>
  <r>
    <x v="1"/>
    <x v="2"/>
    <x v="2"/>
    <x v="2"/>
    <d v="2022-10-01T00:00:00"/>
    <n v="2"/>
    <n v="0"/>
    <n v="0"/>
    <n v="0"/>
    <n v="0"/>
    <n v="0"/>
    <x v="0"/>
  </r>
  <r>
    <x v="0"/>
    <x v="7"/>
    <x v="123"/>
    <x v="123"/>
    <d v="2022-10-01T00:00:00"/>
    <n v="3"/>
    <n v="0"/>
    <n v="0"/>
    <n v="0"/>
    <n v="0"/>
    <n v="0"/>
    <x v="0"/>
  </r>
  <r>
    <x v="1"/>
    <x v="3"/>
    <x v="124"/>
    <x v="124"/>
    <d v="2022-10-01T00:00:00"/>
    <n v="3"/>
    <n v="0"/>
    <n v="0"/>
    <n v="0"/>
    <n v="0"/>
    <n v="0"/>
    <x v="0"/>
  </r>
  <r>
    <x v="2"/>
    <x v="4"/>
    <x v="4"/>
    <x v="4"/>
    <d v="2022-10-01T00:00:00"/>
    <n v="2"/>
    <n v="0"/>
    <n v="0"/>
    <n v="0"/>
    <n v="0"/>
    <n v="0"/>
    <x v="0"/>
  </r>
  <r>
    <x v="1"/>
    <x v="1"/>
    <x v="5"/>
    <x v="5"/>
    <d v="2022-10-01T00:00:00"/>
    <n v="8"/>
    <n v="0"/>
    <n v="0"/>
    <n v="0"/>
    <n v="0"/>
    <n v="0"/>
    <x v="0"/>
  </r>
  <r>
    <x v="0"/>
    <x v="0"/>
    <x v="299"/>
    <x v="299"/>
    <d v="2022-10-01T00:00:00"/>
    <n v="0"/>
    <n v="0"/>
    <n v="0"/>
    <n v="0"/>
    <n v="0"/>
    <n v="0"/>
    <x v="0"/>
  </r>
  <r>
    <x v="1"/>
    <x v="1"/>
    <x v="300"/>
    <x v="300"/>
    <d v="2022-10-01T00:00:00"/>
    <n v="0"/>
    <n v="0"/>
    <n v="0"/>
    <n v="0"/>
    <n v="0"/>
    <n v="0"/>
    <x v="0"/>
  </r>
  <r>
    <x v="0"/>
    <x v="0"/>
    <x v="235"/>
    <x v="235"/>
    <d v="2022-10-01T00:00:00"/>
    <n v="12"/>
    <n v="0"/>
    <n v="0"/>
    <n v="0"/>
    <n v="0"/>
    <n v="0"/>
    <x v="0"/>
  </r>
  <r>
    <x v="2"/>
    <x v="11"/>
    <x v="184"/>
    <x v="184"/>
    <d v="2022-10-01T00:00:00"/>
    <n v="17"/>
    <n v="0"/>
    <n v="0"/>
    <n v="0"/>
    <n v="0"/>
    <n v="0"/>
    <x v="0"/>
  </r>
  <r>
    <x v="2"/>
    <x v="4"/>
    <x v="125"/>
    <x v="125"/>
    <d v="2022-10-01T00:00:00"/>
    <n v="0"/>
    <n v="0"/>
    <n v="0"/>
    <n v="0"/>
    <n v="0"/>
    <n v="0"/>
    <x v="0"/>
  </r>
  <r>
    <x v="1"/>
    <x v="3"/>
    <x v="16"/>
    <x v="16"/>
    <d v="2022-10-01T00:00:00"/>
    <n v="0"/>
    <n v="0"/>
    <n v="0"/>
    <n v="0"/>
    <n v="0"/>
    <n v="0"/>
    <x v="0"/>
  </r>
  <r>
    <x v="2"/>
    <x v="11"/>
    <x v="127"/>
    <x v="127"/>
    <d v="2022-10-01T00:00:00"/>
    <n v="0"/>
    <n v="0"/>
    <n v="0"/>
    <n v="0"/>
    <n v="0"/>
    <n v="0"/>
    <x v="0"/>
  </r>
  <r>
    <x v="0"/>
    <x v="7"/>
    <x v="128"/>
    <x v="128"/>
    <d v="2022-10-01T00:00:00"/>
    <n v="1"/>
    <n v="0"/>
    <n v="0"/>
    <n v="0"/>
    <n v="0"/>
    <n v="0"/>
    <x v="0"/>
  </r>
  <r>
    <x v="0"/>
    <x v="8"/>
    <x v="129"/>
    <x v="129"/>
    <d v="2022-10-01T00:00:00"/>
    <n v="0"/>
    <n v="0"/>
    <n v="0"/>
    <n v="0"/>
    <n v="0"/>
    <n v="0"/>
    <x v="0"/>
  </r>
  <r>
    <x v="0"/>
    <x v="5"/>
    <x v="132"/>
    <x v="132"/>
    <d v="2022-10-01T00:00:00"/>
    <n v="0"/>
    <n v="0"/>
    <n v="0"/>
    <n v="0"/>
    <n v="0"/>
    <n v="0"/>
    <x v="0"/>
  </r>
  <r>
    <x v="0"/>
    <x v="5"/>
    <x v="17"/>
    <x v="17"/>
    <d v="2022-10-01T00:00:00"/>
    <n v="0"/>
    <n v="0"/>
    <n v="0"/>
    <n v="0"/>
    <n v="0"/>
    <n v="0"/>
    <x v="0"/>
  </r>
  <r>
    <x v="2"/>
    <x v="4"/>
    <x v="134"/>
    <x v="134"/>
    <d v="2022-10-01T00:00:00"/>
    <n v="0"/>
    <n v="0"/>
    <n v="0"/>
    <n v="0"/>
    <n v="0"/>
    <n v="0"/>
    <x v="0"/>
  </r>
  <r>
    <x v="0"/>
    <x v="12"/>
    <x v="301"/>
    <x v="301"/>
    <d v="2022-10-01T00:00:00"/>
    <n v="0"/>
    <n v="0"/>
    <n v="0"/>
    <n v="0"/>
    <n v="0"/>
    <n v="0"/>
    <x v="0"/>
  </r>
  <r>
    <x v="2"/>
    <x v="9"/>
    <x v="289"/>
    <x v="289"/>
    <d v="2022-10-01T00:00:00"/>
    <n v="41"/>
    <n v="0"/>
    <n v="0"/>
    <n v="0"/>
    <n v="0"/>
    <n v="0"/>
    <x v="0"/>
  </r>
  <r>
    <x v="0"/>
    <x v="7"/>
    <x v="19"/>
    <x v="19"/>
    <d v="2022-10-01T00:00:00"/>
    <n v="0"/>
    <n v="0"/>
    <n v="0"/>
    <n v="0"/>
    <n v="0"/>
    <n v="0"/>
    <x v="0"/>
  </r>
  <r>
    <x v="0"/>
    <x v="7"/>
    <x v="20"/>
    <x v="20"/>
    <d v="2022-10-01T00:00:00"/>
    <n v="50"/>
    <n v="0"/>
    <n v="0"/>
    <n v="0"/>
    <n v="0"/>
    <n v="0"/>
    <x v="0"/>
  </r>
  <r>
    <x v="0"/>
    <x v="7"/>
    <x v="215"/>
    <x v="215"/>
    <d v="2022-10-01T00:00:00"/>
    <n v="9"/>
    <n v="0"/>
    <n v="0"/>
    <n v="0"/>
    <n v="0"/>
    <n v="0"/>
    <x v="0"/>
  </r>
  <r>
    <x v="2"/>
    <x v="4"/>
    <x v="185"/>
    <x v="185"/>
    <d v="2022-10-01T00:00:00"/>
    <n v="0"/>
    <n v="0"/>
    <n v="0"/>
    <n v="0"/>
    <n v="0"/>
    <n v="0"/>
    <x v="0"/>
  </r>
  <r>
    <x v="2"/>
    <x v="4"/>
    <x v="24"/>
    <x v="24"/>
    <d v="2022-10-01T00:00:00"/>
    <n v="0"/>
    <n v="0"/>
    <n v="0"/>
    <n v="0"/>
    <n v="0"/>
    <n v="0"/>
    <x v="0"/>
  </r>
  <r>
    <x v="0"/>
    <x v="7"/>
    <x v="137"/>
    <x v="137"/>
    <d v="2022-10-01T00:00:00"/>
    <n v="0"/>
    <n v="0"/>
    <n v="0"/>
    <n v="0"/>
    <n v="0"/>
    <n v="0"/>
    <x v="0"/>
  </r>
  <r>
    <x v="2"/>
    <x v="4"/>
    <x v="26"/>
    <x v="26"/>
    <d v="2022-10-01T00:00:00"/>
    <n v="0"/>
    <n v="1"/>
    <n v="1"/>
    <n v="0"/>
    <n v="0"/>
    <n v="0"/>
    <x v="0"/>
  </r>
  <r>
    <x v="2"/>
    <x v="4"/>
    <x v="138"/>
    <x v="138"/>
    <d v="2022-10-01T00:00:00"/>
    <n v="0"/>
    <n v="0"/>
    <n v="1"/>
    <n v="0"/>
    <n v="0"/>
    <n v="0"/>
    <x v="0"/>
  </r>
  <r>
    <x v="0"/>
    <x v="7"/>
    <x v="139"/>
    <x v="139"/>
    <d v="2022-10-01T00:00:00"/>
    <n v="1"/>
    <n v="0"/>
    <n v="0"/>
    <n v="0"/>
    <n v="0"/>
    <n v="0"/>
    <x v="0"/>
  </r>
  <r>
    <x v="0"/>
    <x v="7"/>
    <x v="27"/>
    <x v="27"/>
    <d v="2022-10-01T00:00:00"/>
    <n v="0"/>
    <n v="0"/>
    <n v="0"/>
    <n v="0"/>
    <n v="0"/>
    <n v="0"/>
    <x v="0"/>
  </r>
  <r>
    <x v="0"/>
    <x v="8"/>
    <x v="28"/>
    <x v="28"/>
    <d v="2022-10-01T00:00:00"/>
    <n v="0"/>
    <n v="0"/>
    <n v="0"/>
    <n v="0"/>
    <n v="0"/>
    <n v="0"/>
    <x v="0"/>
  </r>
  <r>
    <x v="0"/>
    <x v="8"/>
    <x v="29"/>
    <x v="29"/>
    <d v="2022-10-01T00:00:00"/>
    <n v="0"/>
    <n v="0"/>
    <n v="0"/>
    <n v="0"/>
    <n v="0"/>
    <n v="0"/>
    <x v="0"/>
  </r>
  <r>
    <x v="0"/>
    <x v="6"/>
    <x v="140"/>
    <x v="140"/>
    <d v="2022-10-01T00:00:00"/>
    <n v="1"/>
    <n v="0"/>
    <n v="0"/>
    <n v="0"/>
    <n v="0"/>
    <n v="0"/>
    <x v="0"/>
  </r>
  <r>
    <x v="0"/>
    <x v="8"/>
    <x v="30"/>
    <x v="30"/>
    <d v="2022-10-01T00:00:00"/>
    <n v="1"/>
    <n v="0"/>
    <n v="0"/>
    <n v="0"/>
    <n v="0"/>
    <n v="0"/>
    <x v="0"/>
  </r>
  <r>
    <x v="0"/>
    <x v="0"/>
    <x v="31"/>
    <x v="31"/>
    <d v="2022-10-01T00:00:00"/>
    <n v="0"/>
    <n v="0"/>
    <n v="0"/>
    <n v="0"/>
    <n v="0"/>
    <n v="0"/>
    <x v="0"/>
  </r>
  <r>
    <x v="0"/>
    <x v="5"/>
    <x v="32"/>
    <x v="32"/>
    <d v="2022-10-01T00:00:00"/>
    <n v="0"/>
    <n v="0"/>
    <n v="0"/>
    <n v="0"/>
    <n v="0"/>
    <n v="0"/>
    <x v="0"/>
  </r>
  <r>
    <x v="0"/>
    <x v="0"/>
    <x v="302"/>
    <x v="302"/>
    <d v="2022-10-01T00:00:00"/>
    <n v="0"/>
    <n v="0"/>
    <n v="0"/>
    <n v="0"/>
    <n v="0"/>
    <n v="0"/>
    <x v="0"/>
  </r>
  <r>
    <x v="0"/>
    <x v="0"/>
    <x v="142"/>
    <x v="142"/>
    <d v="2022-10-01T00:00:00"/>
    <n v="1"/>
    <n v="0"/>
    <n v="0"/>
    <n v="0"/>
    <n v="0"/>
    <n v="0"/>
    <x v="0"/>
  </r>
  <r>
    <x v="0"/>
    <x v="6"/>
    <x v="33"/>
    <x v="33"/>
    <d v="2022-10-01T00:00:00"/>
    <n v="0"/>
    <n v="0"/>
    <n v="0"/>
    <n v="0"/>
    <n v="0"/>
    <n v="0"/>
    <x v="0"/>
  </r>
  <r>
    <x v="2"/>
    <x v="11"/>
    <x v="239"/>
    <x v="239"/>
    <d v="2022-10-01T00:00:00"/>
    <n v="0"/>
    <n v="0"/>
    <n v="0"/>
    <n v="0"/>
    <n v="0"/>
    <n v="0"/>
    <x v="0"/>
  </r>
  <r>
    <x v="0"/>
    <x v="0"/>
    <x v="143"/>
    <x v="143"/>
    <d v="2022-10-01T00:00:00"/>
    <n v="0"/>
    <n v="0"/>
    <n v="0"/>
    <n v="0"/>
    <n v="0"/>
    <n v="0"/>
    <x v="0"/>
  </r>
  <r>
    <x v="0"/>
    <x v="5"/>
    <x v="291"/>
    <x v="291"/>
    <d v="2022-10-01T00:00:00"/>
    <n v="0"/>
    <n v="0"/>
    <n v="0"/>
    <n v="0"/>
    <n v="0"/>
    <n v="0"/>
    <x v="0"/>
  </r>
  <r>
    <x v="0"/>
    <x v="0"/>
    <x v="34"/>
    <x v="34"/>
    <d v="2022-10-01T00:00:00"/>
    <n v="0"/>
    <n v="0"/>
    <n v="0"/>
    <n v="0"/>
    <n v="0"/>
    <n v="0"/>
    <x v="0"/>
  </r>
  <r>
    <x v="0"/>
    <x v="5"/>
    <x v="303"/>
    <x v="303"/>
    <d v="2022-10-01T00:00:00"/>
    <n v="0"/>
    <n v="0"/>
    <n v="0"/>
    <n v="0"/>
    <n v="0"/>
    <n v="0"/>
    <x v="0"/>
  </r>
  <r>
    <x v="0"/>
    <x v="0"/>
    <x v="35"/>
    <x v="35"/>
    <d v="2022-10-01T00:00:00"/>
    <n v="0"/>
    <n v="0"/>
    <n v="0"/>
    <n v="0"/>
    <n v="0"/>
    <n v="0"/>
    <x v="0"/>
  </r>
  <r>
    <x v="0"/>
    <x v="7"/>
    <x v="36"/>
    <x v="36"/>
    <d v="2022-10-01T00:00:00"/>
    <n v="3"/>
    <n v="0"/>
    <n v="0"/>
    <n v="0"/>
    <n v="0"/>
    <n v="0"/>
    <x v="0"/>
  </r>
  <r>
    <x v="0"/>
    <x v="0"/>
    <x v="304"/>
    <x v="304"/>
    <d v="2022-10-01T00:00:00"/>
    <n v="0"/>
    <n v="0"/>
    <n v="0"/>
    <n v="0"/>
    <n v="0"/>
    <n v="0"/>
    <x v="0"/>
  </r>
  <r>
    <x v="0"/>
    <x v="10"/>
    <x v="261"/>
    <x v="261"/>
    <d v="2022-10-01T00:00:00"/>
    <n v="0"/>
    <n v="0"/>
    <n v="0"/>
    <n v="0"/>
    <n v="0"/>
    <n v="0"/>
    <x v="0"/>
  </r>
  <r>
    <x v="0"/>
    <x v="0"/>
    <x v="38"/>
    <x v="38"/>
    <d v="2022-10-01T00:00:00"/>
    <n v="1"/>
    <n v="0"/>
    <n v="0"/>
    <n v="0"/>
    <n v="0"/>
    <n v="0"/>
    <x v="0"/>
  </r>
  <r>
    <x v="0"/>
    <x v="0"/>
    <x v="39"/>
    <x v="39"/>
    <d v="2022-10-01T00:00:00"/>
    <n v="0"/>
    <n v="0"/>
    <n v="0"/>
    <n v="0"/>
    <n v="0"/>
    <n v="0"/>
    <x v="0"/>
  </r>
  <r>
    <x v="0"/>
    <x v="6"/>
    <x v="41"/>
    <x v="41"/>
    <d v="2022-10-01T00:00:00"/>
    <n v="7"/>
    <n v="0"/>
    <n v="0"/>
    <n v="0"/>
    <n v="0"/>
    <n v="0"/>
    <x v="0"/>
  </r>
  <r>
    <x v="0"/>
    <x v="5"/>
    <x v="42"/>
    <x v="42"/>
    <d v="2022-10-01T00:00:00"/>
    <n v="0"/>
    <n v="0"/>
    <n v="0"/>
    <n v="0"/>
    <n v="0"/>
    <n v="0"/>
    <x v="0"/>
  </r>
  <r>
    <x v="0"/>
    <x v="8"/>
    <x v="43"/>
    <x v="43"/>
    <d v="2022-10-01T00:00:00"/>
    <n v="0"/>
    <n v="0"/>
    <n v="0"/>
    <n v="0"/>
    <n v="0"/>
    <n v="0"/>
    <x v="0"/>
  </r>
  <r>
    <x v="0"/>
    <x v="5"/>
    <x v="189"/>
    <x v="189"/>
    <d v="2022-10-01T00:00:00"/>
    <n v="7"/>
    <n v="0"/>
    <n v="0"/>
    <n v="0"/>
    <n v="0"/>
    <n v="0"/>
    <x v="0"/>
  </r>
  <r>
    <x v="0"/>
    <x v="8"/>
    <x v="44"/>
    <x v="44"/>
    <d v="2022-10-01T00:00:00"/>
    <n v="0"/>
    <n v="0"/>
    <n v="0"/>
    <n v="0"/>
    <n v="0"/>
    <n v="0"/>
    <x v="0"/>
  </r>
  <r>
    <x v="0"/>
    <x v="7"/>
    <x v="274"/>
    <x v="274"/>
    <d v="2022-10-01T00:00:00"/>
    <n v="2"/>
    <n v="0"/>
    <n v="0"/>
    <n v="0"/>
    <n v="0"/>
    <n v="0"/>
    <x v="0"/>
  </r>
  <r>
    <x v="2"/>
    <x v="11"/>
    <x v="221"/>
    <x v="221"/>
    <d v="2022-10-01T00:00:00"/>
    <n v="0"/>
    <n v="0"/>
    <n v="0"/>
    <n v="0"/>
    <n v="0"/>
    <n v="0"/>
    <x v="0"/>
  </r>
  <r>
    <x v="0"/>
    <x v="8"/>
    <x v="305"/>
    <x v="305"/>
    <d v="2022-10-01T00:00:00"/>
    <n v="0"/>
    <n v="0"/>
    <n v="0"/>
    <n v="0"/>
    <n v="0"/>
    <n v="0"/>
    <x v="0"/>
  </r>
  <r>
    <x v="0"/>
    <x v="8"/>
    <x v="46"/>
    <x v="46"/>
    <d v="2022-10-01T00:00:00"/>
    <n v="0"/>
    <n v="0"/>
    <n v="0"/>
    <n v="0"/>
    <n v="0"/>
    <n v="0"/>
    <x v="0"/>
  </r>
  <r>
    <x v="0"/>
    <x v="12"/>
    <x v="306"/>
    <x v="306"/>
    <d v="2022-10-01T00:00:00"/>
    <n v="11"/>
    <n v="0"/>
    <n v="0"/>
    <n v="0"/>
    <n v="0"/>
    <n v="0"/>
    <x v="0"/>
  </r>
  <r>
    <x v="0"/>
    <x v="6"/>
    <x v="47"/>
    <x v="47"/>
    <d v="2022-10-01T00:00:00"/>
    <n v="0"/>
    <n v="0"/>
    <n v="0"/>
    <n v="0"/>
    <n v="0"/>
    <n v="0"/>
    <x v="0"/>
  </r>
  <r>
    <x v="0"/>
    <x v="0"/>
    <x v="48"/>
    <x v="48"/>
    <d v="2022-10-01T00:00:00"/>
    <n v="6"/>
    <n v="0"/>
    <n v="0"/>
    <n v="0"/>
    <n v="0"/>
    <n v="0"/>
    <x v="0"/>
  </r>
  <r>
    <x v="2"/>
    <x v="4"/>
    <x v="150"/>
    <x v="150"/>
    <d v="2022-10-01T00:00:00"/>
    <n v="0"/>
    <n v="0"/>
    <n v="0"/>
    <n v="0"/>
    <n v="0"/>
    <n v="0"/>
    <x v="0"/>
  </r>
  <r>
    <x v="2"/>
    <x v="11"/>
    <x v="151"/>
    <x v="151"/>
    <d v="2022-10-01T00:00:00"/>
    <n v="0"/>
    <n v="0"/>
    <n v="0"/>
    <n v="0"/>
    <n v="0"/>
    <n v="0"/>
    <x v="0"/>
  </r>
  <r>
    <x v="0"/>
    <x v="7"/>
    <x v="191"/>
    <x v="191"/>
    <d v="2022-10-01T00:00:00"/>
    <n v="1"/>
    <n v="0"/>
    <n v="0"/>
    <n v="0"/>
    <n v="0"/>
    <n v="0"/>
    <x v="0"/>
  </r>
  <r>
    <x v="1"/>
    <x v="2"/>
    <x v="51"/>
    <x v="51"/>
    <d v="2022-10-01T00:00:00"/>
    <n v="0"/>
    <n v="0"/>
    <n v="0"/>
    <n v="0"/>
    <n v="0"/>
    <n v="0"/>
    <x v="0"/>
  </r>
  <r>
    <x v="1"/>
    <x v="3"/>
    <x v="223"/>
    <x v="223"/>
    <d v="2022-10-01T00:00:00"/>
    <n v="0"/>
    <n v="0"/>
    <n v="0"/>
    <n v="0"/>
    <n v="0"/>
    <n v="0"/>
    <x v="0"/>
  </r>
  <r>
    <x v="2"/>
    <x v="9"/>
    <x v="224"/>
    <x v="224"/>
    <d v="2022-10-01T00:00:00"/>
    <n v="0"/>
    <n v="0"/>
    <n v="2"/>
    <n v="0"/>
    <n v="0"/>
    <n v="0"/>
    <x v="0"/>
  </r>
  <r>
    <x v="0"/>
    <x v="0"/>
    <x v="53"/>
    <x v="53"/>
    <d v="2022-10-01T00:00:00"/>
    <n v="0"/>
    <n v="0"/>
    <n v="0"/>
    <n v="0"/>
    <n v="0"/>
    <n v="0"/>
    <x v="0"/>
  </r>
  <r>
    <x v="1"/>
    <x v="2"/>
    <x v="263"/>
    <x v="263"/>
    <d v="2022-10-01T00:00:00"/>
    <n v="8"/>
    <n v="0"/>
    <n v="0"/>
    <n v="0"/>
    <n v="0"/>
    <n v="0"/>
    <x v="0"/>
  </r>
  <r>
    <x v="1"/>
    <x v="2"/>
    <x v="193"/>
    <x v="193"/>
    <d v="2022-10-01T00:00:00"/>
    <n v="0"/>
    <n v="0"/>
    <n v="0"/>
    <n v="0"/>
    <n v="0"/>
    <n v="0"/>
    <x v="0"/>
  </r>
  <r>
    <x v="1"/>
    <x v="3"/>
    <x v="225"/>
    <x v="225"/>
    <d v="2022-10-01T00:00:00"/>
    <n v="0"/>
    <n v="0"/>
    <n v="0"/>
    <n v="0"/>
    <n v="0"/>
    <n v="0"/>
    <x v="0"/>
  </r>
  <r>
    <x v="0"/>
    <x v="6"/>
    <x v="240"/>
    <x v="240"/>
    <d v="2022-10-01T00:00:00"/>
    <n v="34"/>
    <n v="0"/>
    <n v="0"/>
    <n v="0"/>
    <n v="0"/>
    <n v="0"/>
    <x v="0"/>
  </r>
  <r>
    <x v="1"/>
    <x v="3"/>
    <x v="194"/>
    <x v="194"/>
    <d v="2022-10-01T00:00:00"/>
    <n v="0"/>
    <n v="0"/>
    <n v="0"/>
    <n v="0"/>
    <n v="0"/>
    <n v="0"/>
    <x v="0"/>
  </r>
  <r>
    <x v="0"/>
    <x v="6"/>
    <x v="153"/>
    <x v="153"/>
    <d v="2022-10-01T00:00:00"/>
    <n v="0"/>
    <n v="0"/>
    <n v="0"/>
    <n v="0"/>
    <n v="0"/>
    <n v="0"/>
    <x v="0"/>
  </r>
  <r>
    <x v="1"/>
    <x v="2"/>
    <x v="293"/>
    <x v="293"/>
    <d v="2022-10-01T00:00:00"/>
    <n v="0"/>
    <n v="0"/>
    <n v="0"/>
    <n v="0"/>
    <n v="0"/>
    <n v="0"/>
    <x v="0"/>
  </r>
  <r>
    <x v="1"/>
    <x v="3"/>
    <x v="276"/>
    <x v="276"/>
    <d v="2022-10-01T00:00:00"/>
    <n v="8"/>
    <n v="0"/>
    <n v="0"/>
    <n v="0"/>
    <n v="0"/>
    <n v="0"/>
    <x v="0"/>
  </r>
  <r>
    <x v="1"/>
    <x v="2"/>
    <x v="277"/>
    <x v="277"/>
    <d v="2022-10-01T00:00:00"/>
    <n v="1"/>
    <n v="0"/>
    <n v="0"/>
    <n v="0"/>
    <n v="0"/>
    <n v="0"/>
    <x v="0"/>
  </r>
  <r>
    <x v="2"/>
    <x v="11"/>
    <x v="295"/>
    <x v="295"/>
    <d v="2022-10-01T00:00:00"/>
    <n v="10"/>
    <n v="0"/>
    <n v="0"/>
    <n v="0"/>
    <n v="0"/>
    <n v="0"/>
    <x v="0"/>
  </r>
  <r>
    <x v="1"/>
    <x v="2"/>
    <x v="158"/>
    <x v="158"/>
    <d v="2022-10-01T00:00:00"/>
    <n v="5"/>
    <n v="0"/>
    <n v="0"/>
    <n v="0"/>
    <n v="0"/>
    <n v="0"/>
    <x v="0"/>
  </r>
  <r>
    <x v="2"/>
    <x v="11"/>
    <x v="60"/>
    <x v="60"/>
    <d v="2022-10-01T00:00:00"/>
    <n v="0"/>
    <n v="0"/>
    <n v="0"/>
    <n v="0"/>
    <n v="0"/>
    <n v="0"/>
    <x v="0"/>
  </r>
  <r>
    <x v="2"/>
    <x v="4"/>
    <x v="61"/>
    <x v="61"/>
    <d v="2022-10-01T00:00:00"/>
    <n v="0"/>
    <n v="0"/>
    <n v="0"/>
    <n v="0"/>
    <n v="0"/>
    <n v="0"/>
    <x v="0"/>
  </r>
  <r>
    <x v="2"/>
    <x v="11"/>
    <x v="195"/>
    <x v="195"/>
    <d v="2022-10-01T00:00:00"/>
    <n v="0"/>
    <n v="0"/>
    <n v="0"/>
    <n v="0"/>
    <n v="0"/>
    <n v="0"/>
    <x v="0"/>
  </r>
  <r>
    <x v="0"/>
    <x v="7"/>
    <x v="62"/>
    <x v="62"/>
    <d v="2022-10-01T00:00:00"/>
    <n v="0"/>
    <n v="0"/>
    <n v="0"/>
    <n v="0"/>
    <n v="0"/>
    <n v="0"/>
    <x v="0"/>
  </r>
  <r>
    <x v="0"/>
    <x v="8"/>
    <x v="197"/>
    <x v="197"/>
    <d v="2022-10-01T00:00:00"/>
    <n v="0"/>
    <n v="0"/>
    <n v="0"/>
    <n v="0"/>
    <n v="0"/>
    <n v="0"/>
    <x v="0"/>
  </r>
  <r>
    <x v="1"/>
    <x v="2"/>
    <x v="159"/>
    <x v="159"/>
    <d v="2022-10-01T00:00:00"/>
    <n v="0"/>
    <n v="0"/>
    <n v="0"/>
    <n v="0"/>
    <n v="0"/>
    <n v="0"/>
    <x v="0"/>
  </r>
  <r>
    <x v="0"/>
    <x v="10"/>
    <x v="241"/>
    <x v="241"/>
    <d v="2022-10-01T00:00:00"/>
    <n v="7"/>
    <n v="0"/>
    <n v="0"/>
    <n v="0"/>
    <n v="0"/>
    <n v="0"/>
    <x v="0"/>
  </r>
  <r>
    <x v="1"/>
    <x v="1"/>
    <x v="63"/>
    <x v="63"/>
    <d v="2022-10-01T00:00:00"/>
    <n v="3"/>
    <n v="1"/>
    <n v="1"/>
    <n v="0"/>
    <n v="0"/>
    <n v="0"/>
    <x v="0"/>
  </r>
  <r>
    <x v="2"/>
    <x v="4"/>
    <x v="64"/>
    <x v="64"/>
    <d v="2022-10-01T00:00:00"/>
    <n v="2"/>
    <n v="0"/>
    <n v="0"/>
    <n v="0"/>
    <n v="0"/>
    <n v="0"/>
    <x v="0"/>
  </r>
  <r>
    <x v="2"/>
    <x v="9"/>
    <x v="66"/>
    <x v="66"/>
    <d v="2022-10-01T00:00:00"/>
    <n v="0"/>
    <n v="0"/>
    <n v="0"/>
    <n v="0"/>
    <n v="0"/>
    <n v="0"/>
    <x v="0"/>
  </r>
  <r>
    <x v="2"/>
    <x v="4"/>
    <x v="198"/>
    <x v="198"/>
    <d v="2022-10-01T00:00:00"/>
    <n v="0"/>
    <n v="0"/>
    <n v="0"/>
    <n v="0"/>
    <n v="0"/>
    <n v="0"/>
    <x v="0"/>
  </r>
  <r>
    <x v="2"/>
    <x v="11"/>
    <x v="227"/>
    <x v="227"/>
    <d v="2022-10-01T00:00:00"/>
    <n v="0"/>
    <n v="0"/>
    <n v="0"/>
    <n v="0"/>
    <n v="0"/>
    <n v="0"/>
    <x v="0"/>
  </r>
  <r>
    <x v="2"/>
    <x v="11"/>
    <x v="278"/>
    <x v="278"/>
    <d v="2022-10-01T00:00:00"/>
    <n v="6"/>
    <n v="0"/>
    <n v="0"/>
    <n v="0"/>
    <n v="0"/>
    <n v="0"/>
    <x v="0"/>
  </r>
  <r>
    <x v="2"/>
    <x v="4"/>
    <x v="69"/>
    <x v="69"/>
    <d v="2022-10-01T00:00:00"/>
    <n v="0"/>
    <n v="0"/>
    <n v="0"/>
    <n v="0"/>
    <n v="0"/>
    <n v="0"/>
    <x v="0"/>
  </r>
  <r>
    <x v="0"/>
    <x v="10"/>
    <x v="228"/>
    <x v="228"/>
    <d v="2022-10-01T00:00:00"/>
    <n v="5"/>
    <n v="0"/>
    <n v="0"/>
    <n v="0"/>
    <n v="0"/>
    <n v="0"/>
    <x v="0"/>
  </r>
  <r>
    <x v="0"/>
    <x v="8"/>
    <x v="160"/>
    <x v="160"/>
    <d v="2022-10-01T00:00:00"/>
    <n v="41"/>
    <n v="0"/>
    <n v="0"/>
    <n v="0"/>
    <n v="0"/>
    <n v="0"/>
    <x v="0"/>
  </r>
  <r>
    <x v="0"/>
    <x v="8"/>
    <x v="71"/>
    <x v="71"/>
    <d v="2022-10-01T00:00:00"/>
    <n v="0"/>
    <n v="0"/>
    <n v="0"/>
    <n v="0"/>
    <n v="0"/>
    <n v="0"/>
    <x v="0"/>
  </r>
  <r>
    <x v="0"/>
    <x v="8"/>
    <x v="72"/>
    <x v="72"/>
    <d v="2022-10-01T00:00:00"/>
    <n v="0"/>
    <n v="0"/>
    <n v="0"/>
    <n v="0"/>
    <n v="0"/>
    <n v="0"/>
    <x v="0"/>
  </r>
  <r>
    <x v="1"/>
    <x v="2"/>
    <x v="200"/>
    <x v="200"/>
    <d v="2022-10-01T00:00:00"/>
    <n v="0"/>
    <n v="0"/>
    <n v="0"/>
    <n v="0"/>
    <n v="0"/>
    <n v="0"/>
    <x v="0"/>
  </r>
  <r>
    <x v="0"/>
    <x v="0"/>
    <x v="245"/>
    <x v="245"/>
    <d v="2022-10-01T00:00:00"/>
    <n v="0"/>
    <n v="0"/>
    <n v="0"/>
    <n v="0"/>
    <n v="0"/>
    <n v="0"/>
    <x v="0"/>
  </r>
  <r>
    <x v="2"/>
    <x v="4"/>
    <x v="162"/>
    <x v="162"/>
    <d v="2022-10-01T00:00:00"/>
    <n v="0"/>
    <n v="0"/>
    <n v="0"/>
    <n v="0"/>
    <n v="0"/>
    <n v="0"/>
    <x v="0"/>
  </r>
  <r>
    <x v="0"/>
    <x v="0"/>
    <x v="163"/>
    <x v="163"/>
    <d v="2022-10-01T00:00:00"/>
    <n v="0"/>
    <n v="0"/>
    <n v="0"/>
    <n v="0"/>
    <n v="0"/>
    <n v="0"/>
    <x v="0"/>
  </r>
  <r>
    <x v="2"/>
    <x v="4"/>
    <x v="307"/>
    <x v="307"/>
    <d v="2022-10-01T00:00:00"/>
    <n v="0"/>
    <n v="0"/>
    <n v="0"/>
    <n v="0"/>
    <n v="0"/>
    <n v="0"/>
    <x v="0"/>
  </r>
  <r>
    <x v="0"/>
    <x v="8"/>
    <x v="73"/>
    <x v="73"/>
    <d v="2022-10-01T00:00:00"/>
    <n v="0"/>
    <n v="0"/>
    <n v="0"/>
    <n v="0"/>
    <n v="0"/>
    <n v="0"/>
    <x v="0"/>
  </r>
  <r>
    <x v="2"/>
    <x v="11"/>
    <x v="164"/>
    <x v="164"/>
    <d v="2022-10-01T00:00:00"/>
    <n v="10"/>
    <n v="0"/>
    <n v="0"/>
    <n v="0"/>
    <n v="0"/>
    <n v="0"/>
    <x v="0"/>
  </r>
  <r>
    <x v="2"/>
    <x v="4"/>
    <x v="165"/>
    <x v="165"/>
    <d v="2022-10-01T00:00:00"/>
    <n v="0"/>
    <n v="0"/>
    <n v="0"/>
    <n v="0"/>
    <n v="0"/>
    <n v="0"/>
    <x v="0"/>
  </r>
  <r>
    <x v="2"/>
    <x v="11"/>
    <x v="280"/>
    <x v="280"/>
    <d v="2022-10-01T00:00:00"/>
    <n v="1"/>
    <n v="0"/>
    <n v="0"/>
    <n v="0"/>
    <n v="0"/>
    <n v="0"/>
    <x v="0"/>
  </r>
  <r>
    <x v="2"/>
    <x v="11"/>
    <x v="248"/>
    <x v="248"/>
    <d v="2022-10-01T00:00:00"/>
    <n v="0"/>
    <n v="0"/>
    <n v="0"/>
    <n v="0"/>
    <n v="0"/>
    <n v="0"/>
    <x v="0"/>
  </r>
  <r>
    <x v="2"/>
    <x v="4"/>
    <x v="76"/>
    <x v="76"/>
    <d v="2022-10-01T00:00:00"/>
    <n v="0"/>
    <n v="0"/>
    <n v="0"/>
    <n v="0"/>
    <n v="0"/>
    <n v="0"/>
    <x v="0"/>
  </r>
  <r>
    <x v="2"/>
    <x v="9"/>
    <x v="79"/>
    <x v="79"/>
    <d v="2022-10-01T00:00:00"/>
    <n v="0"/>
    <n v="0"/>
    <n v="0"/>
    <n v="0"/>
    <n v="0"/>
    <n v="0"/>
    <x v="0"/>
  </r>
  <r>
    <x v="1"/>
    <x v="3"/>
    <x v="81"/>
    <x v="81"/>
    <d v="2022-10-01T00:00:00"/>
    <n v="0"/>
    <n v="0"/>
    <n v="0"/>
    <n v="0"/>
    <n v="0"/>
    <n v="0"/>
    <x v="0"/>
  </r>
  <r>
    <x v="2"/>
    <x v="11"/>
    <x v="281"/>
    <x v="281"/>
    <d v="2022-10-01T00:00:00"/>
    <n v="0"/>
    <n v="0"/>
    <n v="0"/>
    <n v="0"/>
    <n v="0"/>
    <n v="0"/>
    <x v="0"/>
  </r>
  <r>
    <x v="0"/>
    <x v="8"/>
    <x v="168"/>
    <x v="168"/>
    <d v="2022-10-01T00:00:00"/>
    <n v="0"/>
    <n v="0"/>
    <n v="0"/>
    <n v="0"/>
    <n v="0"/>
    <n v="0"/>
    <x v="0"/>
  </r>
  <r>
    <x v="2"/>
    <x v="11"/>
    <x v="266"/>
    <x v="266"/>
    <d v="2022-10-01T00:00:00"/>
    <n v="0"/>
    <n v="0"/>
    <n v="0"/>
    <n v="0"/>
    <n v="0"/>
    <n v="0"/>
    <x v="0"/>
  </r>
  <r>
    <x v="0"/>
    <x v="5"/>
    <x v="282"/>
    <x v="282"/>
    <d v="2022-10-01T00:00:00"/>
    <n v="0"/>
    <n v="0"/>
    <n v="0"/>
    <n v="0"/>
    <n v="0"/>
    <n v="0"/>
    <x v="0"/>
  </r>
  <r>
    <x v="2"/>
    <x v="9"/>
    <x v="250"/>
    <x v="250"/>
    <d v="2022-10-01T00:00:00"/>
    <n v="1"/>
    <n v="0"/>
    <n v="0"/>
    <n v="0"/>
    <n v="0"/>
    <n v="0"/>
    <x v="0"/>
  </r>
  <r>
    <x v="0"/>
    <x v="6"/>
    <x v="84"/>
    <x v="84"/>
    <d v="2022-10-01T00:00:00"/>
    <n v="0"/>
    <n v="0"/>
    <n v="0"/>
    <n v="0"/>
    <n v="0"/>
    <n v="0"/>
    <x v="0"/>
  </r>
  <r>
    <x v="0"/>
    <x v="8"/>
    <x v="85"/>
    <x v="85"/>
    <d v="2022-10-01T00:00:00"/>
    <n v="0"/>
    <n v="0"/>
    <n v="0"/>
    <n v="0"/>
    <n v="0"/>
    <n v="0"/>
    <x v="0"/>
  </r>
  <r>
    <x v="2"/>
    <x v="11"/>
    <x v="169"/>
    <x v="169"/>
    <d v="2022-10-01T00:00:00"/>
    <n v="0"/>
    <n v="0"/>
    <n v="0"/>
    <n v="0"/>
    <n v="0"/>
    <n v="0"/>
    <x v="0"/>
  </r>
  <r>
    <x v="1"/>
    <x v="3"/>
    <x v="203"/>
    <x v="203"/>
    <d v="2022-10-01T00:00:00"/>
    <n v="0"/>
    <n v="0"/>
    <n v="0"/>
    <n v="0"/>
    <n v="0"/>
    <n v="0"/>
    <x v="0"/>
  </r>
  <r>
    <x v="1"/>
    <x v="3"/>
    <x v="87"/>
    <x v="87"/>
    <d v="2022-10-01T00:00:00"/>
    <n v="0"/>
    <n v="0"/>
    <n v="0"/>
    <n v="0"/>
    <n v="0"/>
    <n v="0"/>
    <x v="0"/>
  </r>
  <r>
    <x v="2"/>
    <x v="11"/>
    <x v="252"/>
    <x v="252"/>
    <d v="2022-10-01T00:00:00"/>
    <n v="0"/>
    <n v="0"/>
    <n v="0"/>
    <n v="0"/>
    <n v="0"/>
    <n v="0"/>
    <x v="0"/>
  </r>
  <r>
    <x v="0"/>
    <x v="5"/>
    <x v="89"/>
    <x v="89"/>
    <d v="2022-10-01T00:00:00"/>
    <n v="0"/>
    <n v="0"/>
    <n v="0"/>
    <n v="0"/>
    <n v="0"/>
    <n v="0"/>
    <x v="0"/>
  </r>
  <r>
    <x v="0"/>
    <x v="10"/>
    <x v="283"/>
    <x v="283"/>
    <d v="2022-10-01T00:00:00"/>
    <n v="3"/>
    <n v="0"/>
    <n v="0"/>
    <n v="0"/>
    <n v="0"/>
    <n v="0"/>
    <x v="0"/>
  </r>
  <r>
    <x v="1"/>
    <x v="2"/>
    <x v="171"/>
    <x v="171"/>
    <d v="2022-10-01T00:00:00"/>
    <n v="0"/>
    <n v="0"/>
    <n v="0"/>
    <n v="0"/>
    <n v="0"/>
    <n v="0"/>
    <x v="0"/>
  </r>
  <r>
    <x v="0"/>
    <x v="5"/>
    <x v="254"/>
    <x v="254"/>
    <d v="2022-10-01T00:00:00"/>
    <n v="0"/>
    <n v="0"/>
    <n v="0"/>
    <n v="0"/>
    <n v="0"/>
    <n v="0"/>
    <x v="0"/>
  </r>
  <r>
    <x v="1"/>
    <x v="1"/>
    <x v="172"/>
    <x v="172"/>
    <d v="2022-10-01T00:00:00"/>
    <n v="15"/>
    <n v="0"/>
    <n v="0"/>
    <n v="0"/>
    <n v="0"/>
    <n v="0"/>
    <x v="0"/>
  </r>
  <r>
    <x v="1"/>
    <x v="2"/>
    <x v="92"/>
    <x v="92"/>
    <d v="2022-10-01T00:00:00"/>
    <n v="35"/>
    <n v="0"/>
    <n v="0"/>
    <n v="0"/>
    <n v="0"/>
    <n v="0"/>
    <x v="0"/>
  </r>
  <r>
    <x v="2"/>
    <x v="4"/>
    <x v="93"/>
    <x v="93"/>
    <d v="2022-10-01T00:00:00"/>
    <n v="0"/>
    <n v="0"/>
    <n v="0"/>
    <n v="0"/>
    <n v="0"/>
    <n v="0"/>
    <x v="0"/>
  </r>
  <r>
    <x v="0"/>
    <x v="12"/>
    <x v="255"/>
    <x v="255"/>
    <d v="2022-10-01T00:00:00"/>
    <n v="1"/>
    <n v="0"/>
    <n v="0"/>
    <n v="0"/>
    <n v="0"/>
    <n v="0"/>
    <x v="0"/>
  </r>
  <r>
    <x v="0"/>
    <x v="5"/>
    <x v="308"/>
    <x v="308"/>
    <d v="2022-10-01T00:00:00"/>
    <n v="1"/>
    <n v="0"/>
    <n v="0"/>
    <n v="0"/>
    <n v="0"/>
    <n v="0"/>
    <x v="0"/>
  </r>
  <r>
    <x v="0"/>
    <x v="8"/>
    <x v="95"/>
    <x v="95"/>
    <d v="2022-10-01T00:00:00"/>
    <n v="0"/>
    <n v="0"/>
    <n v="0"/>
    <n v="0"/>
    <n v="0"/>
    <n v="0"/>
    <x v="0"/>
  </r>
  <r>
    <x v="0"/>
    <x v="7"/>
    <x v="96"/>
    <x v="96"/>
    <d v="2022-10-01T00:00:00"/>
    <n v="1"/>
    <n v="0"/>
    <n v="0"/>
    <n v="0"/>
    <n v="0"/>
    <n v="0"/>
    <x v="0"/>
  </r>
  <r>
    <x v="1"/>
    <x v="2"/>
    <x v="230"/>
    <x v="230"/>
    <d v="2022-10-01T00:00:00"/>
    <n v="0"/>
    <n v="1"/>
    <n v="1"/>
    <n v="0"/>
    <n v="0"/>
    <n v="0"/>
    <x v="0"/>
  </r>
  <r>
    <x v="2"/>
    <x v="4"/>
    <x v="257"/>
    <x v="257"/>
    <d v="2022-10-01T00:00:00"/>
    <n v="0"/>
    <n v="0"/>
    <n v="1"/>
    <n v="0"/>
    <n v="0"/>
    <n v="0"/>
    <x v="0"/>
  </r>
  <r>
    <x v="0"/>
    <x v="7"/>
    <x v="98"/>
    <x v="98"/>
    <d v="2022-10-01T00:00:00"/>
    <n v="5"/>
    <n v="0"/>
    <n v="0"/>
    <n v="0"/>
    <n v="0"/>
    <n v="0"/>
    <x v="0"/>
  </r>
  <r>
    <x v="1"/>
    <x v="1"/>
    <x v="210"/>
    <x v="210"/>
    <d v="2022-10-01T00:00:00"/>
    <n v="0"/>
    <n v="0"/>
    <n v="0"/>
    <n v="0"/>
    <n v="0"/>
    <n v="0"/>
    <x v="0"/>
  </r>
  <r>
    <x v="0"/>
    <x v="5"/>
    <x v="99"/>
    <x v="99"/>
    <d v="2022-10-01T00:00:00"/>
    <n v="0"/>
    <n v="0"/>
    <n v="0"/>
    <n v="0"/>
    <n v="0"/>
    <n v="0"/>
    <x v="0"/>
  </r>
  <r>
    <x v="2"/>
    <x v="11"/>
    <x v="100"/>
    <x v="100"/>
    <d v="2022-10-01T00:00:00"/>
    <n v="2"/>
    <n v="0"/>
    <n v="0"/>
    <n v="0"/>
    <n v="0"/>
    <n v="0"/>
    <x v="0"/>
  </r>
  <r>
    <x v="0"/>
    <x v="7"/>
    <x v="103"/>
    <x v="103"/>
    <d v="2022-10-01T00:00:00"/>
    <n v="1"/>
    <n v="0"/>
    <n v="0"/>
    <n v="0"/>
    <n v="0"/>
    <n v="0"/>
    <x v="0"/>
  </r>
  <r>
    <x v="0"/>
    <x v="8"/>
    <x v="105"/>
    <x v="105"/>
    <d v="2022-10-01T00:00:00"/>
    <n v="0"/>
    <n v="0"/>
    <n v="0"/>
    <n v="0"/>
    <n v="0"/>
    <n v="0"/>
    <x v="0"/>
  </r>
  <r>
    <x v="0"/>
    <x v="7"/>
    <x v="106"/>
    <x v="106"/>
    <d v="2022-10-01T00:00:00"/>
    <n v="2"/>
    <n v="0"/>
    <n v="0"/>
    <n v="0"/>
    <n v="0"/>
    <n v="0"/>
    <x v="0"/>
  </r>
  <r>
    <x v="0"/>
    <x v="8"/>
    <x v="268"/>
    <x v="268"/>
    <d v="2022-10-01T00:00:00"/>
    <n v="0"/>
    <n v="0"/>
    <n v="0"/>
    <n v="0"/>
    <n v="0"/>
    <n v="0"/>
    <x v="0"/>
  </r>
  <r>
    <x v="0"/>
    <x v="5"/>
    <x v="297"/>
    <x v="297"/>
    <d v="2022-10-01T00:00:00"/>
    <n v="0"/>
    <n v="0"/>
    <n v="0"/>
    <n v="0"/>
    <n v="0"/>
    <n v="0"/>
    <x v="0"/>
  </r>
  <r>
    <x v="1"/>
    <x v="1"/>
    <x v="212"/>
    <x v="212"/>
    <d v="2022-10-01T00:00:00"/>
    <n v="9"/>
    <n v="0"/>
    <n v="0"/>
    <n v="0"/>
    <n v="0"/>
    <n v="0"/>
    <x v="0"/>
  </r>
  <r>
    <x v="1"/>
    <x v="2"/>
    <x v="213"/>
    <x v="213"/>
    <d v="2022-10-01T00:00:00"/>
    <n v="0"/>
    <n v="0"/>
    <n v="0"/>
    <n v="0"/>
    <n v="0"/>
    <n v="0"/>
    <x v="0"/>
  </r>
  <r>
    <x v="0"/>
    <x v="0"/>
    <x v="107"/>
    <x v="107"/>
    <d v="2022-10-01T00:00:00"/>
    <n v="0"/>
    <n v="0"/>
    <n v="0"/>
    <n v="0"/>
    <n v="0"/>
    <n v="0"/>
    <x v="0"/>
  </r>
  <r>
    <x v="2"/>
    <x v="4"/>
    <x v="214"/>
    <x v="214"/>
    <d v="2022-10-01T00:00:00"/>
    <n v="4"/>
    <n v="0"/>
    <n v="0"/>
    <n v="0"/>
    <n v="0"/>
    <n v="0"/>
    <x v="0"/>
  </r>
  <r>
    <x v="0"/>
    <x v="5"/>
    <x v="108"/>
    <x v="108"/>
    <d v="2022-10-01T00:00:00"/>
    <n v="0"/>
    <n v="0"/>
    <n v="0"/>
    <n v="0"/>
    <n v="0"/>
    <n v="0"/>
    <x v="0"/>
  </r>
  <r>
    <x v="0"/>
    <x v="12"/>
    <x v="269"/>
    <x v="269"/>
    <d v="2022-10-01T00:00:00"/>
    <n v="6"/>
    <n v="0"/>
    <n v="0"/>
    <n v="0"/>
    <n v="0"/>
    <n v="0"/>
    <x v="0"/>
  </r>
  <r>
    <x v="2"/>
    <x v="11"/>
    <x v="109"/>
    <x v="109"/>
    <d v="2022-10-01T00:00:00"/>
    <n v="0"/>
    <n v="0"/>
    <n v="0"/>
    <n v="0"/>
    <n v="0"/>
    <n v="0"/>
    <x v="0"/>
  </r>
  <r>
    <x v="0"/>
    <x v="5"/>
    <x v="112"/>
    <x v="112"/>
    <d v="2022-10-01T00:00:00"/>
    <n v="9"/>
    <n v="0"/>
    <n v="0"/>
    <n v="0"/>
    <n v="0"/>
    <n v="0"/>
    <x v="0"/>
  </r>
  <r>
    <x v="0"/>
    <x v="7"/>
    <x v="234"/>
    <x v="234"/>
    <d v="2022-10-01T00:00:00"/>
    <n v="1"/>
    <n v="0"/>
    <n v="0"/>
    <n v="0"/>
    <n v="0"/>
    <n v="0"/>
    <x v="0"/>
  </r>
  <r>
    <x v="0"/>
    <x v="7"/>
    <x v="298"/>
    <x v="298"/>
    <d v="2022-10-01T00:00:00"/>
    <n v="2"/>
    <n v="0"/>
    <n v="0"/>
    <n v="0"/>
    <n v="0"/>
    <n v="0"/>
    <x v="0"/>
  </r>
  <r>
    <x v="0"/>
    <x v="7"/>
    <x v="114"/>
    <x v="114"/>
    <d v="2022-10-01T00:00:00"/>
    <n v="2"/>
    <n v="0"/>
    <n v="0"/>
    <n v="0"/>
    <n v="0"/>
    <n v="0"/>
    <x v="0"/>
  </r>
  <r>
    <x v="0"/>
    <x v="0"/>
    <x v="183"/>
    <x v="183"/>
    <d v="2022-10-01T00:00:00"/>
    <n v="0"/>
    <n v="0"/>
    <n v="0"/>
    <n v="0"/>
    <n v="0"/>
    <n v="0"/>
    <x v="0"/>
  </r>
  <r>
    <x v="1"/>
    <x v="1"/>
    <x v="118"/>
    <x v="118"/>
    <d v="2022-10-01T00:00:00"/>
    <n v="8"/>
    <n v="0"/>
    <n v="0"/>
    <n v="0"/>
    <n v="0"/>
    <n v="0"/>
    <x v="0"/>
  </r>
  <r>
    <x v="2"/>
    <x v="9"/>
    <x v="270"/>
    <x v="270"/>
    <d v="2022-10-01T00:00:00"/>
    <n v="0"/>
    <n v="0"/>
    <n v="0"/>
    <n v="0"/>
    <n v="0"/>
    <n v="0"/>
    <x v="0"/>
  </r>
  <r>
    <x v="0"/>
    <x v="0"/>
    <x v="120"/>
    <x v="120"/>
    <d v="2022-10-01T00:00:00"/>
    <n v="0"/>
    <n v="0"/>
    <n v="0"/>
    <n v="0"/>
    <n v="0"/>
    <n v="0"/>
    <x v="0"/>
  </r>
  <r>
    <x v="0"/>
    <x v="12"/>
    <x v="121"/>
    <x v="121"/>
    <d v="2022-11-01T00:00:00"/>
    <n v="0"/>
    <n v="0"/>
    <n v="0"/>
    <n v="0"/>
    <n v="0"/>
    <n v="0"/>
    <x v="0"/>
  </r>
  <r>
    <x v="1"/>
    <x v="2"/>
    <x v="2"/>
    <x v="2"/>
    <d v="2022-11-01T00:00:00"/>
    <n v="9"/>
    <n v="0"/>
    <n v="0"/>
    <n v="0"/>
    <n v="0"/>
    <n v="0"/>
    <x v="0"/>
  </r>
  <r>
    <x v="0"/>
    <x v="7"/>
    <x v="123"/>
    <x v="123"/>
    <d v="2022-11-01T00:00:00"/>
    <n v="4"/>
    <n v="0"/>
    <n v="0"/>
    <n v="0"/>
    <n v="0"/>
    <n v="0"/>
    <x v="0"/>
  </r>
  <r>
    <x v="1"/>
    <x v="3"/>
    <x v="124"/>
    <x v="124"/>
    <d v="2022-11-01T00:00:00"/>
    <n v="20"/>
    <n v="0"/>
    <n v="0"/>
    <n v="0"/>
    <n v="0"/>
    <n v="0"/>
    <x v="0"/>
  </r>
  <r>
    <x v="1"/>
    <x v="3"/>
    <x v="3"/>
    <x v="3"/>
    <d v="2022-11-01T00:00:00"/>
    <n v="11"/>
    <n v="0"/>
    <n v="0"/>
    <n v="0"/>
    <n v="0"/>
    <n v="0"/>
    <x v="0"/>
  </r>
  <r>
    <x v="2"/>
    <x v="4"/>
    <x v="4"/>
    <x v="4"/>
    <d v="2022-11-01T00:00:00"/>
    <n v="4"/>
    <n v="0"/>
    <n v="0"/>
    <n v="0"/>
    <n v="0"/>
    <n v="0"/>
    <x v="0"/>
  </r>
  <r>
    <x v="1"/>
    <x v="1"/>
    <x v="5"/>
    <x v="5"/>
    <d v="2022-11-01T00:00:00"/>
    <n v="5"/>
    <n v="0"/>
    <n v="0"/>
    <n v="0"/>
    <n v="0"/>
    <n v="0"/>
    <x v="0"/>
  </r>
  <r>
    <x v="0"/>
    <x v="0"/>
    <x v="299"/>
    <x v="299"/>
    <d v="2022-11-01T00:00:00"/>
    <n v="3"/>
    <n v="0"/>
    <n v="0"/>
    <n v="0"/>
    <n v="0"/>
    <n v="0"/>
    <x v="0"/>
  </r>
  <r>
    <x v="1"/>
    <x v="2"/>
    <x v="11"/>
    <x v="11"/>
    <d v="2022-11-01T00:00:00"/>
    <n v="0"/>
    <n v="0"/>
    <n v="0"/>
    <n v="0"/>
    <n v="0"/>
    <n v="0"/>
    <x v="0"/>
  </r>
  <r>
    <x v="0"/>
    <x v="0"/>
    <x v="14"/>
    <x v="14"/>
    <d v="2022-11-01T00:00:00"/>
    <n v="6"/>
    <n v="0"/>
    <n v="0"/>
    <n v="0"/>
    <n v="0"/>
    <n v="0"/>
    <x v="0"/>
  </r>
  <r>
    <x v="0"/>
    <x v="0"/>
    <x v="235"/>
    <x v="235"/>
    <d v="2022-11-01T00:00:00"/>
    <n v="3"/>
    <n v="0"/>
    <n v="0"/>
    <n v="0"/>
    <n v="0"/>
    <n v="0"/>
    <x v="0"/>
  </r>
  <r>
    <x v="2"/>
    <x v="11"/>
    <x v="184"/>
    <x v="184"/>
    <d v="2022-11-01T00:00:00"/>
    <n v="13"/>
    <n v="0"/>
    <n v="0"/>
    <n v="0"/>
    <n v="0"/>
    <n v="0"/>
    <x v="0"/>
  </r>
  <r>
    <x v="0"/>
    <x v="7"/>
    <x v="15"/>
    <x v="15"/>
    <d v="2022-11-01T00:00:00"/>
    <n v="1"/>
    <n v="0"/>
    <n v="0"/>
    <n v="0"/>
    <n v="0"/>
    <n v="0"/>
    <x v="0"/>
  </r>
  <r>
    <x v="0"/>
    <x v="5"/>
    <x v="126"/>
    <x v="126"/>
    <d v="2022-11-01T00:00:00"/>
    <n v="0"/>
    <n v="0"/>
    <n v="0"/>
    <n v="0"/>
    <n v="0"/>
    <n v="0"/>
    <x v="0"/>
  </r>
  <r>
    <x v="1"/>
    <x v="3"/>
    <x v="16"/>
    <x v="16"/>
    <d v="2022-11-01T00:00:00"/>
    <n v="40"/>
    <n v="0"/>
    <n v="0"/>
    <n v="0"/>
    <n v="0"/>
    <n v="0"/>
    <x v="0"/>
  </r>
  <r>
    <x v="0"/>
    <x v="7"/>
    <x v="128"/>
    <x v="128"/>
    <d v="2022-11-01T00:00:00"/>
    <n v="5"/>
    <n v="0"/>
    <n v="0"/>
    <n v="0"/>
    <n v="0"/>
    <n v="0"/>
    <x v="0"/>
  </r>
  <r>
    <x v="0"/>
    <x v="8"/>
    <x v="129"/>
    <x v="129"/>
    <d v="2022-11-01T00:00:00"/>
    <n v="0"/>
    <n v="0"/>
    <n v="0"/>
    <n v="0"/>
    <n v="0"/>
    <n v="0"/>
    <x v="0"/>
  </r>
  <r>
    <x v="0"/>
    <x v="0"/>
    <x v="131"/>
    <x v="131"/>
    <d v="2022-11-01T00:00:00"/>
    <n v="0"/>
    <n v="0"/>
    <n v="0"/>
    <n v="0"/>
    <n v="0"/>
    <n v="0"/>
    <x v="0"/>
  </r>
  <r>
    <x v="0"/>
    <x v="5"/>
    <x v="17"/>
    <x v="17"/>
    <d v="2022-11-01T00:00:00"/>
    <n v="0"/>
    <n v="0"/>
    <n v="0"/>
    <n v="0"/>
    <n v="0"/>
    <n v="0"/>
    <x v="0"/>
  </r>
  <r>
    <x v="2"/>
    <x v="4"/>
    <x v="134"/>
    <x v="134"/>
    <d v="2022-11-01T00:00:00"/>
    <n v="0"/>
    <n v="0"/>
    <n v="0"/>
    <n v="0"/>
    <n v="0"/>
    <n v="0"/>
    <x v="0"/>
  </r>
  <r>
    <x v="0"/>
    <x v="12"/>
    <x v="301"/>
    <x v="301"/>
    <d v="2022-11-01T00:00:00"/>
    <n v="0"/>
    <n v="0"/>
    <n v="0"/>
    <n v="0"/>
    <n v="0"/>
    <n v="0"/>
    <x v="0"/>
  </r>
  <r>
    <x v="2"/>
    <x v="4"/>
    <x v="18"/>
    <x v="18"/>
    <d v="2022-11-01T00:00:00"/>
    <n v="2"/>
    <n v="0"/>
    <n v="0"/>
    <n v="0"/>
    <n v="0"/>
    <n v="0"/>
    <x v="0"/>
  </r>
  <r>
    <x v="0"/>
    <x v="7"/>
    <x v="19"/>
    <x v="19"/>
    <d v="2022-11-01T00:00:00"/>
    <n v="0"/>
    <n v="0"/>
    <n v="0"/>
    <n v="0"/>
    <n v="0"/>
    <n v="0"/>
    <x v="0"/>
  </r>
  <r>
    <x v="0"/>
    <x v="7"/>
    <x v="20"/>
    <x v="20"/>
    <d v="2022-11-01T00:00:00"/>
    <n v="6"/>
    <n v="0"/>
    <n v="0"/>
    <n v="0"/>
    <n v="0"/>
    <n v="0"/>
    <x v="0"/>
  </r>
  <r>
    <x v="0"/>
    <x v="7"/>
    <x v="21"/>
    <x v="21"/>
    <d v="2022-11-01T00:00:00"/>
    <n v="3"/>
    <n v="0"/>
    <n v="0"/>
    <n v="0"/>
    <n v="0"/>
    <n v="0"/>
    <x v="0"/>
  </r>
  <r>
    <x v="0"/>
    <x v="7"/>
    <x v="215"/>
    <x v="215"/>
    <d v="2022-11-01T00:00:00"/>
    <n v="11"/>
    <n v="0"/>
    <n v="0"/>
    <n v="0"/>
    <n v="0"/>
    <n v="0"/>
    <x v="0"/>
  </r>
  <r>
    <x v="2"/>
    <x v="9"/>
    <x v="309"/>
    <x v="309"/>
    <d v="2022-11-01T00:00:00"/>
    <n v="4"/>
    <n v="0"/>
    <n v="0"/>
    <n v="0"/>
    <n v="0"/>
    <n v="0"/>
    <x v="0"/>
  </r>
  <r>
    <x v="2"/>
    <x v="11"/>
    <x v="216"/>
    <x v="216"/>
    <d v="2022-11-01T00:00:00"/>
    <n v="2"/>
    <n v="0"/>
    <n v="0"/>
    <n v="0"/>
    <n v="0"/>
    <n v="0"/>
    <x v="0"/>
  </r>
  <r>
    <x v="0"/>
    <x v="7"/>
    <x v="137"/>
    <x v="137"/>
    <d v="2022-11-01T00:00:00"/>
    <n v="3"/>
    <n v="0"/>
    <n v="0"/>
    <n v="0"/>
    <n v="0"/>
    <n v="0"/>
    <x v="0"/>
  </r>
  <r>
    <x v="2"/>
    <x v="4"/>
    <x v="26"/>
    <x v="26"/>
    <d v="2022-11-01T00:00:00"/>
    <n v="0"/>
    <n v="0"/>
    <n v="0"/>
    <n v="0"/>
    <n v="0"/>
    <n v="0"/>
    <x v="0"/>
  </r>
  <r>
    <x v="2"/>
    <x v="4"/>
    <x v="138"/>
    <x v="138"/>
    <d v="2022-11-01T00:00:00"/>
    <n v="0"/>
    <n v="0"/>
    <n v="1"/>
    <n v="0"/>
    <n v="0"/>
    <n v="0"/>
    <x v="0"/>
  </r>
  <r>
    <x v="0"/>
    <x v="8"/>
    <x v="28"/>
    <x v="28"/>
    <d v="2022-11-01T00:00:00"/>
    <n v="3"/>
    <n v="0"/>
    <n v="0"/>
    <n v="0"/>
    <n v="0"/>
    <n v="0"/>
    <x v="0"/>
  </r>
  <r>
    <x v="0"/>
    <x v="10"/>
    <x v="237"/>
    <x v="237"/>
    <d v="2022-11-01T00:00:00"/>
    <n v="1"/>
    <n v="0"/>
    <n v="0"/>
    <n v="0"/>
    <n v="0"/>
    <n v="0"/>
    <x v="0"/>
  </r>
  <r>
    <x v="0"/>
    <x v="8"/>
    <x v="30"/>
    <x v="30"/>
    <d v="2022-11-01T00:00:00"/>
    <n v="2"/>
    <n v="0"/>
    <n v="0"/>
    <n v="0"/>
    <n v="0"/>
    <n v="0"/>
    <x v="0"/>
  </r>
  <r>
    <x v="0"/>
    <x v="0"/>
    <x v="31"/>
    <x v="31"/>
    <d v="2022-11-01T00:00:00"/>
    <n v="0"/>
    <n v="0"/>
    <n v="0"/>
    <n v="0"/>
    <n v="0"/>
    <n v="0"/>
    <x v="0"/>
  </r>
  <r>
    <x v="0"/>
    <x v="0"/>
    <x v="302"/>
    <x v="302"/>
    <d v="2022-11-01T00:00:00"/>
    <n v="2"/>
    <n v="0"/>
    <n v="0"/>
    <n v="0"/>
    <n v="0"/>
    <n v="0"/>
    <x v="0"/>
  </r>
  <r>
    <x v="0"/>
    <x v="6"/>
    <x v="33"/>
    <x v="33"/>
    <d v="2022-11-01T00:00:00"/>
    <n v="0"/>
    <n v="0"/>
    <n v="0"/>
    <n v="0"/>
    <n v="0"/>
    <n v="0"/>
    <x v="0"/>
  </r>
  <r>
    <x v="2"/>
    <x v="11"/>
    <x v="239"/>
    <x v="239"/>
    <d v="2022-11-01T00:00:00"/>
    <n v="2"/>
    <n v="0"/>
    <n v="0"/>
    <n v="0"/>
    <n v="0"/>
    <n v="0"/>
    <x v="0"/>
  </r>
  <r>
    <x v="2"/>
    <x v="9"/>
    <x v="188"/>
    <x v="188"/>
    <d v="2022-11-01T00:00:00"/>
    <n v="0"/>
    <n v="0"/>
    <n v="0"/>
    <n v="0"/>
    <n v="0"/>
    <n v="0"/>
    <x v="0"/>
  </r>
  <r>
    <x v="0"/>
    <x v="5"/>
    <x v="291"/>
    <x v="291"/>
    <d v="2022-11-01T00:00:00"/>
    <n v="0"/>
    <n v="0"/>
    <n v="0"/>
    <n v="0"/>
    <n v="0"/>
    <n v="0"/>
    <x v="0"/>
  </r>
  <r>
    <x v="0"/>
    <x v="0"/>
    <x v="35"/>
    <x v="35"/>
    <d v="2022-11-01T00:00:00"/>
    <n v="0"/>
    <n v="0"/>
    <n v="0"/>
    <n v="0"/>
    <n v="0"/>
    <n v="0"/>
    <x v="0"/>
  </r>
  <r>
    <x v="0"/>
    <x v="7"/>
    <x v="36"/>
    <x v="36"/>
    <d v="2022-11-01T00:00:00"/>
    <n v="0"/>
    <n v="0"/>
    <n v="0"/>
    <n v="0"/>
    <n v="0"/>
    <n v="0"/>
    <x v="0"/>
  </r>
  <r>
    <x v="0"/>
    <x v="0"/>
    <x v="304"/>
    <x v="304"/>
    <d v="2022-11-01T00:00:00"/>
    <n v="0"/>
    <n v="0"/>
    <n v="0"/>
    <n v="0"/>
    <n v="0"/>
    <n v="0"/>
    <x v="0"/>
  </r>
  <r>
    <x v="0"/>
    <x v="8"/>
    <x v="145"/>
    <x v="145"/>
    <d v="2022-11-01T00:00:00"/>
    <n v="0"/>
    <n v="0"/>
    <n v="0"/>
    <n v="0"/>
    <n v="0"/>
    <n v="0"/>
    <x v="0"/>
  </r>
  <r>
    <x v="0"/>
    <x v="8"/>
    <x v="219"/>
    <x v="219"/>
    <d v="2022-11-01T00:00:00"/>
    <n v="1"/>
    <n v="0"/>
    <n v="0"/>
    <n v="0"/>
    <n v="0"/>
    <n v="0"/>
    <x v="0"/>
  </r>
  <r>
    <x v="0"/>
    <x v="0"/>
    <x v="310"/>
    <x v="310"/>
    <d v="2022-11-01T00:00:00"/>
    <n v="0"/>
    <n v="0"/>
    <n v="0"/>
    <n v="0"/>
    <n v="0"/>
    <n v="0"/>
    <x v="0"/>
  </r>
  <r>
    <x v="0"/>
    <x v="0"/>
    <x v="39"/>
    <x v="39"/>
    <d v="2022-11-01T00:00:00"/>
    <n v="0"/>
    <n v="0"/>
    <n v="0"/>
    <n v="0"/>
    <n v="0"/>
    <n v="0"/>
    <x v="0"/>
  </r>
  <r>
    <x v="0"/>
    <x v="7"/>
    <x v="40"/>
    <x v="40"/>
    <d v="2022-11-01T00:00:00"/>
    <n v="0"/>
    <n v="0"/>
    <n v="0"/>
    <n v="0"/>
    <n v="0"/>
    <n v="0"/>
    <x v="0"/>
  </r>
  <r>
    <x v="0"/>
    <x v="5"/>
    <x v="42"/>
    <x v="42"/>
    <d v="2022-11-01T00:00:00"/>
    <n v="0"/>
    <n v="0"/>
    <n v="0"/>
    <n v="0"/>
    <n v="0"/>
    <n v="0"/>
    <x v="0"/>
  </r>
  <r>
    <x v="0"/>
    <x v="7"/>
    <x v="274"/>
    <x v="274"/>
    <d v="2022-11-01T00:00:00"/>
    <n v="2"/>
    <n v="0"/>
    <n v="0"/>
    <n v="0"/>
    <n v="0"/>
    <n v="0"/>
    <x v="0"/>
  </r>
  <r>
    <x v="2"/>
    <x v="11"/>
    <x v="221"/>
    <x v="221"/>
    <d v="2022-11-01T00:00:00"/>
    <n v="0"/>
    <n v="0"/>
    <n v="0"/>
    <n v="0"/>
    <n v="0"/>
    <n v="0"/>
    <x v="0"/>
  </r>
  <r>
    <x v="1"/>
    <x v="2"/>
    <x v="148"/>
    <x v="148"/>
    <d v="2022-11-01T00:00:00"/>
    <n v="0"/>
    <n v="1"/>
    <n v="0"/>
    <n v="0"/>
    <n v="0"/>
    <n v="0"/>
    <x v="0"/>
  </r>
  <r>
    <x v="0"/>
    <x v="6"/>
    <x v="47"/>
    <x v="47"/>
    <d v="2022-11-01T00:00:00"/>
    <n v="26"/>
    <n v="0"/>
    <n v="0"/>
    <n v="0"/>
    <n v="0"/>
    <n v="0"/>
    <x v="0"/>
  </r>
  <r>
    <x v="2"/>
    <x v="11"/>
    <x v="151"/>
    <x v="151"/>
    <d v="2022-11-01T00:00:00"/>
    <n v="4"/>
    <n v="0"/>
    <n v="0"/>
    <n v="0"/>
    <n v="0"/>
    <n v="0"/>
    <x v="0"/>
  </r>
  <r>
    <x v="1"/>
    <x v="2"/>
    <x v="51"/>
    <x v="51"/>
    <d v="2022-11-01T00:00:00"/>
    <n v="0"/>
    <n v="0"/>
    <n v="0"/>
    <n v="0"/>
    <n v="0"/>
    <n v="0"/>
    <x v="0"/>
  </r>
  <r>
    <x v="1"/>
    <x v="3"/>
    <x v="223"/>
    <x v="223"/>
    <d v="2022-11-01T00:00:00"/>
    <n v="0"/>
    <n v="0"/>
    <n v="0"/>
    <n v="0"/>
    <n v="0"/>
    <n v="0"/>
    <x v="0"/>
  </r>
  <r>
    <x v="1"/>
    <x v="2"/>
    <x v="263"/>
    <x v="263"/>
    <d v="2022-11-01T00:00:00"/>
    <n v="2"/>
    <n v="0"/>
    <n v="0"/>
    <n v="0"/>
    <n v="0"/>
    <n v="0"/>
    <x v="0"/>
  </r>
  <r>
    <x v="1"/>
    <x v="3"/>
    <x v="225"/>
    <x v="225"/>
    <d v="2022-11-01T00:00:00"/>
    <n v="4"/>
    <n v="0"/>
    <n v="0"/>
    <n v="0"/>
    <n v="0"/>
    <n v="0"/>
    <x v="0"/>
  </r>
  <r>
    <x v="0"/>
    <x v="10"/>
    <x v="55"/>
    <x v="55"/>
    <d v="2022-11-01T00:00:00"/>
    <n v="5"/>
    <n v="0"/>
    <n v="0"/>
    <n v="0"/>
    <n v="0"/>
    <n v="0"/>
    <x v="0"/>
  </r>
  <r>
    <x v="1"/>
    <x v="2"/>
    <x v="293"/>
    <x v="293"/>
    <d v="2022-11-01T00:00:00"/>
    <n v="0"/>
    <n v="0"/>
    <n v="0"/>
    <n v="0"/>
    <n v="0"/>
    <n v="0"/>
    <x v="0"/>
  </r>
  <r>
    <x v="1"/>
    <x v="3"/>
    <x v="276"/>
    <x v="276"/>
    <d v="2022-11-01T00:00:00"/>
    <n v="5"/>
    <n v="0"/>
    <n v="0"/>
    <n v="0"/>
    <n v="0"/>
    <n v="0"/>
    <x v="0"/>
  </r>
  <r>
    <x v="1"/>
    <x v="1"/>
    <x v="157"/>
    <x v="157"/>
    <d v="2022-11-01T00:00:00"/>
    <n v="4"/>
    <n v="0"/>
    <n v="0"/>
    <n v="0"/>
    <n v="0"/>
    <n v="0"/>
    <x v="0"/>
  </r>
  <r>
    <x v="2"/>
    <x v="11"/>
    <x v="295"/>
    <x v="295"/>
    <d v="2022-11-01T00:00:00"/>
    <n v="11"/>
    <n v="0"/>
    <n v="0"/>
    <n v="0"/>
    <n v="0"/>
    <n v="0"/>
    <x v="0"/>
  </r>
  <r>
    <x v="1"/>
    <x v="2"/>
    <x v="158"/>
    <x v="158"/>
    <d v="2022-11-01T00:00:00"/>
    <n v="9"/>
    <n v="0"/>
    <n v="0"/>
    <n v="0"/>
    <n v="0"/>
    <n v="0"/>
    <x v="0"/>
  </r>
  <r>
    <x v="2"/>
    <x v="11"/>
    <x v="195"/>
    <x v="195"/>
    <d v="2022-11-01T00:00:00"/>
    <n v="0"/>
    <n v="0"/>
    <n v="0"/>
    <n v="0"/>
    <n v="0"/>
    <n v="0"/>
    <x v="0"/>
  </r>
  <r>
    <x v="2"/>
    <x v="11"/>
    <x v="196"/>
    <x v="196"/>
    <d v="2022-11-01T00:00:00"/>
    <n v="0"/>
    <n v="0"/>
    <n v="0"/>
    <n v="0"/>
    <n v="0"/>
    <n v="0"/>
    <x v="0"/>
  </r>
  <r>
    <x v="0"/>
    <x v="7"/>
    <x v="62"/>
    <x v="62"/>
    <d v="2022-11-01T00:00:00"/>
    <n v="0"/>
    <n v="0"/>
    <n v="0"/>
    <n v="0"/>
    <n v="0"/>
    <n v="0"/>
    <x v="0"/>
  </r>
  <r>
    <x v="0"/>
    <x v="8"/>
    <x v="197"/>
    <x v="197"/>
    <d v="2022-11-01T00:00:00"/>
    <n v="1"/>
    <n v="0"/>
    <n v="0"/>
    <n v="0"/>
    <n v="0"/>
    <n v="0"/>
    <x v="0"/>
  </r>
  <r>
    <x v="1"/>
    <x v="2"/>
    <x v="311"/>
    <x v="311"/>
    <d v="2022-11-01T00:00:00"/>
    <n v="4"/>
    <n v="0"/>
    <n v="0"/>
    <n v="0"/>
    <n v="0"/>
    <n v="0"/>
    <x v="0"/>
  </r>
  <r>
    <x v="0"/>
    <x v="10"/>
    <x v="226"/>
    <x v="226"/>
    <d v="2022-11-01T00:00:00"/>
    <n v="8"/>
    <n v="0"/>
    <n v="1"/>
    <n v="0"/>
    <n v="0"/>
    <n v="0"/>
    <x v="0"/>
  </r>
  <r>
    <x v="2"/>
    <x v="9"/>
    <x v="68"/>
    <x v="68"/>
    <d v="2022-11-01T00:00:00"/>
    <n v="0"/>
    <n v="0"/>
    <n v="0"/>
    <n v="0"/>
    <n v="0"/>
    <n v="0"/>
    <x v="0"/>
  </r>
  <r>
    <x v="2"/>
    <x v="11"/>
    <x v="278"/>
    <x v="278"/>
    <d v="2022-11-01T00:00:00"/>
    <n v="15"/>
    <n v="0"/>
    <n v="0"/>
    <n v="0"/>
    <n v="0"/>
    <n v="0"/>
    <x v="0"/>
  </r>
  <r>
    <x v="2"/>
    <x v="4"/>
    <x v="69"/>
    <x v="69"/>
    <d v="2022-11-01T00:00:00"/>
    <n v="3"/>
    <n v="0"/>
    <n v="0"/>
    <n v="0"/>
    <n v="0"/>
    <n v="0"/>
    <x v="0"/>
  </r>
  <r>
    <x v="0"/>
    <x v="10"/>
    <x v="228"/>
    <x v="228"/>
    <d v="2022-11-01T00:00:00"/>
    <n v="21"/>
    <n v="0"/>
    <n v="0"/>
    <n v="0"/>
    <n v="0"/>
    <n v="0"/>
    <x v="0"/>
  </r>
  <r>
    <x v="0"/>
    <x v="5"/>
    <x v="70"/>
    <x v="70"/>
    <d v="2022-11-01T00:00:00"/>
    <n v="7"/>
    <n v="0"/>
    <n v="0"/>
    <n v="0"/>
    <n v="0"/>
    <n v="0"/>
    <x v="0"/>
  </r>
  <r>
    <x v="0"/>
    <x v="8"/>
    <x v="71"/>
    <x v="71"/>
    <d v="2022-11-01T00:00:00"/>
    <n v="0"/>
    <n v="0"/>
    <n v="0"/>
    <n v="0"/>
    <n v="0"/>
    <n v="0"/>
    <x v="0"/>
  </r>
  <r>
    <x v="0"/>
    <x v="8"/>
    <x v="72"/>
    <x v="72"/>
    <d v="2022-11-01T00:00:00"/>
    <n v="0"/>
    <n v="0"/>
    <n v="0"/>
    <n v="0"/>
    <n v="0"/>
    <n v="0"/>
    <x v="0"/>
  </r>
  <r>
    <x v="2"/>
    <x v="4"/>
    <x v="162"/>
    <x v="162"/>
    <d v="2022-11-01T00:00:00"/>
    <n v="12"/>
    <n v="0"/>
    <n v="0"/>
    <n v="0"/>
    <n v="0"/>
    <n v="0"/>
    <x v="0"/>
  </r>
  <r>
    <x v="0"/>
    <x v="0"/>
    <x v="163"/>
    <x v="163"/>
    <d v="2022-11-01T00:00:00"/>
    <n v="0"/>
    <n v="0"/>
    <n v="0"/>
    <n v="0"/>
    <n v="0"/>
    <n v="0"/>
    <x v="0"/>
  </r>
  <r>
    <x v="2"/>
    <x v="9"/>
    <x v="279"/>
    <x v="279"/>
    <d v="2022-11-01T00:00:00"/>
    <n v="0"/>
    <n v="0"/>
    <n v="0"/>
    <n v="0"/>
    <n v="0"/>
    <n v="0"/>
    <x v="0"/>
  </r>
  <r>
    <x v="0"/>
    <x v="8"/>
    <x v="73"/>
    <x v="73"/>
    <d v="2022-11-01T00:00:00"/>
    <n v="0"/>
    <n v="0"/>
    <n v="0"/>
    <n v="0"/>
    <n v="0"/>
    <n v="0"/>
    <x v="0"/>
  </r>
  <r>
    <x v="2"/>
    <x v="4"/>
    <x v="165"/>
    <x v="165"/>
    <d v="2022-11-01T00:00:00"/>
    <n v="0"/>
    <n v="0"/>
    <n v="0"/>
    <n v="0"/>
    <n v="0"/>
    <n v="0"/>
    <x v="0"/>
  </r>
  <r>
    <x v="0"/>
    <x v="7"/>
    <x v="74"/>
    <x v="74"/>
    <d v="2022-11-01T00:00:00"/>
    <n v="1"/>
    <n v="0"/>
    <n v="0"/>
    <n v="0"/>
    <n v="0"/>
    <n v="0"/>
    <x v="0"/>
  </r>
  <r>
    <x v="2"/>
    <x v="11"/>
    <x v="248"/>
    <x v="248"/>
    <d v="2022-11-01T00:00:00"/>
    <n v="0"/>
    <n v="0"/>
    <n v="0"/>
    <n v="0"/>
    <n v="0"/>
    <n v="0"/>
    <x v="0"/>
  </r>
  <r>
    <x v="2"/>
    <x v="9"/>
    <x v="312"/>
    <x v="312"/>
    <d v="2022-11-01T00:00:00"/>
    <n v="0"/>
    <n v="0"/>
    <n v="0"/>
    <n v="0"/>
    <n v="0"/>
    <n v="0"/>
    <x v="0"/>
  </r>
  <r>
    <x v="2"/>
    <x v="4"/>
    <x v="202"/>
    <x v="202"/>
    <d v="2022-11-01T00:00:00"/>
    <n v="0"/>
    <n v="0"/>
    <n v="0"/>
    <n v="0"/>
    <n v="0"/>
    <n v="0"/>
    <x v="0"/>
  </r>
  <r>
    <x v="2"/>
    <x v="4"/>
    <x v="76"/>
    <x v="76"/>
    <d v="2022-11-01T00:00:00"/>
    <n v="0"/>
    <n v="0"/>
    <n v="0"/>
    <n v="0"/>
    <n v="0"/>
    <n v="0"/>
    <x v="0"/>
  </r>
  <r>
    <x v="2"/>
    <x v="9"/>
    <x v="79"/>
    <x v="79"/>
    <d v="2022-11-01T00:00:00"/>
    <n v="5"/>
    <n v="0"/>
    <n v="0"/>
    <n v="0"/>
    <n v="0"/>
    <n v="0"/>
    <x v="0"/>
  </r>
  <r>
    <x v="1"/>
    <x v="3"/>
    <x v="81"/>
    <x v="81"/>
    <d v="2022-11-01T00:00:00"/>
    <n v="0"/>
    <n v="0"/>
    <n v="0"/>
    <n v="0"/>
    <n v="0"/>
    <n v="0"/>
    <x v="0"/>
  </r>
  <r>
    <x v="0"/>
    <x v="8"/>
    <x v="168"/>
    <x v="168"/>
    <d v="2022-11-01T00:00:00"/>
    <n v="0"/>
    <n v="0"/>
    <n v="0"/>
    <n v="0"/>
    <n v="0"/>
    <n v="0"/>
    <x v="0"/>
  </r>
  <r>
    <x v="2"/>
    <x v="11"/>
    <x v="266"/>
    <x v="266"/>
    <d v="2022-11-01T00:00:00"/>
    <n v="0"/>
    <n v="0"/>
    <n v="0"/>
    <n v="0"/>
    <n v="0"/>
    <n v="0"/>
    <x v="0"/>
  </r>
  <r>
    <x v="0"/>
    <x v="5"/>
    <x v="282"/>
    <x v="282"/>
    <d v="2022-11-01T00:00:00"/>
    <n v="0"/>
    <n v="0"/>
    <n v="0"/>
    <n v="0"/>
    <n v="0"/>
    <n v="0"/>
    <x v="0"/>
  </r>
  <r>
    <x v="1"/>
    <x v="3"/>
    <x v="82"/>
    <x v="82"/>
    <d v="2022-11-01T00:00:00"/>
    <n v="4"/>
    <n v="0"/>
    <n v="0"/>
    <n v="0"/>
    <n v="0"/>
    <n v="0"/>
    <x v="0"/>
  </r>
  <r>
    <x v="2"/>
    <x v="9"/>
    <x v="250"/>
    <x v="250"/>
    <d v="2022-11-01T00:00:00"/>
    <n v="0"/>
    <n v="0"/>
    <n v="0"/>
    <n v="0"/>
    <n v="0"/>
    <n v="0"/>
    <x v="0"/>
  </r>
  <r>
    <x v="0"/>
    <x v="6"/>
    <x v="84"/>
    <x v="84"/>
    <d v="2022-11-01T00:00:00"/>
    <n v="0"/>
    <n v="0"/>
    <n v="0"/>
    <n v="0"/>
    <n v="0"/>
    <n v="0"/>
    <x v="0"/>
  </r>
  <r>
    <x v="1"/>
    <x v="3"/>
    <x v="203"/>
    <x v="203"/>
    <d v="2022-11-01T00:00:00"/>
    <n v="26"/>
    <n v="0"/>
    <n v="0"/>
    <n v="0"/>
    <n v="0"/>
    <n v="0"/>
    <x v="0"/>
  </r>
  <r>
    <x v="1"/>
    <x v="2"/>
    <x v="86"/>
    <x v="86"/>
    <d v="2022-11-01T00:00:00"/>
    <n v="11"/>
    <n v="0"/>
    <n v="0"/>
    <n v="0"/>
    <n v="0"/>
    <n v="0"/>
    <x v="0"/>
  </r>
  <r>
    <x v="0"/>
    <x v="5"/>
    <x v="89"/>
    <x v="89"/>
    <d v="2022-11-01T00:00:00"/>
    <n v="0"/>
    <n v="0"/>
    <n v="0"/>
    <n v="0"/>
    <n v="0"/>
    <n v="0"/>
    <x v="0"/>
  </r>
  <r>
    <x v="0"/>
    <x v="10"/>
    <x v="283"/>
    <x v="283"/>
    <d v="2022-11-01T00:00:00"/>
    <n v="7"/>
    <n v="0"/>
    <n v="0"/>
    <n v="0"/>
    <n v="0"/>
    <n v="0"/>
    <x v="0"/>
  </r>
  <r>
    <x v="1"/>
    <x v="2"/>
    <x v="171"/>
    <x v="171"/>
    <d v="2022-11-01T00:00:00"/>
    <n v="11"/>
    <n v="0"/>
    <n v="0"/>
    <n v="0"/>
    <n v="0"/>
    <n v="0"/>
    <x v="0"/>
  </r>
  <r>
    <x v="1"/>
    <x v="1"/>
    <x v="172"/>
    <x v="172"/>
    <d v="2022-11-01T00:00:00"/>
    <n v="9"/>
    <n v="0"/>
    <n v="0"/>
    <n v="0"/>
    <n v="0"/>
    <n v="0"/>
    <x v="0"/>
  </r>
  <r>
    <x v="2"/>
    <x v="11"/>
    <x v="173"/>
    <x v="173"/>
    <d v="2022-11-01T00:00:00"/>
    <n v="0"/>
    <n v="0"/>
    <n v="0"/>
    <n v="0"/>
    <n v="0"/>
    <n v="0"/>
    <x v="0"/>
  </r>
  <r>
    <x v="1"/>
    <x v="2"/>
    <x v="92"/>
    <x v="92"/>
    <d v="2022-11-01T00:00:00"/>
    <n v="31"/>
    <n v="0"/>
    <n v="0"/>
    <n v="0"/>
    <n v="0"/>
    <n v="0"/>
    <x v="0"/>
  </r>
  <r>
    <x v="2"/>
    <x v="4"/>
    <x v="93"/>
    <x v="93"/>
    <d v="2022-11-01T00:00:00"/>
    <n v="0"/>
    <n v="0"/>
    <n v="0"/>
    <n v="0"/>
    <n v="0"/>
    <n v="0"/>
    <x v="0"/>
  </r>
  <r>
    <x v="0"/>
    <x v="8"/>
    <x v="94"/>
    <x v="94"/>
    <d v="2022-11-01T00:00:00"/>
    <n v="0"/>
    <n v="0"/>
    <n v="0"/>
    <n v="0"/>
    <n v="0"/>
    <n v="0"/>
    <x v="0"/>
  </r>
  <r>
    <x v="0"/>
    <x v="12"/>
    <x v="255"/>
    <x v="255"/>
    <d v="2022-11-01T00:00:00"/>
    <n v="0"/>
    <n v="0"/>
    <n v="0"/>
    <n v="0"/>
    <n v="0"/>
    <n v="0"/>
    <x v="0"/>
  </r>
  <r>
    <x v="0"/>
    <x v="5"/>
    <x v="308"/>
    <x v="308"/>
    <d v="2022-11-01T00:00:00"/>
    <n v="2"/>
    <n v="0"/>
    <n v="0"/>
    <n v="0"/>
    <n v="0"/>
    <n v="0"/>
    <x v="0"/>
  </r>
  <r>
    <x v="0"/>
    <x v="0"/>
    <x v="174"/>
    <x v="174"/>
    <d v="2022-11-01T00:00:00"/>
    <n v="0"/>
    <n v="0"/>
    <n v="0"/>
    <n v="0"/>
    <n v="0"/>
    <n v="0"/>
    <x v="0"/>
  </r>
  <r>
    <x v="0"/>
    <x v="7"/>
    <x v="313"/>
    <x v="313"/>
    <d v="2022-11-01T00:00:00"/>
    <n v="1"/>
    <n v="0"/>
    <n v="0"/>
    <n v="0"/>
    <n v="0"/>
    <n v="0"/>
    <x v="0"/>
  </r>
  <r>
    <x v="0"/>
    <x v="7"/>
    <x v="96"/>
    <x v="96"/>
    <d v="2022-11-01T00:00:00"/>
    <n v="2"/>
    <n v="0"/>
    <n v="0"/>
    <n v="0"/>
    <n v="0"/>
    <n v="0"/>
    <x v="0"/>
  </r>
  <r>
    <x v="0"/>
    <x v="5"/>
    <x v="97"/>
    <x v="97"/>
    <d v="2022-11-01T00:00:00"/>
    <n v="19"/>
    <n v="0"/>
    <n v="0"/>
    <n v="0"/>
    <n v="0"/>
    <n v="0"/>
    <x v="0"/>
  </r>
  <r>
    <x v="0"/>
    <x v="5"/>
    <x v="208"/>
    <x v="208"/>
    <d v="2022-11-01T00:00:00"/>
    <n v="0"/>
    <n v="0"/>
    <n v="0"/>
    <n v="0"/>
    <n v="0"/>
    <n v="0"/>
    <x v="0"/>
  </r>
  <r>
    <x v="1"/>
    <x v="2"/>
    <x v="230"/>
    <x v="230"/>
    <d v="2022-11-01T00:00:00"/>
    <n v="9"/>
    <n v="0"/>
    <n v="0"/>
    <n v="0"/>
    <n v="0"/>
    <n v="0"/>
    <x v="0"/>
  </r>
  <r>
    <x v="0"/>
    <x v="7"/>
    <x v="178"/>
    <x v="178"/>
    <d v="2022-11-01T00:00:00"/>
    <n v="1"/>
    <n v="0"/>
    <n v="0"/>
    <n v="0"/>
    <n v="0"/>
    <n v="0"/>
    <x v="0"/>
  </r>
  <r>
    <x v="0"/>
    <x v="7"/>
    <x v="98"/>
    <x v="98"/>
    <d v="2022-11-01T00:00:00"/>
    <n v="7"/>
    <n v="0"/>
    <n v="0"/>
    <n v="0"/>
    <n v="0"/>
    <n v="0"/>
    <x v="0"/>
  </r>
  <r>
    <x v="1"/>
    <x v="2"/>
    <x v="209"/>
    <x v="209"/>
    <d v="2022-11-01T00:00:00"/>
    <n v="0"/>
    <n v="0"/>
    <n v="0"/>
    <n v="0"/>
    <n v="0"/>
    <n v="0"/>
    <x v="0"/>
  </r>
  <r>
    <x v="1"/>
    <x v="1"/>
    <x v="179"/>
    <x v="179"/>
    <d v="2022-11-01T00:00:00"/>
    <n v="4"/>
    <n v="0"/>
    <n v="0"/>
    <n v="0"/>
    <n v="0"/>
    <n v="0"/>
    <x v="0"/>
  </r>
  <r>
    <x v="1"/>
    <x v="1"/>
    <x v="210"/>
    <x v="210"/>
    <d v="2022-11-01T00:00:00"/>
    <n v="0"/>
    <n v="0"/>
    <n v="0"/>
    <n v="0"/>
    <n v="0"/>
    <n v="0"/>
    <x v="0"/>
  </r>
  <r>
    <x v="0"/>
    <x v="5"/>
    <x v="99"/>
    <x v="99"/>
    <d v="2022-11-01T00:00:00"/>
    <n v="0"/>
    <n v="0"/>
    <n v="0"/>
    <n v="0"/>
    <n v="0"/>
    <n v="0"/>
    <x v="0"/>
  </r>
  <r>
    <x v="0"/>
    <x v="0"/>
    <x v="211"/>
    <x v="211"/>
    <d v="2022-11-01T00:00:00"/>
    <n v="0"/>
    <n v="0"/>
    <n v="0"/>
    <n v="0"/>
    <n v="0"/>
    <n v="0"/>
    <x v="0"/>
  </r>
  <r>
    <x v="0"/>
    <x v="7"/>
    <x v="104"/>
    <x v="104"/>
    <d v="2022-11-01T00:00:00"/>
    <n v="4"/>
    <n v="0"/>
    <n v="0"/>
    <n v="0"/>
    <n v="0"/>
    <n v="0"/>
    <x v="0"/>
  </r>
  <r>
    <x v="0"/>
    <x v="10"/>
    <x v="314"/>
    <x v="314"/>
    <d v="2022-11-01T00:00:00"/>
    <n v="4"/>
    <n v="0"/>
    <n v="0"/>
    <n v="0"/>
    <n v="0"/>
    <n v="0"/>
    <x v="0"/>
  </r>
  <r>
    <x v="1"/>
    <x v="2"/>
    <x v="181"/>
    <x v="181"/>
    <d v="2022-11-01T00:00:00"/>
    <n v="15"/>
    <n v="0"/>
    <n v="0"/>
    <n v="0"/>
    <n v="0"/>
    <n v="0"/>
    <x v="0"/>
  </r>
  <r>
    <x v="0"/>
    <x v="7"/>
    <x v="106"/>
    <x v="106"/>
    <d v="2022-11-01T00:00:00"/>
    <n v="2"/>
    <n v="0"/>
    <n v="0"/>
    <n v="0"/>
    <n v="0"/>
    <n v="0"/>
    <x v="0"/>
  </r>
  <r>
    <x v="0"/>
    <x v="5"/>
    <x v="297"/>
    <x v="297"/>
    <d v="2022-11-01T00:00:00"/>
    <n v="0"/>
    <n v="0"/>
    <n v="0"/>
    <n v="0"/>
    <n v="0"/>
    <n v="0"/>
    <x v="0"/>
  </r>
  <r>
    <x v="0"/>
    <x v="5"/>
    <x v="108"/>
    <x v="108"/>
    <d v="2022-11-01T00:00:00"/>
    <n v="0"/>
    <n v="0"/>
    <n v="0"/>
    <n v="0"/>
    <n v="0"/>
    <n v="0"/>
    <x v="0"/>
  </r>
  <r>
    <x v="0"/>
    <x v="12"/>
    <x v="269"/>
    <x v="269"/>
    <d v="2022-11-01T00:00:00"/>
    <n v="0"/>
    <n v="0"/>
    <n v="0"/>
    <n v="0"/>
    <n v="0"/>
    <n v="0"/>
    <x v="0"/>
  </r>
  <r>
    <x v="0"/>
    <x v="5"/>
    <x v="288"/>
    <x v="288"/>
    <d v="2022-11-01T00:00:00"/>
    <n v="2"/>
    <n v="0"/>
    <n v="0"/>
    <n v="0"/>
    <n v="0"/>
    <n v="0"/>
    <x v="0"/>
  </r>
  <r>
    <x v="0"/>
    <x v="7"/>
    <x v="234"/>
    <x v="234"/>
    <d v="2022-11-01T00:00:00"/>
    <n v="0"/>
    <n v="0"/>
    <n v="0"/>
    <n v="0"/>
    <n v="0"/>
    <n v="0"/>
    <x v="0"/>
  </r>
  <r>
    <x v="0"/>
    <x v="7"/>
    <x v="298"/>
    <x v="298"/>
    <d v="2022-11-01T00:00:00"/>
    <n v="1"/>
    <n v="0"/>
    <n v="0"/>
    <n v="0"/>
    <n v="0"/>
    <n v="0"/>
    <x v="0"/>
  </r>
  <r>
    <x v="2"/>
    <x v="9"/>
    <x v="315"/>
    <x v="315"/>
    <d v="2022-11-01T00:00:00"/>
    <n v="0"/>
    <n v="0"/>
    <n v="0"/>
    <n v="0"/>
    <n v="0"/>
    <n v="0"/>
    <x v="0"/>
  </r>
  <r>
    <x v="0"/>
    <x v="0"/>
    <x v="183"/>
    <x v="183"/>
    <d v="2022-11-01T00:00:00"/>
    <n v="0"/>
    <n v="0"/>
    <n v="0"/>
    <n v="0"/>
    <n v="0"/>
    <n v="0"/>
    <x v="0"/>
  </r>
  <r>
    <x v="1"/>
    <x v="3"/>
    <x v="116"/>
    <x v="116"/>
    <d v="2022-11-01T00:00:00"/>
    <n v="10"/>
    <n v="0"/>
    <n v="2"/>
    <n v="0"/>
    <n v="0"/>
    <n v="0"/>
    <x v="0"/>
  </r>
  <r>
    <x v="0"/>
    <x v="8"/>
    <x v="117"/>
    <x v="117"/>
    <d v="2022-11-01T00:00:00"/>
    <n v="0"/>
    <n v="0"/>
    <n v="0"/>
    <n v="0"/>
    <n v="0"/>
    <n v="0"/>
    <x v="0"/>
  </r>
  <r>
    <x v="1"/>
    <x v="1"/>
    <x v="118"/>
    <x v="118"/>
    <d v="2022-11-01T00:00:00"/>
    <n v="1"/>
    <n v="0"/>
    <n v="0"/>
    <n v="0"/>
    <n v="0"/>
    <n v="0"/>
    <x v="0"/>
  </r>
  <r>
    <x v="2"/>
    <x v="9"/>
    <x v="270"/>
    <x v="270"/>
    <d v="2022-11-01T00:00:00"/>
    <n v="0"/>
    <n v="0"/>
    <n v="0"/>
    <n v="0"/>
    <n v="0"/>
    <n v="0"/>
    <x v="0"/>
  </r>
  <r>
    <x v="0"/>
    <x v="0"/>
    <x v="120"/>
    <x v="120"/>
    <d v="2022-11-01T00:00:00"/>
    <n v="0"/>
    <n v="0"/>
    <n v="0"/>
    <n v="0"/>
    <n v="0"/>
    <n v="0"/>
    <x v="0"/>
  </r>
  <r>
    <x v="1"/>
    <x v="1"/>
    <x v="1"/>
    <x v="1"/>
    <d v="2022-12-01T00:00:00"/>
    <n v="0"/>
    <n v="0"/>
    <n v="0"/>
    <n v="0"/>
    <n v="0"/>
    <n v="0"/>
    <x v="0"/>
  </r>
  <r>
    <x v="1"/>
    <x v="2"/>
    <x v="2"/>
    <x v="2"/>
    <d v="2022-12-01T00:00:00"/>
    <n v="5"/>
    <n v="0"/>
    <n v="0"/>
    <n v="0"/>
    <n v="0"/>
    <n v="0"/>
    <x v="0"/>
  </r>
  <r>
    <x v="1"/>
    <x v="3"/>
    <x v="124"/>
    <x v="124"/>
    <d v="2022-12-01T00:00:00"/>
    <n v="1"/>
    <n v="0"/>
    <n v="0"/>
    <n v="0"/>
    <n v="0"/>
    <n v="0"/>
    <x v="0"/>
  </r>
  <r>
    <x v="1"/>
    <x v="3"/>
    <x v="3"/>
    <x v="3"/>
    <d v="2022-12-01T00:00:00"/>
    <n v="0"/>
    <n v="0"/>
    <n v="0"/>
    <n v="0"/>
    <n v="0"/>
    <n v="0"/>
    <x v="0"/>
  </r>
  <r>
    <x v="2"/>
    <x v="4"/>
    <x v="4"/>
    <x v="4"/>
    <d v="2022-12-01T00:00:00"/>
    <n v="3"/>
    <n v="0"/>
    <n v="0"/>
    <n v="0"/>
    <n v="0"/>
    <n v="0"/>
    <x v="0"/>
  </r>
  <r>
    <x v="2"/>
    <x v="9"/>
    <x v="316"/>
    <x v="316"/>
    <d v="2022-12-01T00:00:00"/>
    <n v="0"/>
    <n v="0"/>
    <n v="0"/>
    <n v="0"/>
    <n v="0"/>
    <n v="0"/>
    <x v="0"/>
  </r>
  <r>
    <x v="0"/>
    <x v="5"/>
    <x v="9"/>
    <x v="9"/>
    <d v="2022-12-01T00:00:00"/>
    <n v="38"/>
    <n v="0"/>
    <n v="0"/>
    <n v="0"/>
    <n v="0"/>
    <n v="0"/>
    <x v="0"/>
  </r>
  <r>
    <x v="1"/>
    <x v="2"/>
    <x v="11"/>
    <x v="11"/>
    <d v="2022-12-01T00:00:00"/>
    <n v="4"/>
    <n v="0"/>
    <n v="0"/>
    <n v="0"/>
    <n v="0"/>
    <n v="0"/>
    <x v="0"/>
  </r>
  <r>
    <x v="0"/>
    <x v="0"/>
    <x v="235"/>
    <x v="235"/>
    <d v="2022-12-01T00:00:00"/>
    <n v="19"/>
    <n v="0"/>
    <n v="0"/>
    <n v="0"/>
    <n v="0"/>
    <n v="0"/>
    <x v="0"/>
  </r>
  <r>
    <x v="2"/>
    <x v="11"/>
    <x v="184"/>
    <x v="184"/>
    <d v="2022-12-01T00:00:00"/>
    <n v="98"/>
    <n v="0"/>
    <n v="0"/>
    <n v="0"/>
    <n v="0"/>
    <n v="0"/>
    <x v="0"/>
  </r>
  <r>
    <x v="0"/>
    <x v="5"/>
    <x v="126"/>
    <x v="126"/>
    <d v="2022-12-01T00:00:00"/>
    <n v="0"/>
    <n v="0"/>
    <n v="0"/>
    <n v="0"/>
    <n v="0"/>
    <n v="0"/>
    <x v="0"/>
  </r>
  <r>
    <x v="1"/>
    <x v="3"/>
    <x v="16"/>
    <x v="16"/>
    <d v="2022-12-01T00:00:00"/>
    <n v="0"/>
    <n v="0"/>
    <n v="0"/>
    <n v="0"/>
    <n v="0"/>
    <n v="0"/>
    <x v="0"/>
  </r>
  <r>
    <x v="0"/>
    <x v="6"/>
    <x v="130"/>
    <x v="130"/>
    <d v="2022-12-01T00:00:00"/>
    <n v="34"/>
    <n v="0"/>
    <n v="0"/>
    <n v="0"/>
    <n v="0"/>
    <n v="0"/>
    <x v="0"/>
  </r>
  <r>
    <x v="2"/>
    <x v="4"/>
    <x v="134"/>
    <x v="134"/>
    <d v="2022-12-01T00:00:00"/>
    <n v="0"/>
    <n v="0"/>
    <n v="0"/>
    <n v="0"/>
    <n v="0"/>
    <n v="0"/>
    <x v="0"/>
  </r>
  <r>
    <x v="2"/>
    <x v="4"/>
    <x v="18"/>
    <x v="18"/>
    <d v="2022-12-01T00:00:00"/>
    <n v="0"/>
    <n v="0"/>
    <n v="0"/>
    <n v="0"/>
    <n v="0"/>
    <n v="0"/>
    <x v="0"/>
  </r>
  <r>
    <x v="0"/>
    <x v="7"/>
    <x v="19"/>
    <x v="19"/>
    <d v="2022-12-01T00:00:00"/>
    <n v="0"/>
    <n v="0"/>
    <n v="0"/>
    <n v="0"/>
    <n v="0"/>
    <n v="0"/>
    <x v="0"/>
  </r>
  <r>
    <x v="0"/>
    <x v="7"/>
    <x v="20"/>
    <x v="20"/>
    <d v="2022-12-01T00:00:00"/>
    <n v="18"/>
    <n v="0"/>
    <n v="0"/>
    <n v="0"/>
    <n v="0"/>
    <n v="0"/>
    <x v="0"/>
  </r>
  <r>
    <x v="0"/>
    <x v="7"/>
    <x v="21"/>
    <x v="21"/>
    <d v="2022-12-01T00:00:00"/>
    <n v="72"/>
    <n v="0"/>
    <n v="0"/>
    <n v="0"/>
    <n v="0"/>
    <n v="0"/>
    <x v="0"/>
  </r>
  <r>
    <x v="0"/>
    <x v="8"/>
    <x v="22"/>
    <x v="22"/>
    <d v="2022-12-01T00:00:00"/>
    <n v="20"/>
    <n v="0"/>
    <n v="0"/>
    <n v="0"/>
    <n v="0"/>
    <n v="0"/>
    <x v="0"/>
  </r>
  <r>
    <x v="0"/>
    <x v="7"/>
    <x v="215"/>
    <x v="215"/>
    <d v="2022-12-01T00:00:00"/>
    <n v="7"/>
    <n v="0"/>
    <n v="0"/>
    <n v="0"/>
    <n v="0"/>
    <n v="0"/>
    <x v="0"/>
  </r>
  <r>
    <x v="0"/>
    <x v="7"/>
    <x v="136"/>
    <x v="136"/>
    <d v="2022-12-01T00:00:00"/>
    <n v="12"/>
    <n v="0"/>
    <n v="0"/>
    <n v="0"/>
    <n v="0"/>
    <n v="0"/>
    <x v="0"/>
  </r>
  <r>
    <x v="2"/>
    <x v="4"/>
    <x v="185"/>
    <x v="185"/>
    <d v="2022-12-01T00:00:00"/>
    <n v="0"/>
    <n v="0"/>
    <n v="0"/>
    <n v="0"/>
    <n v="0"/>
    <n v="0"/>
    <x v="0"/>
  </r>
  <r>
    <x v="2"/>
    <x v="4"/>
    <x v="24"/>
    <x v="24"/>
    <d v="2022-12-01T00:00:00"/>
    <n v="0"/>
    <n v="0"/>
    <n v="0"/>
    <n v="0"/>
    <n v="0"/>
    <n v="0"/>
    <x v="0"/>
  </r>
  <r>
    <x v="2"/>
    <x v="9"/>
    <x v="317"/>
    <x v="317"/>
    <d v="2022-12-01T00:00:00"/>
    <n v="0"/>
    <n v="0"/>
    <n v="0"/>
    <n v="0"/>
    <n v="0"/>
    <n v="0"/>
    <x v="0"/>
  </r>
  <r>
    <x v="2"/>
    <x v="9"/>
    <x v="309"/>
    <x v="309"/>
    <d v="2022-12-01T00:00:00"/>
    <n v="0"/>
    <n v="0"/>
    <n v="0"/>
    <n v="0"/>
    <n v="0"/>
    <n v="0"/>
    <x v="0"/>
  </r>
  <r>
    <x v="0"/>
    <x v="7"/>
    <x v="137"/>
    <x v="137"/>
    <d v="2022-12-01T00:00:00"/>
    <n v="3"/>
    <n v="0"/>
    <n v="0"/>
    <n v="0"/>
    <n v="0"/>
    <n v="0"/>
    <x v="0"/>
  </r>
  <r>
    <x v="2"/>
    <x v="4"/>
    <x v="26"/>
    <x v="26"/>
    <d v="2022-12-01T00:00:00"/>
    <n v="0"/>
    <n v="0"/>
    <n v="0"/>
    <n v="0"/>
    <n v="0"/>
    <n v="0"/>
    <x v="0"/>
  </r>
  <r>
    <x v="0"/>
    <x v="8"/>
    <x v="29"/>
    <x v="29"/>
    <d v="2022-12-01T00:00:00"/>
    <n v="0"/>
    <n v="0"/>
    <n v="0"/>
    <n v="0"/>
    <n v="0"/>
    <n v="0"/>
    <x v="0"/>
  </r>
  <r>
    <x v="0"/>
    <x v="10"/>
    <x v="237"/>
    <x v="237"/>
    <d v="2022-12-01T00:00:00"/>
    <n v="1"/>
    <n v="0"/>
    <n v="0"/>
    <n v="0"/>
    <n v="0"/>
    <n v="0"/>
    <x v="0"/>
  </r>
  <r>
    <x v="0"/>
    <x v="0"/>
    <x v="318"/>
    <x v="318"/>
    <d v="2022-12-01T00:00:00"/>
    <n v="1"/>
    <n v="0"/>
    <n v="0"/>
    <n v="0"/>
    <n v="0"/>
    <n v="0"/>
    <x v="0"/>
  </r>
  <r>
    <x v="0"/>
    <x v="6"/>
    <x v="33"/>
    <x v="33"/>
    <d v="2022-12-01T00:00:00"/>
    <n v="0"/>
    <n v="0"/>
    <n v="0"/>
    <n v="0"/>
    <n v="0"/>
    <n v="0"/>
    <x v="0"/>
  </r>
  <r>
    <x v="2"/>
    <x v="11"/>
    <x v="239"/>
    <x v="239"/>
    <d v="2022-12-01T00:00:00"/>
    <n v="0"/>
    <n v="0"/>
    <n v="0"/>
    <n v="0"/>
    <n v="0"/>
    <n v="0"/>
    <x v="0"/>
  </r>
  <r>
    <x v="0"/>
    <x v="5"/>
    <x v="303"/>
    <x v="303"/>
    <d v="2022-12-01T00:00:00"/>
    <n v="0"/>
    <n v="0"/>
    <n v="0"/>
    <n v="0"/>
    <n v="0"/>
    <n v="0"/>
    <x v="0"/>
  </r>
  <r>
    <x v="0"/>
    <x v="10"/>
    <x v="261"/>
    <x v="261"/>
    <d v="2022-12-01T00:00:00"/>
    <n v="2"/>
    <n v="0"/>
    <n v="0"/>
    <n v="0"/>
    <n v="0"/>
    <n v="0"/>
    <x v="0"/>
  </r>
  <r>
    <x v="0"/>
    <x v="8"/>
    <x v="146"/>
    <x v="146"/>
    <d v="2022-12-01T00:00:00"/>
    <n v="6"/>
    <n v="0"/>
    <n v="0"/>
    <n v="0"/>
    <n v="0"/>
    <n v="0"/>
    <x v="0"/>
  </r>
  <r>
    <x v="0"/>
    <x v="6"/>
    <x v="41"/>
    <x v="41"/>
    <d v="2022-12-01T00:00:00"/>
    <n v="2"/>
    <n v="0"/>
    <n v="0"/>
    <n v="0"/>
    <n v="0"/>
    <n v="0"/>
    <x v="0"/>
  </r>
  <r>
    <x v="0"/>
    <x v="5"/>
    <x v="189"/>
    <x v="189"/>
    <d v="2022-12-01T00:00:00"/>
    <n v="0"/>
    <n v="0"/>
    <n v="0"/>
    <n v="0"/>
    <n v="0"/>
    <n v="0"/>
    <x v="0"/>
  </r>
  <r>
    <x v="0"/>
    <x v="7"/>
    <x v="274"/>
    <x v="274"/>
    <d v="2022-12-01T00:00:00"/>
    <n v="0"/>
    <n v="0"/>
    <n v="0"/>
    <n v="0"/>
    <n v="0"/>
    <n v="0"/>
    <x v="0"/>
  </r>
  <r>
    <x v="2"/>
    <x v="11"/>
    <x v="221"/>
    <x v="221"/>
    <d v="2022-12-01T00:00:00"/>
    <n v="0"/>
    <n v="0"/>
    <n v="0"/>
    <n v="0"/>
    <n v="0"/>
    <n v="0"/>
    <x v="0"/>
  </r>
  <r>
    <x v="0"/>
    <x v="6"/>
    <x v="190"/>
    <x v="190"/>
    <d v="2022-12-01T00:00:00"/>
    <n v="0"/>
    <n v="0"/>
    <n v="0"/>
    <n v="0"/>
    <n v="0"/>
    <n v="0"/>
    <x v="0"/>
  </r>
  <r>
    <x v="2"/>
    <x v="11"/>
    <x v="151"/>
    <x v="151"/>
    <d v="2022-12-01T00:00:00"/>
    <n v="0"/>
    <n v="0"/>
    <n v="0"/>
    <n v="0"/>
    <n v="0"/>
    <n v="0"/>
    <x v="0"/>
  </r>
  <r>
    <x v="1"/>
    <x v="3"/>
    <x v="49"/>
    <x v="49"/>
    <d v="2022-12-01T00:00:00"/>
    <n v="0"/>
    <n v="0"/>
    <n v="0"/>
    <n v="0"/>
    <n v="0"/>
    <n v="0"/>
    <x v="0"/>
  </r>
  <r>
    <x v="1"/>
    <x v="1"/>
    <x v="50"/>
    <x v="50"/>
    <d v="2022-12-01T00:00:00"/>
    <n v="1"/>
    <n v="0"/>
    <n v="0"/>
    <n v="0"/>
    <n v="0"/>
    <n v="0"/>
    <x v="0"/>
  </r>
  <r>
    <x v="1"/>
    <x v="2"/>
    <x v="51"/>
    <x v="51"/>
    <d v="2022-12-01T00:00:00"/>
    <n v="4"/>
    <n v="0"/>
    <n v="0"/>
    <n v="0"/>
    <n v="0"/>
    <n v="0"/>
    <x v="0"/>
  </r>
  <r>
    <x v="1"/>
    <x v="3"/>
    <x v="223"/>
    <x v="223"/>
    <d v="2022-12-01T00:00:00"/>
    <n v="0"/>
    <n v="0"/>
    <n v="0"/>
    <n v="0"/>
    <n v="0"/>
    <n v="0"/>
    <x v="0"/>
  </r>
  <r>
    <x v="1"/>
    <x v="2"/>
    <x v="263"/>
    <x v="263"/>
    <d v="2022-12-01T00:00:00"/>
    <n v="3"/>
    <n v="0"/>
    <n v="0"/>
    <n v="0"/>
    <n v="0"/>
    <n v="0"/>
    <x v="0"/>
  </r>
  <r>
    <x v="0"/>
    <x v="10"/>
    <x v="55"/>
    <x v="55"/>
    <d v="2022-12-01T00:00:00"/>
    <n v="3"/>
    <n v="0"/>
    <n v="0"/>
    <n v="0"/>
    <n v="0"/>
    <n v="0"/>
    <x v="0"/>
  </r>
  <r>
    <x v="0"/>
    <x v="6"/>
    <x v="240"/>
    <x v="240"/>
    <d v="2022-12-01T00:00:00"/>
    <n v="14"/>
    <n v="0"/>
    <n v="0"/>
    <n v="0"/>
    <n v="0"/>
    <n v="0"/>
    <x v="0"/>
  </r>
  <r>
    <x v="1"/>
    <x v="2"/>
    <x v="56"/>
    <x v="56"/>
    <d v="2022-12-01T00:00:00"/>
    <n v="1"/>
    <n v="0"/>
    <n v="0"/>
    <n v="0"/>
    <n v="0"/>
    <n v="0"/>
    <x v="0"/>
  </r>
  <r>
    <x v="1"/>
    <x v="1"/>
    <x v="57"/>
    <x v="57"/>
    <d v="2022-12-01T00:00:00"/>
    <n v="0"/>
    <n v="0"/>
    <n v="0"/>
    <n v="0"/>
    <n v="0"/>
    <n v="0"/>
    <x v="0"/>
  </r>
  <r>
    <x v="1"/>
    <x v="1"/>
    <x v="319"/>
    <x v="319"/>
    <d v="2022-12-01T00:00:00"/>
    <n v="0"/>
    <n v="0"/>
    <n v="0"/>
    <n v="0"/>
    <n v="0"/>
    <n v="0"/>
    <x v="0"/>
  </r>
  <r>
    <x v="0"/>
    <x v="6"/>
    <x v="153"/>
    <x v="153"/>
    <d v="2022-12-01T00:00:00"/>
    <n v="0"/>
    <n v="0"/>
    <n v="0"/>
    <n v="0"/>
    <n v="0"/>
    <n v="0"/>
    <x v="0"/>
  </r>
  <r>
    <x v="1"/>
    <x v="2"/>
    <x v="58"/>
    <x v="58"/>
    <d v="2022-12-01T00:00:00"/>
    <n v="11"/>
    <n v="0"/>
    <n v="0"/>
    <n v="0"/>
    <n v="0"/>
    <n v="0"/>
    <x v="0"/>
  </r>
  <r>
    <x v="0"/>
    <x v="12"/>
    <x v="155"/>
    <x v="155"/>
    <d v="2022-12-01T00:00:00"/>
    <n v="0"/>
    <n v="0"/>
    <n v="0"/>
    <n v="0"/>
    <n v="0"/>
    <n v="0"/>
    <x v="0"/>
  </r>
  <r>
    <x v="0"/>
    <x v="12"/>
    <x v="294"/>
    <x v="294"/>
    <d v="2022-12-01T00:00:00"/>
    <n v="0"/>
    <n v="0"/>
    <n v="0"/>
    <n v="0"/>
    <n v="0"/>
    <n v="0"/>
    <x v="0"/>
  </r>
  <r>
    <x v="2"/>
    <x v="11"/>
    <x v="295"/>
    <x v="295"/>
    <d v="2022-12-01T00:00:00"/>
    <n v="0"/>
    <n v="0"/>
    <n v="0"/>
    <n v="0"/>
    <n v="0"/>
    <n v="0"/>
    <x v="0"/>
  </r>
  <r>
    <x v="1"/>
    <x v="2"/>
    <x v="158"/>
    <x v="158"/>
    <d v="2022-12-01T00:00:00"/>
    <n v="0"/>
    <n v="0"/>
    <n v="0"/>
    <n v="0"/>
    <n v="0"/>
    <n v="0"/>
    <x v="0"/>
  </r>
  <r>
    <x v="0"/>
    <x v="7"/>
    <x v="62"/>
    <x v="62"/>
    <d v="2022-12-01T00:00:00"/>
    <n v="0"/>
    <n v="0"/>
    <n v="0"/>
    <n v="0"/>
    <n v="0"/>
    <n v="0"/>
    <x v="0"/>
  </r>
  <r>
    <x v="0"/>
    <x v="10"/>
    <x v="241"/>
    <x v="241"/>
    <d v="2022-12-01T00:00:00"/>
    <n v="26"/>
    <n v="0"/>
    <n v="0"/>
    <n v="0"/>
    <n v="0"/>
    <n v="0"/>
    <x v="0"/>
  </r>
  <r>
    <x v="0"/>
    <x v="10"/>
    <x v="226"/>
    <x v="226"/>
    <d v="2022-12-01T00:00:00"/>
    <n v="3"/>
    <n v="0"/>
    <n v="0"/>
    <n v="0"/>
    <n v="0"/>
    <n v="0"/>
    <x v="0"/>
  </r>
  <r>
    <x v="2"/>
    <x v="4"/>
    <x v="64"/>
    <x v="64"/>
    <d v="2022-12-01T00:00:00"/>
    <n v="1"/>
    <n v="0"/>
    <n v="0"/>
    <n v="0"/>
    <n v="0"/>
    <n v="0"/>
    <x v="0"/>
  </r>
  <r>
    <x v="2"/>
    <x v="11"/>
    <x v="227"/>
    <x v="227"/>
    <d v="2022-12-01T00:00:00"/>
    <n v="0"/>
    <n v="0"/>
    <n v="0"/>
    <n v="0"/>
    <n v="0"/>
    <n v="0"/>
    <x v="0"/>
  </r>
  <r>
    <x v="0"/>
    <x v="7"/>
    <x v="243"/>
    <x v="243"/>
    <d v="2022-12-01T00:00:00"/>
    <n v="8"/>
    <n v="0"/>
    <n v="0"/>
    <n v="0"/>
    <n v="0"/>
    <n v="0"/>
    <x v="0"/>
  </r>
  <r>
    <x v="2"/>
    <x v="4"/>
    <x v="69"/>
    <x v="69"/>
    <d v="2022-12-01T00:00:00"/>
    <n v="0"/>
    <n v="0"/>
    <n v="0"/>
    <n v="0"/>
    <n v="0"/>
    <n v="0"/>
    <x v="0"/>
  </r>
  <r>
    <x v="0"/>
    <x v="10"/>
    <x v="228"/>
    <x v="228"/>
    <d v="2022-12-01T00:00:00"/>
    <n v="14"/>
    <n v="0"/>
    <n v="0"/>
    <n v="0"/>
    <n v="0"/>
    <n v="0"/>
    <x v="0"/>
  </r>
  <r>
    <x v="0"/>
    <x v="5"/>
    <x v="70"/>
    <x v="70"/>
    <d v="2022-12-01T00:00:00"/>
    <n v="0"/>
    <n v="0"/>
    <n v="0"/>
    <n v="0"/>
    <n v="0"/>
    <n v="0"/>
    <x v="0"/>
  </r>
  <r>
    <x v="0"/>
    <x v="0"/>
    <x v="199"/>
    <x v="199"/>
    <d v="2022-12-01T00:00:00"/>
    <n v="2"/>
    <n v="0"/>
    <n v="0"/>
    <n v="0"/>
    <n v="0"/>
    <n v="0"/>
    <x v="0"/>
  </r>
  <r>
    <x v="1"/>
    <x v="2"/>
    <x v="200"/>
    <x v="200"/>
    <d v="2022-12-01T00:00:00"/>
    <n v="0"/>
    <n v="0"/>
    <n v="0"/>
    <n v="0"/>
    <n v="0"/>
    <n v="0"/>
    <x v="0"/>
  </r>
  <r>
    <x v="2"/>
    <x v="4"/>
    <x v="162"/>
    <x v="162"/>
    <d v="2022-12-01T00:00:00"/>
    <n v="9"/>
    <n v="0"/>
    <n v="0"/>
    <n v="0"/>
    <n v="0"/>
    <n v="0"/>
    <x v="0"/>
  </r>
  <r>
    <x v="0"/>
    <x v="8"/>
    <x v="73"/>
    <x v="73"/>
    <d v="2022-12-01T00:00:00"/>
    <n v="0"/>
    <n v="0"/>
    <n v="0"/>
    <n v="0"/>
    <n v="0"/>
    <n v="0"/>
    <x v="0"/>
  </r>
  <r>
    <x v="2"/>
    <x v="11"/>
    <x v="164"/>
    <x v="164"/>
    <d v="2022-12-01T00:00:00"/>
    <n v="0"/>
    <n v="0"/>
    <n v="0"/>
    <n v="0"/>
    <n v="0"/>
    <n v="0"/>
    <x v="0"/>
  </r>
  <r>
    <x v="2"/>
    <x v="4"/>
    <x v="165"/>
    <x v="165"/>
    <d v="2022-12-01T00:00:00"/>
    <n v="0"/>
    <n v="0"/>
    <n v="0"/>
    <n v="0"/>
    <n v="0"/>
    <n v="0"/>
    <x v="0"/>
  </r>
  <r>
    <x v="2"/>
    <x v="11"/>
    <x v="247"/>
    <x v="247"/>
    <d v="2022-12-01T00:00:00"/>
    <n v="2"/>
    <n v="0"/>
    <n v="0"/>
    <n v="0"/>
    <n v="0"/>
    <n v="0"/>
    <x v="0"/>
  </r>
  <r>
    <x v="2"/>
    <x v="4"/>
    <x v="202"/>
    <x v="202"/>
    <d v="2022-12-01T00:00:00"/>
    <n v="0"/>
    <n v="0"/>
    <n v="0"/>
    <n v="0"/>
    <n v="0"/>
    <n v="0"/>
    <x v="0"/>
  </r>
  <r>
    <x v="2"/>
    <x v="4"/>
    <x v="76"/>
    <x v="76"/>
    <d v="2022-12-01T00:00:00"/>
    <n v="0"/>
    <n v="0"/>
    <n v="0"/>
    <n v="0"/>
    <n v="0"/>
    <n v="0"/>
    <x v="0"/>
  </r>
  <r>
    <x v="0"/>
    <x v="12"/>
    <x v="77"/>
    <x v="77"/>
    <d v="2022-12-01T00:00:00"/>
    <n v="0"/>
    <n v="0"/>
    <n v="0"/>
    <n v="0"/>
    <n v="0"/>
    <n v="0"/>
    <x v="0"/>
  </r>
  <r>
    <x v="2"/>
    <x v="9"/>
    <x v="79"/>
    <x v="79"/>
    <d v="2022-12-01T00:00:00"/>
    <n v="0"/>
    <n v="0"/>
    <n v="0"/>
    <n v="0"/>
    <n v="0"/>
    <n v="0"/>
    <x v="0"/>
  </r>
  <r>
    <x v="1"/>
    <x v="3"/>
    <x v="81"/>
    <x v="81"/>
    <d v="2022-12-01T00:00:00"/>
    <n v="0"/>
    <n v="0"/>
    <n v="0"/>
    <n v="0"/>
    <n v="0"/>
    <n v="0"/>
    <x v="0"/>
  </r>
  <r>
    <x v="2"/>
    <x v="11"/>
    <x v="281"/>
    <x v="281"/>
    <d v="2022-12-01T00:00:00"/>
    <n v="0"/>
    <n v="0"/>
    <n v="0"/>
    <n v="0"/>
    <n v="0"/>
    <n v="0"/>
    <x v="0"/>
  </r>
  <r>
    <x v="2"/>
    <x v="11"/>
    <x v="266"/>
    <x v="266"/>
    <d v="2022-12-01T00:00:00"/>
    <n v="0"/>
    <n v="0"/>
    <n v="1"/>
    <n v="0"/>
    <n v="0"/>
    <n v="0"/>
    <x v="0"/>
  </r>
  <r>
    <x v="1"/>
    <x v="3"/>
    <x v="82"/>
    <x v="82"/>
    <d v="2022-12-01T00:00:00"/>
    <n v="8"/>
    <n v="0"/>
    <n v="0"/>
    <n v="0"/>
    <n v="0"/>
    <n v="0"/>
    <x v="0"/>
  </r>
  <r>
    <x v="2"/>
    <x v="9"/>
    <x v="250"/>
    <x v="250"/>
    <d v="2022-12-01T00:00:00"/>
    <n v="0"/>
    <n v="0"/>
    <n v="0"/>
    <n v="0"/>
    <n v="0"/>
    <n v="0"/>
    <x v="0"/>
  </r>
  <r>
    <x v="0"/>
    <x v="6"/>
    <x v="84"/>
    <x v="84"/>
    <d v="2022-12-01T00:00:00"/>
    <n v="0"/>
    <n v="0"/>
    <n v="0"/>
    <n v="0"/>
    <n v="0"/>
    <n v="0"/>
    <x v="0"/>
  </r>
  <r>
    <x v="2"/>
    <x v="11"/>
    <x v="169"/>
    <x v="169"/>
    <d v="2022-12-01T00:00:00"/>
    <n v="0"/>
    <n v="0"/>
    <n v="0"/>
    <n v="0"/>
    <n v="0"/>
    <n v="0"/>
    <x v="0"/>
  </r>
  <r>
    <x v="1"/>
    <x v="3"/>
    <x v="203"/>
    <x v="203"/>
    <d v="2022-12-01T00:00:00"/>
    <n v="0"/>
    <n v="0"/>
    <n v="0"/>
    <n v="0"/>
    <n v="0"/>
    <n v="0"/>
    <x v="0"/>
  </r>
  <r>
    <x v="1"/>
    <x v="3"/>
    <x v="87"/>
    <x v="87"/>
    <d v="2022-12-01T00:00:00"/>
    <n v="6"/>
    <n v="0"/>
    <n v="0"/>
    <n v="0"/>
    <n v="0"/>
    <n v="0"/>
    <x v="0"/>
  </r>
  <r>
    <x v="0"/>
    <x v="10"/>
    <x v="283"/>
    <x v="283"/>
    <d v="2022-12-01T00:00:00"/>
    <n v="2"/>
    <n v="0"/>
    <n v="0"/>
    <n v="0"/>
    <n v="0"/>
    <n v="0"/>
    <x v="0"/>
  </r>
  <r>
    <x v="0"/>
    <x v="8"/>
    <x v="253"/>
    <x v="253"/>
    <d v="2022-12-01T00:00:00"/>
    <n v="12"/>
    <n v="0"/>
    <n v="0"/>
    <n v="0"/>
    <n v="0"/>
    <n v="0"/>
    <x v="0"/>
  </r>
  <r>
    <x v="1"/>
    <x v="2"/>
    <x v="171"/>
    <x v="171"/>
    <d v="2022-12-01T00:00:00"/>
    <n v="0"/>
    <n v="0"/>
    <n v="0"/>
    <n v="0"/>
    <n v="0"/>
    <n v="0"/>
    <x v="0"/>
  </r>
  <r>
    <x v="2"/>
    <x v="4"/>
    <x v="93"/>
    <x v="93"/>
    <d v="2022-12-01T00:00:00"/>
    <n v="0"/>
    <n v="0"/>
    <n v="0"/>
    <n v="0"/>
    <n v="0"/>
    <n v="0"/>
    <x v="0"/>
  </r>
  <r>
    <x v="0"/>
    <x v="8"/>
    <x v="94"/>
    <x v="94"/>
    <d v="2022-12-01T00:00:00"/>
    <n v="0"/>
    <n v="0"/>
    <n v="0"/>
    <n v="0"/>
    <n v="0"/>
    <n v="0"/>
    <x v="0"/>
  </r>
  <r>
    <x v="0"/>
    <x v="5"/>
    <x v="97"/>
    <x v="97"/>
    <d v="2022-12-01T00:00:00"/>
    <n v="0"/>
    <n v="0"/>
    <n v="0"/>
    <n v="0"/>
    <n v="0"/>
    <n v="0"/>
    <x v="0"/>
  </r>
  <r>
    <x v="1"/>
    <x v="2"/>
    <x v="230"/>
    <x v="230"/>
    <d v="2022-12-01T00:00:00"/>
    <n v="0"/>
    <n v="0"/>
    <n v="0"/>
    <n v="0"/>
    <n v="0"/>
    <n v="0"/>
    <x v="0"/>
  </r>
  <r>
    <x v="0"/>
    <x v="7"/>
    <x v="178"/>
    <x v="178"/>
    <d v="2022-12-01T00:00:00"/>
    <n v="1"/>
    <n v="0"/>
    <n v="0"/>
    <n v="0"/>
    <n v="0"/>
    <n v="0"/>
    <x v="0"/>
  </r>
  <r>
    <x v="2"/>
    <x v="4"/>
    <x v="257"/>
    <x v="257"/>
    <d v="2022-12-01T00:00:00"/>
    <n v="0"/>
    <n v="0"/>
    <n v="0"/>
    <n v="0"/>
    <n v="0"/>
    <n v="0"/>
    <x v="0"/>
  </r>
  <r>
    <x v="1"/>
    <x v="2"/>
    <x v="209"/>
    <x v="209"/>
    <d v="2022-12-01T00:00:00"/>
    <n v="0"/>
    <n v="0"/>
    <n v="0"/>
    <n v="0"/>
    <n v="0"/>
    <n v="0"/>
    <x v="0"/>
  </r>
  <r>
    <x v="1"/>
    <x v="1"/>
    <x v="179"/>
    <x v="179"/>
    <d v="2022-12-01T00:00:00"/>
    <n v="0"/>
    <n v="0"/>
    <n v="0"/>
    <n v="0"/>
    <n v="0"/>
    <n v="0"/>
    <x v="0"/>
  </r>
  <r>
    <x v="1"/>
    <x v="1"/>
    <x v="210"/>
    <x v="210"/>
    <d v="2022-12-01T00:00:00"/>
    <n v="0"/>
    <n v="0"/>
    <n v="1"/>
    <n v="0"/>
    <n v="0"/>
    <n v="0"/>
    <x v="0"/>
  </r>
  <r>
    <x v="2"/>
    <x v="11"/>
    <x v="100"/>
    <x v="100"/>
    <d v="2022-12-01T00:00:00"/>
    <n v="0"/>
    <n v="0"/>
    <n v="0"/>
    <n v="0"/>
    <n v="0"/>
    <n v="0"/>
    <x v="0"/>
  </r>
  <r>
    <x v="0"/>
    <x v="7"/>
    <x v="104"/>
    <x v="104"/>
    <d v="2022-12-01T00:00:00"/>
    <n v="3"/>
    <n v="0"/>
    <n v="0"/>
    <n v="0"/>
    <n v="0"/>
    <n v="0"/>
    <x v="0"/>
  </r>
  <r>
    <x v="0"/>
    <x v="7"/>
    <x v="106"/>
    <x v="106"/>
    <d v="2022-12-01T00:00:00"/>
    <n v="0"/>
    <n v="0"/>
    <n v="0"/>
    <n v="0"/>
    <n v="0"/>
    <n v="0"/>
    <x v="0"/>
  </r>
  <r>
    <x v="1"/>
    <x v="1"/>
    <x v="212"/>
    <x v="212"/>
    <d v="2022-12-01T00:00:00"/>
    <n v="0"/>
    <n v="2"/>
    <n v="2"/>
    <n v="0"/>
    <n v="0"/>
    <n v="0"/>
    <x v="0"/>
  </r>
  <r>
    <x v="1"/>
    <x v="2"/>
    <x v="213"/>
    <x v="213"/>
    <d v="2022-12-01T00:00:00"/>
    <n v="0"/>
    <n v="0"/>
    <n v="0"/>
    <n v="0"/>
    <n v="0"/>
    <n v="0"/>
    <x v="0"/>
  </r>
  <r>
    <x v="2"/>
    <x v="4"/>
    <x v="214"/>
    <x v="214"/>
    <d v="2022-12-01T00:00:00"/>
    <n v="0"/>
    <n v="0"/>
    <n v="0"/>
    <n v="0"/>
    <n v="0"/>
    <n v="0"/>
    <x v="0"/>
  </r>
  <r>
    <x v="1"/>
    <x v="3"/>
    <x v="182"/>
    <x v="182"/>
    <d v="2022-12-01T00:00:00"/>
    <n v="0"/>
    <n v="0"/>
    <n v="0"/>
    <n v="0"/>
    <n v="0"/>
    <n v="0"/>
    <x v="0"/>
  </r>
  <r>
    <x v="2"/>
    <x v="9"/>
    <x v="320"/>
    <x v="320"/>
    <d v="2022-12-01T00:00:00"/>
    <n v="0"/>
    <n v="0"/>
    <n v="0"/>
    <n v="0"/>
    <n v="0"/>
    <n v="0"/>
    <x v="0"/>
  </r>
  <r>
    <x v="0"/>
    <x v="5"/>
    <x v="288"/>
    <x v="288"/>
    <d v="2022-12-01T00:00:00"/>
    <n v="0"/>
    <n v="0"/>
    <n v="0"/>
    <n v="0"/>
    <n v="0"/>
    <n v="0"/>
    <x v="0"/>
  </r>
  <r>
    <x v="0"/>
    <x v="7"/>
    <x v="113"/>
    <x v="113"/>
    <d v="2022-12-01T00:00:00"/>
    <n v="11"/>
    <n v="0"/>
    <n v="0"/>
    <n v="0"/>
    <n v="0"/>
    <n v="0"/>
    <x v="0"/>
  </r>
  <r>
    <x v="0"/>
    <x v="10"/>
    <x v="321"/>
    <x v="321"/>
    <d v="2022-12-01T00:00:00"/>
    <n v="3"/>
    <n v="0"/>
    <n v="0"/>
    <n v="0"/>
    <n v="0"/>
    <n v="0"/>
    <x v="0"/>
  </r>
  <r>
    <x v="0"/>
    <x v="7"/>
    <x v="298"/>
    <x v="298"/>
    <d v="2022-12-01T00:00:00"/>
    <n v="1"/>
    <n v="0"/>
    <n v="0"/>
    <n v="0"/>
    <n v="0"/>
    <n v="0"/>
    <x v="0"/>
  </r>
  <r>
    <x v="0"/>
    <x v="0"/>
    <x v="183"/>
    <x v="183"/>
    <d v="2022-12-01T00:00:00"/>
    <n v="1"/>
    <n v="0"/>
    <n v="0"/>
    <n v="0"/>
    <n v="0"/>
    <n v="0"/>
    <x v="0"/>
  </r>
  <r>
    <x v="1"/>
    <x v="3"/>
    <x v="116"/>
    <x v="116"/>
    <d v="2022-12-01T00:00:00"/>
    <n v="0"/>
    <n v="0"/>
    <n v="1"/>
    <n v="0"/>
    <n v="0"/>
    <n v="0"/>
    <x v="0"/>
  </r>
  <r>
    <x v="0"/>
    <x v="8"/>
    <x v="117"/>
    <x v="117"/>
    <d v="2022-12-01T00:00:00"/>
    <n v="0"/>
    <n v="0"/>
    <n v="0"/>
    <n v="0"/>
    <n v="0"/>
    <n v="0"/>
    <x v="0"/>
  </r>
  <r>
    <x v="1"/>
    <x v="3"/>
    <x v="119"/>
    <x v="119"/>
    <d v="2022-12-01T00:00:00"/>
    <n v="0"/>
    <n v="0"/>
    <n v="0"/>
    <n v="0"/>
    <n v="0"/>
    <n v="0"/>
    <x v="0"/>
  </r>
  <r>
    <x v="2"/>
    <x v="9"/>
    <x v="322"/>
    <x v="322"/>
    <d v="2022-12-01T00:00:00"/>
    <n v="0"/>
    <n v="0"/>
    <n v="0"/>
    <n v="0"/>
    <n v="0"/>
    <n v="0"/>
    <x v="0"/>
  </r>
  <r>
    <x v="1"/>
    <x v="1"/>
    <x v="1"/>
    <x v="1"/>
    <d v="2023-01-01T00:00:00"/>
    <n v="10"/>
    <n v="0"/>
    <n v="0"/>
    <n v="0"/>
    <n v="0"/>
    <n v="0"/>
    <x v="0"/>
  </r>
  <r>
    <x v="1"/>
    <x v="2"/>
    <x v="2"/>
    <x v="2"/>
    <d v="2023-01-01T00:00:00"/>
    <n v="17"/>
    <n v="0"/>
    <n v="0"/>
    <n v="0"/>
    <n v="0"/>
    <n v="0"/>
    <x v="0"/>
  </r>
  <r>
    <x v="1"/>
    <x v="3"/>
    <x v="124"/>
    <x v="124"/>
    <d v="2023-01-01T00:00:00"/>
    <n v="10"/>
    <n v="0"/>
    <n v="2"/>
    <n v="0"/>
    <n v="0"/>
    <n v="0"/>
    <x v="0"/>
  </r>
  <r>
    <x v="1"/>
    <x v="3"/>
    <x v="3"/>
    <x v="3"/>
    <d v="2023-01-01T00:00:00"/>
    <n v="7"/>
    <n v="0"/>
    <n v="0"/>
    <n v="0"/>
    <n v="0"/>
    <n v="0"/>
    <x v="0"/>
  </r>
  <r>
    <x v="2"/>
    <x v="4"/>
    <x v="4"/>
    <x v="4"/>
    <d v="2023-01-01T00:00:00"/>
    <n v="0"/>
    <n v="0"/>
    <n v="0"/>
    <n v="0"/>
    <n v="0"/>
    <n v="0"/>
    <x v="0"/>
  </r>
  <r>
    <x v="1"/>
    <x v="1"/>
    <x v="5"/>
    <x v="5"/>
    <d v="2023-01-01T00:00:00"/>
    <n v="1"/>
    <n v="0"/>
    <n v="0"/>
    <n v="0"/>
    <n v="0"/>
    <n v="0"/>
    <x v="0"/>
  </r>
  <r>
    <x v="1"/>
    <x v="1"/>
    <x v="7"/>
    <x v="7"/>
    <d v="2023-01-01T00:00:00"/>
    <n v="2"/>
    <n v="0"/>
    <n v="0"/>
    <n v="0"/>
    <n v="0"/>
    <n v="0"/>
    <x v="0"/>
  </r>
  <r>
    <x v="2"/>
    <x v="9"/>
    <x v="316"/>
    <x v="316"/>
    <d v="2023-01-01T00:00:00"/>
    <n v="0"/>
    <n v="1"/>
    <n v="1"/>
    <n v="0"/>
    <n v="0"/>
    <n v="0"/>
    <x v="0"/>
  </r>
  <r>
    <x v="0"/>
    <x v="0"/>
    <x v="13"/>
    <x v="13"/>
    <d v="2023-01-01T00:00:00"/>
    <n v="0"/>
    <n v="0"/>
    <n v="0"/>
    <n v="0"/>
    <n v="0"/>
    <n v="0"/>
    <x v="0"/>
  </r>
  <r>
    <x v="0"/>
    <x v="0"/>
    <x v="235"/>
    <x v="235"/>
    <d v="2023-01-01T00:00:00"/>
    <n v="0"/>
    <n v="0"/>
    <n v="0"/>
    <n v="0"/>
    <n v="0"/>
    <n v="0"/>
    <x v="0"/>
  </r>
  <r>
    <x v="0"/>
    <x v="7"/>
    <x v="15"/>
    <x v="15"/>
    <d v="2023-01-01T00:00:00"/>
    <n v="0"/>
    <n v="0"/>
    <n v="0"/>
    <n v="0"/>
    <n v="0"/>
    <n v="0"/>
    <x v="0"/>
  </r>
  <r>
    <x v="1"/>
    <x v="3"/>
    <x v="16"/>
    <x v="16"/>
    <d v="2023-01-01T00:00:00"/>
    <n v="0"/>
    <n v="0"/>
    <n v="0"/>
    <n v="0"/>
    <n v="0"/>
    <n v="0"/>
    <x v="0"/>
  </r>
  <r>
    <x v="0"/>
    <x v="8"/>
    <x v="236"/>
    <x v="236"/>
    <d v="2023-01-01T00:00:00"/>
    <n v="3"/>
    <n v="0"/>
    <n v="0"/>
    <n v="0"/>
    <n v="0"/>
    <n v="0"/>
    <x v="0"/>
  </r>
  <r>
    <x v="0"/>
    <x v="7"/>
    <x v="128"/>
    <x v="128"/>
    <d v="2023-01-01T00:00:00"/>
    <n v="3"/>
    <n v="0"/>
    <n v="0"/>
    <n v="0"/>
    <n v="0"/>
    <n v="0"/>
    <x v="0"/>
  </r>
  <r>
    <x v="0"/>
    <x v="6"/>
    <x v="130"/>
    <x v="130"/>
    <d v="2023-01-01T00:00:00"/>
    <n v="1"/>
    <n v="0"/>
    <n v="0"/>
    <n v="0"/>
    <n v="0"/>
    <n v="0"/>
    <x v="0"/>
  </r>
  <r>
    <x v="0"/>
    <x v="6"/>
    <x v="133"/>
    <x v="133"/>
    <d v="2023-01-01T00:00:00"/>
    <n v="0"/>
    <n v="0"/>
    <n v="0"/>
    <n v="0"/>
    <n v="0"/>
    <n v="0"/>
    <x v="0"/>
  </r>
  <r>
    <x v="2"/>
    <x v="4"/>
    <x v="134"/>
    <x v="134"/>
    <d v="2023-01-01T00:00:00"/>
    <n v="0"/>
    <n v="0"/>
    <n v="0"/>
    <n v="0"/>
    <n v="0"/>
    <n v="0"/>
    <x v="0"/>
  </r>
  <r>
    <x v="2"/>
    <x v="9"/>
    <x v="289"/>
    <x v="289"/>
    <d v="2023-01-01T00:00:00"/>
    <n v="0"/>
    <n v="0"/>
    <n v="0"/>
    <n v="0"/>
    <n v="0"/>
    <n v="0"/>
    <x v="0"/>
  </r>
  <r>
    <x v="2"/>
    <x v="4"/>
    <x v="18"/>
    <x v="18"/>
    <d v="2023-01-01T00:00:00"/>
    <n v="0"/>
    <n v="0"/>
    <n v="0"/>
    <n v="0"/>
    <n v="0"/>
    <n v="0"/>
    <x v="0"/>
  </r>
  <r>
    <x v="0"/>
    <x v="7"/>
    <x v="19"/>
    <x v="19"/>
    <d v="2023-01-01T00:00:00"/>
    <n v="0"/>
    <n v="0"/>
    <n v="0"/>
    <n v="0"/>
    <n v="0"/>
    <n v="0"/>
    <x v="0"/>
  </r>
  <r>
    <x v="0"/>
    <x v="7"/>
    <x v="20"/>
    <x v="20"/>
    <d v="2023-01-01T00:00:00"/>
    <n v="10"/>
    <n v="0"/>
    <n v="0"/>
    <n v="0"/>
    <n v="0"/>
    <n v="0"/>
    <x v="0"/>
  </r>
  <r>
    <x v="0"/>
    <x v="7"/>
    <x v="215"/>
    <x v="215"/>
    <d v="2023-01-01T00:00:00"/>
    <n v="0"/>
    <n v="0"/>
    <n v="0"/>
    <n v="0"/>
    <n v="0"/>
    <n v="0"/>
    <x v="0"/>
  </r>
  <r>
    <x v="0"/>
    <x v="7"/>
    <x v="137"/>
    <x v="137"/>
    <d v="2023-01-01T00:00:00"/>
    <n v="0"/>
    <n v="0"/>
    <n v="0"/>
    <n v="0"/>
    <n v="0"/>
    <n v="0"/>
    <x v="0"/>
  </r>
  <r>
    <x v="2"/>
    <x v="11"/>
    <x v="323"/>
    <x v="323"/>
    <d v="2023-01-01T00:00:00"/>
    <n v="3"/>
    <n v="0"/>
    <n v="0"/>
    <n v="0"/>
    <n v="0"/>
    <n v="0"/>
    <x v="0"/>
  </r>
  <r>
    <x v="0"/>
    <x v="7"/>
    <x v="27"/>
    <x v="27"/>
    <d v="2023-01-01T00:00:00"/>
    <n v="0"/>
    <n v="0"/>
    <n v="0"/>
    <n v="0"/>
    <n v="0"/>
    <n v="0"/>
    <x v="0"/>
  </r>
  <r>
    <x v="2"/>
    <x v="11"/>
    <x v="187"/>
    <x v="187"/>
    <d v="2023-01-01T00:00:00"/>
    <n v="1"/>
    <n v="0"/>
    <n v="0"/>
    <n v="0"/>
    <n v="0"/>
    <n v="0"/>
    <x v="0"/>
  </r>
  <r>
    <x v="0"/>
    <x v="10"/>
    <x v="237"/>
    <x v="237"/>
    <d v="2023-01-01T00:00:00"/>
    <n v="3"/>
    <n v="0"/>
    <n v="0"/>
    <n v="0"/>
    <n v="0"/>
    <n v="0"/>
    <x v="0"/>
  </r>
  <r>
    <x v="0"/>
    <x v="0"/>
    <x v="324"/>
    <x v="324"/>
    <d v="2023-01-01T00:00:00"/>
    <n v="0"/>
    <n v="1"/>
    <n v="1"/>
    <n v="0"/>
    <n v="0"/>
    <n v="0"/>
    <x v="0"/>
  </r>
  <r>
    <x v="0"/>
    <x v="5"/>
    <x v="32"/>
    <x v="32"/>
    <d v="2023-01-01T00:00:00"/>
    <n v="5"/>
    <n v="0"/>
    <n v="0"/>
    <n v="0"/>
    <n v="0"/>
    <n v="0"/>
    <x v="0"/>
  </r>
  <r>
    <x v="0"/>
    <x v="6"/>
    <x v="33"/>
    <x v="33"/>
    <d v="2023-01-01T00:00:00"/>
    <n v="0"/>
    <n v="0"/>
    <n v="0"/>
    <n v="0"/>
    <n v="0"/>
    <n v="0"/>
    <x v="0"/>
  </r>
  <r>
    <x v="2"/>
    <x v="9"/>
    <x v="188"/>
    <x v="188"/>
    <d v="2023-01-01T00:00:00"/>
    <n v="0"/>
    <n v="0"/>
    <n v="0"/>
    <n v="0"/>
    <n v="0"/>
    <n v="0"/>
    <x v="0"/>
  </r>
  <r>
    <x v="2"/>
    <x v="9"/>
    <x v="273"/>
    <x v="273"/>
    <d v="2023-01-01T00:00:00"/>
    <n v="3"/>
    <n v="0"/>
    <n v="0"/>
    <n v="0"/>
    <n v="0"/>
    <n v="0"/>
    <x v="0"/>
  </r>
  <r>
    <x v="1"/>
    <x v="3"/>
    <x v="37"/>
    <x v="37"/>
    <d v="2023-01-01T00:00:00"/>
    <n v="8"/>
    <n v="0"/>
    <n v="0"/>
    <n v="0"/>
    <n v="0"/>
    <n v="0"/>
    <x v="0"/>
  </r>
  <r>
    <x v="2"/>
    <x v="4"/>
    <x v="262"/>
    <x v="262"/>
    <d v="2023-01-01T00:00:00"/>
    <n v="11"/>
    <n v="0"/>
    <n v="0"/>
    <n v="0"/>
    <n v="0"/>
    <n v="0"/>
    <x v="0"/>
  </r>
  <r>
    <x v="0"/>
    <x v="0"/>
    <x v="38"/>
    <x v="38"/>
    <d v="2023-01-01T00:00:00"/>
    <n v="0"/>
    <n v="0"/>
    <n v="0"/>
    <n v="0"/>
    <n v="0"/>
    <n v="0"/>
    <x v="0"/>
  </r>
  <r>
    <x v="0"/>
    <x v="0"/>
    <x v="310"/>
    <x v="310"/>
    <d v="2023-01-01T00:00:00"/>
    <n v="0"/>
    <n v="0"/>
    <n v="0"/>
    <n v="0"/>
    <n v="0"/>
    <n v="0"/>
    <x v="0"/>
  </r>
  <r>
    <x v="0"/>
    <x v="8"/>
    <x v="146"/>
    <x v="146"/>
    <d v="2023-01-01T00:00:00"/>
    <n v="5"/>
    <n v="0"/>
    <n v="0"/>
    <n v="0"/>
    <n v="0"/>
    <n v="0"/>
    <x v="0"/>
  </r>
  <r>
    <x v="0"/>
    <x v="6"/>
    <x v="41"/>
    <x v="41"/>
    <d v="2023-01-01T00:00:00"/>
    <n v="11"/>
    <n v="0"/>
    <n v="0"/>
    <n v="0"/>
    <n v="0"/>
    <n v="0"/>
    <x v="0"/>
  </r>
  <r>
    <x v="0"/>
    <x v="8"/>
    <x v="43"/>
    <x v="43"/>
    <d v="2023-01-01T00:00:00"/>
    <n v="1"/>
    <n v="0"/>
    <n v="0"/>
    <n v="0"/>
    <n v="0"/>
    <n v="0"/>
    <x v="0"/>
  </r>
  <r>
    <x v="0"/>
    <x v="7"/>
    <x v="274"/>
    <x v="274"/>
    <d v="2023-01-01T00:00:00"/>
    <n v="11"/>
    <n v="0"/>
    <n v="0"/>
    <n v="0"/>
    <n v="0"/>
    <n v="0"/>
    <x v="0"/>
  </r>
  <r>
    <x v="0"/>
    <x v="5"/>
    <x v="292"/>
    <x v="292"/>
    <d v="2023-01-01T00:00:00"/>
    <n v="0"/>
    <n v="0"/>
    <n v="2"/>
    <n v="0"/>
    <n v="0"/>
    <n v="0"/>
    <x v="0"/>
  </r>
  <r>
    <x v="0"/>
    <x v="8"/>
    <x v="46"/>
    <x v="46"/>
    <d v="2023-01-01T00:00:00"/>
    <n v="2"/>
    <n v="0"/>
    <n v="0"/>
    <n v="0"/>
    <n v="0"/>
    <n v="0"/>
    <x v="0"/>
  </r>
  <r>
    <x v="1"/>
    <x v="3"/>
    <x v="49"/>
    <x v="49"/>
    <d v="2023-01-01T00:00:00"/>
    <n v="0"/>
    <n v="0"/>
    <n v="0"/>
    <n v="0"/>
    <n v="0"/>
    <n v="0"/>
    <x v="0"/>
  </r>
  <r>
    <x v="1"/>
    <x v="1"/>
    <x v="50"/>
    <x v="50"/>
    <d v="2023-01-01T00:00:00"/>
    <n v="9"/>
    <n v="0"/>
    <n v="0"/>
    <n v="0"/>
    <n v="0"/>
    <n v="0"/>
    <x v="0"/>
  </r>
  <r>
    <x v="1"/>
    <x v="2"/>
    <x v="51"/>
    <x v="51"/>
    <d v="2023-01-01T00:00:00"/>
    <n v="0"/>
    <n v="0"/>
    <n v="0"/>
    <n v="0"/>
    <n v="0"/>
    <n v="0"/>
    <x v="0"/>
  </r>
  <r>
    <x v="1"/>
    <x v="2"/>
    <x v="263"/>
    <x v="263"/>
    <d v="2023-01-01T00:00:00"/>
    <n v="0"/>
    <n v="0"/>
    <n v="0"/>
    <n v="0"/>
    <n v="0"/>
    <n v="0"/>
    <x v="0"/>
  </r>
  <r>
    <x v="1"/>
    <x v="2"/>
    <x v="193"/>
    <x v="193"/>
    <d v="2023-01-01T00:00:00"/>
    <n v="2"/>
    <n v="0"/>
    <n v="0"/>
    <n v="0"/>
    <n v="0"/>
    <n v="0"/>
    <x v="0"/>
  </r>
  <r>
    <x v="1"/>
    <x v="2"/>
    <x v="56"/>
    <x v="56"/>
    <d v="2023-01-01T00:00:00"/>
    <n v="11"/>
    <n v="0"/>
    <n v="0"/>
    <n v="0"/>
    <n v="0"/>
    <n v="0"/>
    <x v="0"/>
  </r>
  <r>
    <x v="1"/>
    <x v="1"/>
    <x v="57"/>
    <x v="57"/>
    <d v="2023-01-01T00:00:00"/>
    <n v="0"/>
    <n v="0"/>
    <n v="0"/>
    <n v="0"/>
    <n v="0"/>
    <n v="0"/>
    <x v="0"/>
  </r>
  <r>
    <x v="1"/>
    <x v="2"/>
    <x v="264"/>
    <x v="264"/>
    <d v="2023-01-01T00:00:00"/>
    <n v="0"/>
    <n v="0"/>
    <n v="0"/>
    <n v="0"/>
    <n v="0"/>
    <n v="0"/>
    <x v="0"/>
  </r>
  <r>
    <x v="1"/>
    <x v="1"/>
    <x v="319"/>
    <x v="319"/>
    <d v="2023-01-01T00:00:00"/>
    <n v="8"/>
    <n v="0"/>
    <n v="0"/>
    <n v="0"/>
    <n v="0"/>
    <n v="0"/>
    <x v="0"/>
  </r>
  <r>
    <x v="0"/>
    <x v="6"/>
    <x v="153"/>
    <x v="153"/>
    <d v="2023-01-01T00:00:00"/>
    <n v="0"/>
    <n v="0"/>
    <n v="0"/>
    <n v="0"/>
    <n v="0"/>
    <n v="0"/>
    <x v="0"/>
  </r>
  <r>
    <x v="1"/>
    <x v="3"/>
    <x v="276"/>
    <x v="276"/>
    <d v="2023-01-01T00:00:00"/>
    <n v="18"/>
    <n v="0"/>
    <n v="0"/>
    <n v="0"/>
    <n v="0"/>
    <n v="0"/>
    <x v="0"/>
  </r>
  <r>
    <x v="1"/>
    <x v="2"/>
    <x v="277"/>
    <x v="277"/>
    <d v="2023-01-01T00:00:00"/>
    <n v="0"/>
    <n v="0"/>
    <n v="0"/>
    <n v="0"/>
    <n v="0"/>
    <n v="0"/>
    <x v="0"/>
  </r>
  <r>
    <x v="1"/>
    <x v="2"/>
    <x v="158"/>
    <x v="158"/>
    <d v="2023-01-01T00:00:00"/>
    <n v="10"/>
    <n v="0"/>
    <n v="0"/>
    <n v="0"/>
    <n v="0"/>
    <n v="0"/>
    <x v="0"/>
  </r>
  <r>
    <x v="2"/>
    <x v="4"/>
    <x v="61"/>
    <x v="61"/>
    <d v="2023-01-01T00:00:00"/>
    <n v="0"/>
    <n v="0"/>
    <n v="0"/>
    <n v="0"/>
    <n v="0"/>
    <n v="0"/>
    <x v="0"/>
  </r>
  <r>
    <x v="0"/>
    <x v="7"/>
    <x v="62"/>
    <x v="62"/>
    <d v="2023-01-01T00:00:00"/>
    <n v="0"/>
    <n v="0"/>
    <n v="0"/>
    <n v="0"/>
    <n v="0"/>
    <n v="0"/>
    <x v="0"/>
  </r>
  <r>
    <x v="1"/>
    <x v="2"/>
    <x v="159"/>
    <x v="159"/>
    <d v="2023-01-01T00:00:00"/>
    <n v="0"/>
    <n v="0"/>
    <n v="0"/>
    <n v="0"/>
    <n v="0"/>
    <n v="0"/>
    <x v="0"/>
  </r>
  <r>
    <x v="2"/>
    <x v="4"/>
    <x v="64"/>
    <x v="64"/>
    <d v="2023-01-01T00:00:00"/>
    <n v="0"/>
    <n v="0"/>
    <n v="1"/>
    <n v="0"/>
    <n v="0"/>
    <n v="0"/>
    <x v="0"/>
  </r>
  <r>
    <x v="2"/>
    <x v="9"/>
    <x v="325"/>
    <x v="325"/>
    <d v="2023-01-01T00:00:00"/>
    <n v="0"/>
    <n v="0"/>
    <n v="0"/>
    <n v="0"/>
    <n v="0"/>
    <n v="0"/>
    <x v="0"/>
  </r>
  <r>
    <x v="0"/>
    <x v="7"/>
    <x v="243"/>
    <x v="243"/>
    <d v="2023-01-01T00:00:00"/>
    <n v="6"/>
    <n v="0"/>
    <n v="0"/>
    <n v="0"/>
    <n v="0"/>
    <n v="0"/>
    <x v="0"/>
  </r>
  <r>
    <x v="2"/>
    <x v="4"/>
    <x v="69"/>
    <x v="69"/>
    <d v="2023-01-01T00:00:00"/>
    <n v="0"/>
    <n v="0"/>
    <n v="0"/>
    <n v="0"/>
    <n v="0"/>
    <n v="0"/>
    <x v="0"/>
  </r>
  <r>
    <x v="0"/>
    <x v="5"/>
    <x v="70"/>
    <x v="70"/>
    <d v="2023-01-01T00:00:00"/>
    <n v="0"/>
    <n v="0"/>
    <n v="0"/>
    <n v="0"/>
    <n v="0"/>
    <n v="0"/>
    <x v="0"/>
  </r>
  <r>
    <x v="0"/>
    <x v="8"/>
    <x v="160"/>
    <x v="160"/>
    <d v="2023-01-01T00:00:00"/>
    <n v="3"/>
    <n v="0"/>
    <n v="0"/>
    <n v="0"/>
    <n v="0"/>
    <n v="0"/>
    <x v="0"/>
  </r>
  <r>
    <x v="0"/>
    <x v="8"/>
    <x v="72"/>
    <x v="72"/>
    <d v="2023-01-01T00:00:00"/>
    <n v="1"/>
    <n v="0"/>
    <n v="0"/>
    <n v="0"/>
    <n v="0"/>
    <n v="0"/>
    <x v="0"/>
  </r>
  <r>
    <x v="2"/>
    <x v="4"/>
    <x v="162"/>
    <x v="162"/>
    <d v="2023-01-01T00:00:00"/>
    <n v="11"/>
    <n v="0"/>
    <n v="0"/>
    <n v="0"/>
    <n v="0"/>
    <n v="0"/>
    <x v="0"/>
  </r>
  <r>
    <x v="2"/>
    <x v="9"/>
    <x v="279"/>
    <x v="279"/>
    <d v="2023-01-01T00:00:00"/>
    <n v="0"/>
    <n v="0"/>
    <n v="0"/>
    <n v="0"/>
    <n v="0"/>
    <n v="0"/>
    <x v="0"/>
  </r>
  <r>
    <x v="2"/>
    <x v="4"/>
    <x v="165"/>
    <x v="165"/>
    <d v="2023-01-01T00:00:00"/>
    <n v="0"/>
    <n v="0"/>
    <n v="0"/>
    <n v="0"/>
    <n v="0"/>
    <n v="0"/>
    <x v="0"/>
  </r>
  <r>
    <x v="0"/>
    <x v="7"/>
    <x v="74"/>
    <x v="74"/>
    <d v="2023-01-01T00:00:00"/>
    <n v="3"/>
    <n v="0"/>
    <n v="0"/>
    <n v="0"/>
    <n v="0"/>
    <n v="0"/>
    <x v="0"/>
  </r>
  <r>
    <x v="2"/>
    <x v="9"/>
    <x v="312"/>
    <x v="312"/>
    <d v="2023-01-01T00:00:00"/>
    <n v="0"/>
    <n v="0"/>
    <n v="0"/>
    <n v="0"/>
    <n v="0"/>
    <n v="0"/>
    <x v="0"/>
  </r>
  <r>
    <x v="1"/>
    <x v="1"/>
    <x v="75"/>
    <x v="75"/>
    <d v="2023-01-01T00:00:00"/>
    <n v="35"/>
    <n v="0"/>
    <n v="0"/>
    <n v="0"/>
    <n v="0"/>
    <n v="0"/>
    <x v="0"/>
  </r>
  <r>
    <x v="1"/>
    <x v="2"/>
    <x v="166"/>
    <x v="166"/>
    <d v="2023-01-01T00:00:00"/>
    <n v="15"/>
    <n v="0"/>
    <n v="0"/>
    <n v="0"/>
    <n v="0"/>
    <n v="0"/>
    <x v="0"/>
  </r>
  <r>
    <x v="2"/>
    <x v="4"/>
    <x v="76"/>
    <x v="76"/>
    <d v="2023-01-01T00:00:00"/>
    <n v="0"/>
    <n v="0"/>
    <n v="0"/>
    <n v="0"/>
    <n v="0"/>
    <n v="0"/>
    <x v="0"/>
  </r>
  <r>
    <x v="2"/>
    <x v="9"/>
    <x v="79"/>
    <x v="79"/>
    <d v="2023-01-01T00:00:00"/>
    <n v="0"/>
    <n v="0"/>
    <n v="0"/>
    <n v="0"/>
    <n v="0"/>
    <n v="0"/>
    <x v="0"/>
  </r>
  <r>
    <x v="1"/>
    <x v="3"/>
    <x v="81"/>
    <x v="81"/>
    <d v="2023-01-01T00:00:00"/>
    <n v="0"/>
    <n v="0"/>
    <n v="0"/>
    <n v="0"/>
    <n v="0"/>
    <n v="0"/>
    <x v="0"/>
  </r>
  <r>
    <x v="0"/>
    <x v="5"/>
    <x v="282"/>
    <x v="282"/>
    <d v="2023-01-01T00:00:00"/>
    <n v="0"/>
    <n v="0"/>
    <n v="0"/>
    <n v="0"/>
    <n v="0"/>
    <n v="0"/>
    <x v="0"/>
  </r>
  <r>
    <x v="1"/>
    <x v="3"/>
    <x v="82"/>
    <x v="82"/>
    <d v="2023-01-01T00:00:00"/>
    <n v="0"/>
    <n v="0"/>
    <n v="0"/>
    <n v="0"/>
    <n v="0"/>
    <n v="0"/>
    <x v="0"/>
  </r>
  <r>
    <x v="2"/>
    <x v="9"/>
    <x v="250"/>
    <x v="250"/>
    <d v="2023-01-01T00:00:00"/>
    <n v="0"/>
    <n v="0"/>
    <n v="0"/>
    <n v="0"/>
    <n v="0"/>
    <n v="0"/>
    <x v="0"/>
  </r>
  <r>
    <x v="0"/>
    <x v="6"/>
    <x v="84"/>
    <x v="84"/>
    <d v="2023-01-01T00:00:00"/>
    <n v="0"/>
    <n v="0"/>
    <n v="0"/>
    <n v="0"/>
    <n v="0"/>
    <n v="0"/>
    <x v="0"/>
  </r>
  <r>
    <x v="0"/>
    <x v="8"/>
    <x v="85"/>
    <x v="85"/>
    <d v="2023-01-01T00:00:00"/>
    <n v="7"/>
    <n v="0"/>
    <n v="0"/>
    <n v="0"/>
    <n v="0"/>
    <n v="0"/>
    <x v="0"/>
  </r>
  <r>
    <x v="1"/>
    <x v="3"/>
    <x v="203"/>
    <x v="203"/>
    <d v="2023-01-01T00:00:00"/>
    <n v="7"/>
    <n v="0"/>
    <n v="0"/>
    <n v="0"/>
    <n v="0"/>
    <n v="0"/>
    <x v="0"/>
  </r>
  <r>
    <x v="0"/>
    <x v="5"/>
    <x v="89"/>
    <x v="89"/>
    <d v="2023-01-01T00:00:00"/>
    <n v="0"/>
    <n v="0"/>
    <n v="0"/>
    <n v="0"/>
    <n v="0"/>
    <n v="0"/>
    <x v="0"/>
  </r>
  <r>
    <x v="1"/>
    <x v="2"/>
    <x v="171"/>
    <x v="171"/>
    <d v="2023-01-01T00:00:00"/>
    <n v="0"/>
    <n v="0"/>
    <n v="0"/>
    <n v="0"/>
    <n v="0"/>
    <n v="0"/>
    <x v="0"/>
  </r>
  <r>
    <x v="0"/>
    <x v="8"/>
    <x v="206"/>
    <x v="206"/>
    <d v="2023-01-01T00:00:00"/>
    <n v="2"/>
    <n v="0"/>
    <n v="0"/>
    <n v="0"/>
    <n v="0"/>
    <n v="0"/>
    <x v="0"/>
  </r>
  <r>
    <x v="1"/>
    <x v="1"/>
    <x v="172"/>
    <x v="172"/>
    <d v="2023-01-01T00:00:00"/>
    <n v="4"/>
    <n v="0"/>
    <n v="0"/>
    <n v="0"/>
    <n v="0"/>
    <n v="0"/>
    <x v="0"/>
  </r>
  <r>
    <x v="0"/>
    <x v="8"/>
    <x v="94"/>
    <x v="94"/>
    <d v="2023-01-01T00:00:00"/>
    <n v="6"/>
    <n v="0"/>
    <n v="0"/>
    <n v="0"/>
    <n v="0"/>
    <n v="0"/>
    <x v="0"/>
  </r>
  <r>
    <x v="0"/>
    <x v="8"/>
    <x v="95"/>
    <x v="95"/>
    <d v="2023-01-01T00:00:00"/>
    <n v="4"/>
    <n v="0"/>
    <n v="0"/>
    <n v="0"/>
    <n v="0"/>
    <n v="0"/>
    <x v="0"/>
  </r>
  <r>
    <x v="0"/>
    <x v="5"/>
    <x v="97"/>
    <x v="97"/>
    <d v="2023-01-01T00:00:00"/>
    <n v="0"/>
    <n v="0"/>
    <n v="0"/>
    <n v="0"/>
    <n v="0"/>
    <n v="0"/>
    <x v="0"/>
  </r>
  <r>
    <x v="1"/>
    <x v="2"/>
    <x v="230"/>
    <x v="230"/>
    <d v="2023-01-01T00:00:00"/>
    <n v="0"/>
    <n v="0"/>
    <n v="1"/>
    <n v="0"/>
    <n v="0"/>
    <n v="0"/>
    <x v="0"/>
  </r>
  <r>
    <x v="0"/>
    <x v="7"/>
    <x v="178"/>
    <x v="178"/>
    <d v="2023-01-01T00:00:00"/>
    <n v="2"/>
    <n v="0"/>
    <n v="0"/>
    <n v="0"/>
    <n v="0"/>
    <n v="0"/>
    <x v="0"/>
  </r>
  <r>
    <x v="1"/>
    <x v="2"/>
    <x v="209"/>
    <x v="209"/>
    <d v="2023-01-01T00:00:00"/>
    <n v="8"/>
    <n v="0"/>
    <n v="0"/>
    <n v="0"/>
    <n v="0"/>
    <n v="0"/>
    <x v="0"/>
  </r>
  <r>
    <x v="2"/>
    <x v="11"/>
    <x v="100"/>
    <x v="100"/>
    <d v="2023-01-01T00:00:00"/>
    <n v="0"/>
    <n v="0"/>
    <n v="0"/>
    <n v="0"/>
    <n v="0"/>
    <n v="0"/>
    <x v="0"/>
  </r>
  <r>
    <x v="0"/>
    <x v="7"/>
    <x v="103"/>
    <x v="103"/>
    <d v="2023-01-01T00:00:00"/>
    <n v="0"/>
    <n v="0"/>
    <n v="0"/>
    <n v="0"/>
    <n v="0"/>
    <n v="0"/>
    <x v="0"/>
  </r>
  <r>
    <x v="0"/>
    <x v="7"/>
    <x v="104"/>
    <x v="104"/>
    <d v="2023-01-01T00:00:00"/>
    <n v="2"/>
    <n v="0"/>
    <n v="0"/>
    <n v="0"/>
    <n v="0"/>
    <n v="0"/>
    <x v="0"/>
  </r>
  <r>
    <x v="0"/>
    <x v="8"/>
    <x v="105"/>
    <x v="105"/>
    <d v="2023-01-01T00:00:00"/>
    <n v="3"/>
    <n v="0"/>
    <n v="0"/>
    <n v="0"/>
    <n v="0"/>
    <n v="0"/>
    <x v="0"/>
  </r>
  <r>
    <x v="0"/>
    <x v="5"/>
    <x v="297"/>
    <x v="297"/>
    <d v="2023-01-01T00:00:00"/>
    <n v="0"/>
    <n v="0"/>
    <n v="0"/>
    <n v="0"/>
    <n v="0"/>
    <n v="0"/>
    <x v="0"/>
  </r>
  <r>
    <x v="0"/>
    <x v="0"/>
    <x v="107"/>
    <x v="107"/>
    <d v="2023-01-01T00:00:00"/>
    <n v="0"/>
    <n v="0"/>
    <n v="0"/>
    <n v="0"/>
    <n v="0"/>
    <n v="0"/>
    <x v="0"/>
  </r>
  <r>
    <x v="2"/>
    <x v="9"/>
    <x v="320"/>
    <x v="320"/>
    <d v="2023-01-01T00:00:00"/>
    <n v="0"/>
    <n v="0"/>
    <n v="0"/>
    <n v="0"/>
    <n v="0"/>
    <n v="0"/>
    <x v="0"/>
  </r>
  <r>
    <x v="0"/>
    <x v="12"/>
    <x v="269"/>
    <x v="269"/>
    <d v="2023-01-01T00:00:00"/>
    <n v="13"/>
    <n v="0"/>
    <n v="0"/>
    <n v="0"/>
    <n v="0"/>
    <n v="0"/>
    <x v="0"/>
  </r>
  <r>
    <x v="2"/>
    <x v="11"/>
    <x v="109"/>
    <x v="109"/>
    <d v="2023-01-01T00:00:00"/>
    <n v="0"/>
    <n v="0"/>
    <n v="0"/>
    <n v="0"/>
    <n v="0"/>
    <n v="0"/>
    <x v="0"/>
  </r>
  <r>
    <x v="0"/>
    <x v="5"/>
    <x v="112"/>
    <x v="112"/>
    <d v="2023-01-01T00:00:00"/>
    <n v="9"/>
    <n v="0"/>
    <n v="0"/>
    <n v="0"/>
    <n v="0"/>
    <n v="0"/>
    <x v="0"/>
  </r>
  <r>
    <x v="0"/>
    <x v="7"/>
    <x v="113"/>
    <x v="113"/>
    <d v="2023-01-01T00:00:00"/>
    <n v="2"/>
    <n v="0"/>
    <n v="0"/>
    <n v="0"/>
    <n v="0"/>
    <n v="0"/>
    <x v="0"/>
  </r>
  <r>
    <x v="0"/>
    <x v="7"/>
    <x v="234"/>
    <x v="234"/>
    <d v="2023-01-01T00:00:00"/>
    <n v="1"/>
    <n v="0"/>
    <n v="0"/>
    <n v="0"/>
    <n v="0"/>
    <n v="0"/>
    <x v="0"/>
  </r>
  <r>
    <x v="2"/>
    <x v="9"/>
    <x v="315"/>
    <x v="315"/>
    <d v="2023-01-01T00:00:00"/>
    <n v="0"/>
    <n v="0"/>
    <n v="0"/>
    <n v="0"/>
    <n v="0"/>
    <n v="0"/>
    <x v="0"/>
  </r>
  <r>
    <x v="0"/>
    <x v="7"/>
    <x v="114"/>
    <x v="114"/>
    <d v="2023-01-01T00:00:00"/>
    <n v="2"/>
    <n v="0"/>
    <n v="0"/>
    <n v="0"/>
    <n v="0"/>
    <n v="0"/>
    <x v="0"/>
  </r>
  <r>
    <x v="0"/>
    <x v="0"/>
    <x v="183"/>
    <x v="183"/>
    <d v="2023-01-01T00:00:00"/>
    <n v="1"/>
    <n v="0"/>
    <n v="0"/>
    <n v="0"/>
    <n v="0"/>
    <n v="0"/>
    <x v="0"/>
  </r>
  <r>
    <x v="1"/>
    <x v="1"/>
    <x v="115"/>
    <x v="115"/>
    <d v="2023-01-01T00:00:00"/>
    <n v="0"/>
    <n v="0"/>
    <n v="0"/>
    <n v="0"/>
    <n v="0"/>
    <n v="0"/>
    <x v="0"/>
  </r>
  <r>
    <x v="1"/>
    <x v="1"/>
    <x v="118"/>
    <x v="118"/>
    <d v="2023-01-01T00:00:00"/>
    <n v="0"/>
    <n v="1"/>
    <n v="1"/>
    <n v="0"/>
    <n v="0"/>
    <n v="0"/>
    <x v="0"/>
  </r>
  <r>
    <x v="1"/>
    <x v="3"/>
    <x v="119"/>
    <x v="119"/>
    <d v="2023-01-01T00:00:00"/>
    <n v="9"/>
    <n v="0"/>
    <n v="0"/>
    <n v="0"/>
    <n v="0"/>
    <n v="0"/>
    <x v="0"/>
  </r>
  <r>
    <x v="0"/>
    <x v="12"/>
    <x v="121"/>
    <x v="121"/>
    <d v="2023-02-01T00:00:00"/>
    <n v="16"/>
    <n v="0"/>
    <n v="0"/>
    <n v="0"/>
    <n v="0"/>
    <n v="0"/>
    <x v="0"/>
  </r>
  <r>
    <x v="1"/>
    <x v="1"/>
    <x v="1"/>
    <x v="1"/>
    <d v="2023-02-01T00:00:00"/>
    <n v="8"/>
    <n v="0"/>
    <n v="0"/>
    <n v="0"/>
    <n v="0"/>
    <n v="0"/>
    <x v="0"/>
  </r>
  <r>
    <x v="1"/>
    <x v="2"/>
    <x v="2"/>
    <x v="2"/>
    <d v="2023-02-01T00:00:00"/>
    <n v="12"/>
    <n v="0"/>
    <n v="0"/>
    <n v="0"/>
    <n v="0"/>
    <n v="0"/>
    <x v="0"/>
  </r>
  <r>
    <x v="1"/>
    <x v="3"/>
    <x v="124"/>
    <x v="124"/>
    <d v="2023-02-01T00:00:00"/>
    <n v="0"/>
    <n v="0"/>
    <n v="0"/>
    <n v="0"/>
    <n v="1"/>
    <n v="0"/>
    <x v="0"/>
  </r>
  <r>
    <x v="1"/>
    <x v="3"/>
    <x v="3"/>
    <x v="3"/>
    <d v="2023-02-01T00:00:00"/>
    <n v="0"/>
    <n v="1"/>
    <n v="1"/>
    <n v="0"/>
    <n v="0"/>
    <n v="0"/>
    <x v="0"/>
  </r>
  <r>
    <x v="2"/>
    <x v="4"/>
    <x v="4"/>
    <x v="4"/>
    <d v="2023-02-01T00:00:00"/>
    <n v="5"/>
    <n v="0"/>
    <n v="0"/>
    <n v="0"/>
    <n v="0"/>
    <n v="0"/>
    <x v="0"/>
  </r>
  <r>
    <x v="1"/>
    <x v="1"/>
    <x v="5"/>
    <x v="5"/>
    <d v="2023-02-01T00:00:00"/>
    <n v="6"/>
    <n v="0"/>
    <n v="0"/>
    <n v="0"/>
    <n v="0"/>
    <n v="0"/>
    <x v="0"/>
  </r>
  <r>
    <x v="1"/>
    <x v="1"/>
    <x v="300"/>
    <x v="300"/>
    <d v="2023-02-01T00:00:00"/>
    <n v="0"/>
    <n v="0"/>
    <n v="0"/>
    <n v="0"/>
    <n v="1"/>
    <n v="0"/>
    <x v="0"/>
  </r>
  <r>
    <x v="2"/>
    <x v="9"/>
    <x v="316"/>
    <x v="316"/>
    <d v="2023-02-01T00:00:00"/>
    <n v="0"/>
    <n v="0"/>
    <n v="0"/>
    <n v="0"/>
    <n v="0"/>
    <n v="0"/>
    <x v="0"/>
  </r>
  <r>
    <x v="0"/>
    <x v="5"/>
    <x v="9"/>
    <x v="9"/>
    <d v="2023-02-01T00:00:00"/>
    <n v="0"/>
    <n v="0"/>
    <n v="0"/>
    <n v="2"/>
    <n v="11"/>
    <n v="3"/>
    <x v="0"/>
  </r>
  <r>
    <x v="0"/>
    <x v="6"/>
    <x v="10"/>
    <x v="10"/>
    <d v="2023-02-01T00:00:00"/>
    <n v="21"/>
    <n v="0"/>
    <n v="0"/>
    <n v="0"/>
    <n v="0"/>
    <n v="0"/>
    <x v="0"/>
  </r>
  <r>
    <x v="1"/>
    <x v="2"/>
    <x v="12"/>
    <x v="12"/>
    <d v="2023-02-01T00:00:00"/>
    <n v="0"/>
    <n v="1"/>
    <n v="1"/>
    <n v="1"/>
    <n v="0"/>
    <n v="0"/>
    <x v="0"/>
  </r>
  <r>
    <x v="0"/>
    <x v="0"/>
    <x v="235"/>
    <x v="235"/>
    <d v="2023-02-01T00:00:00"/>
    <n v="0"/>
    <n v="0"/>
    <n v="0"/>
    <n v="0"/>
    <n v="0"/>
    <n v="0"/>
    <x v="0"/>
  </r>
  <r>
    <x v="0"/>
    <x v="7"/>
    <x v="15"/>
    <x v="15"/>
    <d v="2023-02-01T00:00:00"/>
    <n v="0"/>
    <n v="0"/>
    <n v="0"/>
    <n v="0"/>
    <n v="0"/>
    <n v="0"/>
    <x v="0"/>
  </r>
  <r>
    <x v="1"/>
    <x v="3"/>
    <x v="16"/>
    <x v="16"/>
    <d v="2023-02-01T00:00:00"/>
    <n v="28"/>
    <n v="0"/>
    <n v="1"/>
    <n v="0"/>
    <n v="3"/>
    <n v="0"/>
    <x v="0"/>
  </r>
  <r>
    <x v="0"/>
    <x v="7"/>
    <x v="128"/>
    <x v="128"/>
    <d v="2023-02-01T00:00:00"/>
    <n v="0"/>
    <n v="0"/>
    <n v="0"/>
    <n v="0"/>
    <n v="0"/>
    <n v="0"/>
    <x v="0"/>
  </r>
  <r>
    <x v="0"/>
    <x v="6"/>
    <x v="130"/>
    <x v="130"/>
    <d v="2023-02-01T00:00:00"/>
    <n v="0"/>
    <n v="0"/>
    <n v="0"/>
    <n v="0"/>
    <n v="0"/>
    <n v="1"/>
    <x v="0"/>
  </r>
  <r>
    <x v="2"/>
    <x v="4"/>
    <x v="134"/>
    <x v="134"/>
    <d v="2023-02-01T00:00:00"/>
    <n v="0"/>
    <n v="0"/>
    <n v="0"/>
    <n v="0"/>
    <n v="0"/>
    <n v="0"/>
    <x v="0"/>
  </r>
  <r>
    <x v="2"/>
    <x v="9"/>
    <x v="289"/>
    <x v="289"/>
    <d v="2023-02-01T00:00:00"/>
    <n v="0"/>
    <n v="0"/>
    <n v="0"/>
    <n v="0"/>
    <n v="0"/>
    <n v="0"/>
    <x v="0"/>
  </r>
  <r>
    <x v="2"/>
    <x v="4"/>
    <x v="135"/>
    <x v="135"/>
    <d v="2023-02-01T00:00:00"/>
    <n v="0"/>
    <n v="0"/>
    <n v="0"/>
    <n v="3"/>
    <n v="2"/>
    <n v="0"/>
    <x v="0"/>
  </r>
  <r>
    <x v="2"/>
    <x v="4"/>
    <x v="18"/>
    <x v="18"/>
    <d v="2023-02-01T00:00:00"/>
    <n v="0"/>
    <n v="0"/>
    <n v="0"/>
    <n v="1"/>
    <n v="0"/>
    <n v="0"/>
    <x v="0"/>
  </r>
  <r>
    <x v="0"/>
    <x v="7"/>
    <x v="19"/>
    <x v="19"/>
    <d v="2023-02-01T00:00:00"/>
    <n v="0"/>
    <n v="0"/>
    <n v="0"/>
    <n v="0"/>
    <n v="0"/>
    <n v="0"/>
    <x v="0"/>
  </r>
  <r>
    <x v="0"/>
    <x v="7"/>
    <x v="20"/>
    <x v="20"/>
    <d v="2023-02-01T00:00:00"/>
    <n v="17"/>
    <n v="0"/>
    <n v="0"/>
    <n v="0"/>
    <n v="0"/>
    <n v="0"/>
    <x v="0"/>
  </r>
  <r>
    <x v="0"/>
    <x v="7"/>
    <x v="21"/>
    <x v="21"/>
    <d v="2023-02-01T00:00:00"/>
    <n v="1"/>
    <n v="0"/>
    <n v="0"/>
    <n v="2"/>
    <n v="12"/>
    <n v="5"/>
    <x v="0"/>
  </r>
  <r>
    <x v="0"/>
    <x v="8"/>
    <x v="22"/>
    <x v="22"/>
    <d v="2023-02-01T00:00:00"/>
    <n v="0"/>
    <n v="0"/>
    <n v="0"/>
    <n v="0"/>
    <n v="3"/>
    <n v="0"/>
    <x v="0"/>
  </r>
  <r>
    <x v="0"/>
    <x v="8"/>
    <x v="23"/>
    <x v="23"/>
    <d v="2023-02-01T00:00:00"/>
    <n v="3"/>
    <n v="0"/>
    <n v="0"/>
    <n v="0"/>
    <n v="0"/>
    <n v="0"/>
    <x v="0"/>
  </r>
  <r>
    <x v="0"/>
    <x v="7"/>
    <x v="215"/>
    <x v="215"/>
    <d v="2023-02-01T00:00:00"/>
    <n v="0"/>
    <n v="0"/>
    <n v="0"/>
    <n v="0"/>
    <n v="0"/>
    <n v="0"/>
    <x v="0"/>
  </r>
  <r>
    <x v="0"/>
    <x v="7"/>
    <x v="136"/>
    <x v="136"/>
    <d v="2023-02-01T00:00:00"/>
    <n v="25"/>
    <n v="0"/>
    <n v="0"/>
    <n v="0"/>
    <n v="3"/>
    <n v="4"/>
    <x v="0"/>
  </r>
  <r>
    <x v="2"/>
    <x v="4"/>
    <x v="24"/>
    <x v="24"/>
    <d v="2023-02-01T00:00:00"/>
    <n v="0"/>
    <n v="0"/>
    <n v="0"/>
    <n v="0"/>
    <n v="1"/>
    <n v="0"/>
    <x v="0"/>
  </r>
  <r>
    <x v="2"/>
    <x v="9"/>
    <x v="309"/>
    <x v="309"/>
    <d v="2023-02-01T00:00:00"/>
    <n v="0"/>
    <n v="0"/>
    <n v="0"/>
    <n v="0"/>
    <n v="0"/>
    <n v="0"/>
    <x v="0"/>
  </r>
  <r>
    <x v="2"/>
    <x v="9"/>
    <x v="25"/>
    <x v="25"/>
    <d v="2023-02-01T00:00:00"/>
    <n v="0"/>
    <n v="0"/>
    <n v="0"/>
    <n v="0"/>
    <n v="0"/>
    <n v="0"/>
    <x v="0"/>
  </r>
  <r>
    <x v="0"/>
    <x v="7"/>
    <x v="137"/>
    <x v="137"/>
    <d v="2023-02-01T00:00:00"/>
    <n v="0"/>
    <n v="0"/>
    <n v="0"/>
    <n v="0"/>
    <n v="0"/>
    <n v="0"/>
    <x v="0"/>
  </r>
  <r>
    <x v="2"/>
    <x v="4"/>
    <x v="26"/>
    <x v="26"/>
    <d v="2023-02-01T00:00:00"/>
    <n v="6"/>
    <n v="0"/>
    <n v="0"/>
    <n v="0"/>
    <n v="0"/>
    <n v="0"/>
    <x v="0"/>
  </r>
  <r>
    <x v="2"/>
    <x v="4"/>
    <x v="186"/>
    <x v="186"/>
    <d v="2023-02-01T00:00:00"/>
    <n v="1"/>
    <n v="0"/>
    <n v="0"/>
    <n v="0"/>
    <n v="0"/>
    <n v="0"/>
    <x v="0"/>
  </r>
  <r>
    <x v="0"/>
    <x v="0"/>
    <x v="271"/>
    <x v="271"/>
    <d v="2023-02-01T00:00:00"/>
    <n v="0"/>
    <n v="0"/>
    <n v="0"/>
    <n v="0"/>
    <n v="7"/>
    <n v="0"/>
    <x v="0"/>
  </r>
  <r>
    <x v="0"/>
    <x v="7"/>
    <x v="139"/>
    <x v="139"/>
    <d v="2023-02-01T00:00:00"/>
    <n v="1"/>
    <n v="0"/>
    <n v="0"/>
    <n v="0"/>
    <n v="0"/>
    <n v="0"/>
    <x v="0"/>
  </r>
  <r>
    <x v="0"/>
    <x v="8"/>
    <x v="28"/>
    <x v="28"/>
    <d v="2023-02-01T00:00:00"/>
    <n v="2"/>
    <n v="0"/>
    <n v="0"/>
    <n v="0"/>
    <n v="0"/>
    <n v="0"/>
    <x v="0"/>
  </r>
  <r>
    <x v="2"/>
    <x v="9"/>
    <x v="272"/>
    <x v="272"/>
    <d v="2023-02-01T00:00:00"/>
    <n v="0"/>
    <n v="0"/>
    <n v="0"/>
    <n v="1"/>
    <n v="2"/>
    <n v="0"/>
    <x v="0"/>
  </r>
  <r>
    <x v="0"/>
    <x v="10"/>
    <x v="237"/>
    <x v="237"/>
    <d v="2023-02-01T00:00:00"/>
    <n v="0"/>
    <n v="0"/>
    <n v="0"/>
    <n v="0"/>
    <n v="0"/>
    <n v="0"/>
    <x v="0"/>
  </r>
  <r>
    <x v="0"/>
    <x v="6"/>
    <x v="140"/>
    <x v="140"/>
    <d v="2023-02-01T00:00:00"/>
    <n v="7"/>
    <n v="0"/>
    <n v="0"/>
    <n v="0"/>
    <n v="0"/>
    <n v="0"/>
    <x v="0"/>
  </r>
  <r>
    <x v="0"/>
    <x v="6"/>
    <x v="33"/>
    <x v="33"/>
    <d v="2023-02-01T00:00:00"/>
    <n v="24"/>
    <n v="0"/>
    <n v="0"/>
    <n v="0"/>
    <n v="0"/>
    <n v="0"/>
    <x v="0"/>
  </r>
  <r>
    <x v="0"/>
    <x v="0"/>
    <x v="144"/>
    <x v="144"/>
    <d v="2023-02-01T00:00:00"/>
    <n v="3"/>
    <n v="0"/>
    <n v="0"/>
    <n v="0"/>
    <n v="0"/>
    <n v="0"/>
    <x v="0"/>
  </r>
  <r>
    <x v="0"/>
    <x v="7"/>
    <x v="36"/>
    <x v="36"/>
    <d v="2023-02-01T00:00:00"/>
    <n v="0"/>
    <n v="0"/>
    <n v="0"/>
    <n v="0"/>
    <n v="0"/>
    <n v="0"/>
    <x v="0"/>
  </r>
  <r>
    <x v="2"/>
    <x v="9"/>
    <x v="273"/>
    <x v="273"/>
    <d v="2023-02-01T00:00:00"/>
    <n v="0"/>
    <n v="0"/>
    <n v="0"/>
    <n v="0"/>
    <n v="0"/>
    <n v="0"/>
    <x v="0"/>
  </r>
  <r>
    <x v="0"/>
    <x v="10"/>
    <x v="261"/>
    <x v="261"/>
    <d v="2023-02-01T00:00:00"/>
    <n v="0"/>
    <n v="0"/>
    <n v="0"/>
    <n v="0"/>
    <n v="0"/>
    <n v="0"/>
    <x v="0"/>
  </r>
  <r>
    <x v="2"/>
    <x v="4"/>
    <x v="262"/>
    <x v="262"/>
    <d v="2023-02-01T00:00:00"/>
    <n v="0"/>
    <n v="0"/>
    <n v="0"/>
    <n v="0"/>
    <n v="0"/>
    <n v="0"/>
    <x v="0"/>
  </r>
  <r>
    <x v="0"/>
    <x v="7"/>
    <x v="40"/>
    <x v="40"/>
    <d v="2023-02-01T00:00:00"/>
    <n v="2"/>
    <n v="0"/>
    <n v="0"/>
    <n v="0"/>
    <n v="0"/>
    <n v="0"/>
    <x v="0"/>
  </r>
  <r>
    <x v="0"/>
    <x v="6"/>
    <x v="41"/>
    <x v="41"/>
    <d v="2023-02-01T00:00:00"/>
    <n v="5"/>
    <n v="0"/>
    <n v="0"/>
    <n v="0"/>
    <n v="0"/>
    <n v="0"/>
    <x v="0"/>
  </r>
  <r>
    <x v="0"/>
    <x v="0"/>
    <x v="220"/>
    <x v="220"/>
    <d v="2023-02-01T00:00:00"/>
    <n v="0"/>
    <n v="0"/>
    <n v="0"/>
    <n v="0"/>
    <n v="1"/>
    <n v="0"/>
    <x v="0"/>
  </r>
  <r>
    <x v="0"/>
    <x v="8"/>
    <x v="44"/>
    <x v="44"/>
    <d v="2023-02-01T00:00:00"/>
    <n v="0"/>
    <n v="0"/>
    <n v="0"/>
    <n v="0"/>
    <n v="0"/>
    <n v="0"/>
    <x v="0"/>
  </r>
  <r>
    <x v="0"/>
    <x v="8"/>
    <x v="305"/>
    <x v="305"/>
    <d v="2023-02-01T00:00:00"/>
    <n v="0"/>
    <n v="0"/>
    <n v="0"/>
    <n v="0"/>
    <n v="1"/>
    <n v="0"/>
    <x v="0"/>
  </r>
  <r>
    <x v="1"/>
    <x v="2"/>
    <x v="148"/>
    <x v="148"/>
    <d v="2023-02-01T00:00:00"/>
    <n v="0"/>
    <n v="0"/>
    <n v="0"/>
    <n v="0"/>
    <n v="4"/>
    <n v="1"/>
    <x v="0"/>
  </r>
  <r>
    <x v="0"/>
    <x v="6"/>
    <x v="47"/>
    <x v="47"/>
    <d v="2023-02-01T00:00:00"/>
    <n v="39"/>
    <n v="0"/>
    <n v="0"/>
    <n v="0"/>
    <n v="0"/>
    <n v="0"/>
    <x v="0"/>
  </r>
  <r>
    <x v="2"/>
    <x v="11"/>
    <x v="151"/>
    <x v="151"/>
    <d v="2023-02-01T00:00:00"/>
    <n v="4"/>
    <n v="0"/>
    <n v="0"/>
    <n v="0"/>
    <n v="0"/>
    <n v="0"/>
    <x v="0"/>
  </r>
  <r>
    <x v="2"/>
    <x v="9"/>
    <x v="326"/>
    <x v="326"/>
    <d v="2023-02-01T00:00:00"/>
    <n v="0"/>
    <n v="0"/>
    <n v="0"/>
    <n v="0"/>
    <n v="1"/>
    <n v="1"/>
    <x v="0"/>
  </r>
  <r>
    <x v="1"/>
    <x v="3"/>
    <x v="49"/>
    <x v="49"/>
    <d v="2023-02-01T00:00:00"/>
    <n v="0"/>
    <n v="0"/>
    <n v="0"/>
    <n v="0"/>
    <n v="0"/>
    <n v="0"/>
    <x v="0"/>
  </r>
  <r>
    <x v="1"/>
    <x v="1"/>
    <x v="50"/>
    <x v="50"/>
    <d v="2023-02-01T00:00:00"/>
    <n v="5"/>
    <n v="0"/>
    <n v="0"/>
    <n v="0"/>
    <n v="1"/>
    <n v="0"/>
    <x v="0"/>
  </r>
  <r>
    <x v="1"/>
    <x v="3"/>
    <x v="52"/>
    <x v="52"/>
    <d v="2023-02-01T00:00:00"/>
    <n v="13"/>
    <n v="0"/>
    <n v="0"/>
    <n v="0"/>
    <n v="0"/>
    <n v="0"/>
    <x v="0"/>
  </r>
  <r>
    <x v="1"/>
    <x v="3"/>
    <x v="223"/>
    <x v="223"/>
    <d v="2023-02-01T00:00:00"/>
    <n v="0"/>
    <n v="0"/>
    <n v="0"/>
    <n v="0"/>
    <n v="0"/>
    <n v="0"/>
    <x v="0"/>
  </r>
  <r>
    <x v="1"/>
    <x v="1"/>
    <x v="192"/>
    <x v="192"/>
    <d v="2023-02-01T00:00:00"/>
    <n v="0"/>
    <n v="0"/>
    <n v="0"/>
    <n v="0"/>
    <n v="1"/>
    <n v="0"/>
    <x v="0"/>
  </r>
  <r>
    <x v="2"/>
    <x v="9"/>
    <x v="224"/>
    <x v="224"/>
    <d v="2023-02-01T00:00:00"/>
    <n v="0"/>
    <n v="0"/>
    <n v="0"/>
    <n v="0"/>
    <n v="0"/>
    <n v="3"/>
    <x v="0"/>
  </r>
  <r>
    <x v="1"/>
    <x v="2"/>
    <x v="263"/>
    <x v="263"/>
    <d v="2023-02-01T00:00:00"/>
    <n v="10"/>
    <n v="0"/>
    <n v="0"/>
    <n v="0"/>
    <n v="0"/>
    <n v="0"/>
    <x v="0"/>
  </r>
  <r>
    <x v="1"/>
    <x v="2"/>
    <x v="193"/>
    <x v="193"/>
    <d v="2023-02-01T00:00:00"/>
    <n v="3"/>
    <n v="0"/>
    <n v="0"/>
    <n v="0"/>
    <n v="0"/>
    <n v="0"/>
    <x v="0"/>
  </r>
  <r>
    <x v="1"/>
    <x v="3"/>
    <x v="225"/>
    <x v="225"/>
    <d v="2023-02-01T00:00:00"/>
    <n v="18"/>
    <n v="0"/>
    <n v="0"/>
    <n v="0"/>
    <n v="0"/>
    <n v="0"/>
    <x v="0"/>
  </r>
  <r>
    <x v="0"/>
    <x v="6"/>
    <x v="240"/>
    <x v="240"/>
    <d v="2023-02-01T00:00:00"/>
    <n v="23"/>
    <n v="0"/>
    <n v="0"/>
    <n v="0"/>
    <n v="0"/>
    <n v="0"/>
    <x v="0"/>
  </r>
  <r>
    <x v="1"/>
    <x v="3"/>
    <x v="194"/>
    <x v="194"/>
    <d v="2023-02-01T00:00:00"/>
    <n v="0"/>
    <n v="0"/>
    <n v="0"/>
    <n v="0"/>
    <n v="0"/>
    <n v="0"/>
    <x v="0"/>
  </r>
  <r>
    <x v="0"/>
    <x v="6"/>
    <x v="153"/>
    <x v="153"/>
    <d v="2023-02-01T00:00:00"/>
    <n v="0"/>
    <n v="0"/>
    <n v="0"/>
    <n v="0"/>
    <n v="0"/>
    <n v="0"/>
    <x v="0"/>
  </r>
  <r>
    <x v="1"/>
    <x v="2"/>
    <x v="58"/>
    <x v="58"/>
    <d v="2023-02-01T00:00:00"/>
    <n v="4"/>
    <n v="0"/>
    <n v="0"/>
    <n v="0"/>
    <n v="0"/>
    <n v="0"/>
    <x v="0"/>
  </r>
  <r>
    <x v="0"/>
    <x v="12"/>
    <x v="155"/>
    <x v="155"/>
    <d v="2023-02-01T00:00:00"/>
    <n v="14"/>
    <n v="0"/>
    <n v="0"/>
    <n v="0"/>
    <n v="0"/>
    <n v="0"/>
    <x v="0"/>
  </r>
  <r>
    <x v="1"/>
    <x v="1"/>
    <x v="157"/>
    <x v="157"/>
    <d v="2023-02-01T00:00:00"/>
    <n v="10"/>
    <n v="0"/>
    <n v="0"/>
    <n v="0"/>
    <n v="0"/>
    <n v="0"/>
    <x v="0"/>
  </r>
  <r>
    <x v="1"/>
    <x v="2"/>
    <x v="59"/>
    <x v="59"/>
    <d v="2023-02-01T00:00:00"/>
    <n v="0"/>
    <n v="0"/>
    <n v="0"/>
    <n v="0"/>
    <n v="0"/>
    <n v="0"/>
    <x v="0"/>
  </r>
  <r>
    <x v="1"/>
    <x v="2"/>
    <x v="158"/>
    <x v="158"/>
    <d v="2023-02-01T00:00:00"/>
    <n v="10"/>
    <n v="0"/>
    <n v="0"/>
    <n v="0"/>
    <n v="0"/>
    <n v="0"/>
    <x v="0"/>
  </r>
  <r>
    <x v="2"/>
    <x v="4"/>
    <x v="61"/>
    <x v="61"/>
    <d v="2023-02-01T00:00:00"/>
    <n v="18"/>
    <n v="0"/>
    <n v="0"/>
    <n v="0"/>
    <n v="0"/>
    <n v="0"/>
    <x v="0"/>
  </r>
  <r>
    <x v="2"/>
    <x v="11"/>
    <x v="196"/>
    <x v="196"/>
    <d v="2023-02-01T00:00:00"/>
    <n v="0"/>
    <n v="0"/>
    <n v="0"/>
    <n v="0"/>
    <n v="1"/>
    <n v="2"/>
    <x v="0"/>
  </r>
  <r>
    <x v="0"/>
    <x v="7"/>
    <x v="62"/>
    <x v="62"/>
    <d v="2023-02-01T00:00:00"/>
    <n v="0"/>
    <n v="0"/>
    <n v="0"/>
    <n v="0"/>
    <n v="0"/>
    <n v="0"/>
    <x v="0"/>
  </r>
  <r>
    <x v="1"/>
    <x v="2"/>
    <x v="159"/>
    <x v="159"/>
    <d v="2023-02-01T00:00:00"/>
    <n v="0"/>
    <n v="0"/>
    <n v="0"/>
    <n v="0"/>
    <n v="0"/>
    <n v="0"/>
    <x v="0"/>
  </r>
  <r>
    <x v="1"/>
    <x v="2"/>
    <x v="311"/>
    <x v="311"/>
    <d v="2023-02-01T00:00:00"/>
    <n v="1"/>
    <n v="0"/>
    <n v="0"/>
    <n v="0"/>
    <n v="0"/>
    <n v="0"/>
    <x v="0"/>
  </r>
  <r>
    <x v="0"/>
    <x v="10"/>
    <x v="241"/>
    <x v="241"/>
    <d v="2023-02-01T00:00:00"/>
    <n v="60"/>
    <n v="0"/>
    <n v="0"/>
    <n v="0"/>
    <n v="0"/>
    <n v="0"/>
    <x v="0"/>
  </r>
  <r>
    <x v="0"/>
    <x v="10"/>
    <x v="226"/>
    <x v="226"/>
    <d v="2023-02-01T00:00:00"/>
    <n v="20"/>
    <n v="0"/>
    <n v="0"/>
    <n v="0"/>
    <n v="10"/>
    <n v="1"/>
    <x v="0"/>
  </r>
  <r>
    <x v="1"/>
    <x v="3"/>
    <x v="327"/>
    <x v="327"/>
    <d v="2023-02-01T00:00:00"/>
    <n v="8"/>
    <n v="0"/>
    <n v="0"/>
    <n v="0"/>
    <n v="0"/>
    <n v="0"/>
    <x v="0"/>
  </r>
  <r>
    <x v="1"/>
    <x v="1"/>
    <x v="63"/>
    <x v="63"/>
    <d v="2023-02-01T00:00:00"/>
    <n v="0"/>
    <n v="0"/>
    <n v="0"/>
    <n v="0"/>
    <n v="0"/>
    <n v="0"/>
    <x v="0"/>
  </r>
  <r>
    <x v="1"/>
    <x v="1"/>
    <x v="67"/>
    <x v="67"/>
    <d v="2023-02-01T00:00:00"/>
    <n v="0"/>
    <n v="0"/>
    <n v="0"/>
    <n v="0"/>
    <n v="0"/>
    <n v="0"/>
    <x v="0"/>
  </r>
  <r>
    <x v="2"/>
    <x v="9"/>
    <x v="325"/>
    <x v="325"/>
    <d v="2023-02-01T00:00:00"/>
    <n v="0"/>
    <n v="0"/>
    <n v="0"/>
    <n v="0"/>
    <n v="1"/>
    <n v="0"/>
    <x v="0"/>
  </r>
  <r>
    <x v="2"/>
    <x v="9"/>
    <x v="68"/>
    <x v="68"/>
    <d v="2023-02-01T00:00:00"/>
    <n v="0"/>
    <n v="0"/>
    <n v="0"/>
    <n v="0"/>
    <n v="0"/>
    <n v="0"/>
    <x v="0"/>
  </r>
  <r>
    <x v="2"/>
    <x v="11"/>
    <x v="278"/>
    <x v="278"/>
    <d v="2023-02-01T00:00:00"/>
    <n v="0"/>
    <n v="0"/>
    <n v="0"/>
    <n v="4"/>
    <n v="3"/>
    <n v="0"/>
    <x v="0"/>
  </r>
  <r>
    <x v="0"/>
    <x v="7"/>
    <x v="243"/>
    <x v="243"/>
    <d v="2023-02-01T00:00:00"/>
    <n v="0"/>
    <n v="0"/>
    <n v="1"/>
    <n v="0"/>
    <n v="2"/>
    <n v="0"/>
    <x v="0"/>
  </r>
  <r>
    <x v="0"/>
    <x v="10"/>
    <x v="228"/>
    <x v="228"/>
    <d v="2023-02-01T00:00:00"/>
    <n v="7"/>
    <n v="0"/>
    <n v="0"/>
    <n v="0"/>
    <n v="0"/>
    <n v="0"/>
    <x v="0"/>
  </r>
  <r>
    <x v="0"/>
    <x v="8"/>
    <x v="160"/>
    <x v="160"/>
    <d v="2023-02-01T00:00:00"/>
    <n v="0"/>
    <n v="0"/>
    <n v="0"/>
    <n v="0"/>
    <n v="2"/>
    <n v="1"/>
    <x v="0"/>
  </r>
  <r>
    <x v="1"/>
    <x v="2"/>
    <x v="200"/>
    <x v="200"/>
    <d v="2023-02-01T00:00:00"/>
    <n v="0"/>
    <n v="0"/>
    <n v="0"/>
    <n v="0"/>
    <n v="0"/>
    <n v="0"/>
    <x v="0"/>
  </r>
  <r>
    <x v="2"/>
    <x v="4"/>
    <x v="162"/>
    <x v="162"/>
    <d v="2023-02-01T00:00:00"/>
    <n v="6"/>
    <n v="0"/>
    <n v="0"/>
    <n v="0"/>
    <n v="0"/>
    <n v="0"/>
    <x v="0"/>
  </r>
  <r>
    <x v="2"/>
    <x v="4"/>
    <x v="328"/>
    <x v="328"/>
    <d v="2023-02-01T00:00:00"/>
    <n v="1"/>
    <n v="0"/>
    <n v="0"/>
    <n v="0"/>
    <n v="0"/>
    <n v="0"/>
    <x v="0"/>
  </r>
  <r>
    <x v="2"/>
    <x v="9"/>
    <x v="279"/>
    <x v="279"/>
    <d v="2023-02-01T00:00:00"/>
    <n v="0"/>
    <n v="0"/>
    <n v="0"/>
    <n v="0"/>
    <n v="0"/>
    <n v="0"/>
    <x v="0"/>
  </r>
  <r>
    <x v="2"/>
    <x v="11"/>
    <x v="164"/>
    <x v="164"/>
    <d v="2023-02-01T00:00:00"/>
    <n v="0"/>
    <n v="0"/>
    <n v="0"/>
    <n v="0"/>
    <n v="0"/>
    <n v="0"/>
    <x v="0"/>
  </r>
  <r>
    <x v="2"/>
    <x v="4"/>
    <x v="165"/>
    <x v="165"/>
    <d v="2023-02-01T00:00:00"/>
    <n v="0"/>
    <n v="0"/>
    <n v="0"/>
    <n v="1"/>
    <n v="1"/>
    <n v="1"/>
    <x v="0"/>
  </r>
  <r>
    <x v="0"/>
    <x v="7"/>
    <x v="74"/>
    <x v="74"/>
    <d v="2023-02-01T00:00:00"/>
    <n v="0"/>
    <n v="0"/>
    <n v="0"/>
    <n v="0"/>
    <n v="0"/>
    <n v="0"/>
    <x v="0"/>
  </r>
  <r>
    <x v="2"/>
    <x v="11"/>
    <x v="329"/>
    <x v="329"/>
    <d v="2023-02-01T00:00:00"/>
    <n v="0"/>
    <n v="0"/>
    <n v="0"/>
    <n v="1"/>
    <n v="0"/>
    <n v="0"/>
    <x v="0"/>
  </r>
  <r>
    <x v="2"/>
    <x v="4"/>
    <x v="202"/>
    <x v="202"/>
    <d v="2023-02-01T00:00:00"/>
    <n v="0"/>
    <n v="0"/>
    <n v="0"/>
    <n v="0"/>
    <n v="0"/>
    <n v="0"/>
    <x v="0"/>
  </r>
  <r>
    <x v="2"/>
    <x v="4"/>
    <x v="76"/>
    <x v="76"/>
    <d v="2023-02-01T00:00:00"/>
    <n v="0"/>
    <n v="0"/>
    <n v="0"/>
    <n v="0"/>
    <n v="0"/>
    <n v="0"/>
    <x v="0"/>
  </r>
  <r>
    <x v="0"/>
    <x v="7"/>
    <x v="78"/>
    <x v="78"/>
    <d v="2023-02-01T00:00:00"/>
    <n v="1"/>
    <n v="0"/>
    <n v="0"/>
    <n v="0"/>
    <n v="0"/>
    <n v="0"/>
    <x v="0"/>
  </r>
  <r>
    <x v="2"/>
    <x v="9"/>
    <x v="330"/>
    <x v="330"/>
    <d v="2023-02-01T00:00:00"/>
    <n v="0"/>
    <n v="0"/>
    <n v="0"/>
    <n v="1"/>
    <n v="0"/>
    <n v="0"/>
    <x v="0"/>
  </r>
  <r>
    <x v="2"/>
    <x v="9"/>
    <x v="79"/>
    <x v="79"/>
    <d v="2023-02-01T00:00:00"/>
    <n v="0"/>
    <n v="0"/>
    <n v="0"/>
    <n v="8"/>
    <n v="13"/>
    <n v="9"/>
    <x v="0"/>
  </r>
  <r>
    <x v="2"/>
    <x v="11"/>
    <x v="80"/>
    <x v="80"/>
    <d v="2023-02-01T00:00:00"/>
    <n v="0"/>
    <n v="0"/>
    <n v="0"/>
    <n v="4"/>
    <n v="3"/>
    <n v="1"/>
    <x v="0"/>
  </r>
  <r>
    <x v="1"/>
    <x v="3"/>
    <x v="81"/>
    <x v="81"/>
    <d v="2023-02-01T00:00:00"/>
    <n v="0"/>
    <n v="0"/>
    <n v="0"/>
    <n v="0"/>
    <n v="0"/>
    <n v="0"/>
    <x v="0"/>
  </r>
  <r>
    <x v="2"/>
    <x v="11"/>
    <x v="266"/>
    <x v="266"/>
    <d v="2023-02-01T00:00:00"/>
    <n v="0"/>
    <n v="0"/>
    <n v="0"/>
    <n v="4"/>
    <n v="7"/>
    <n v="1"/>
    <x v="0"/>
  </r>
  <r>
    <x v="1"/>
    <x v="3"/>
    <x v="82"/>
    <x v="82"/>
    <d v="2023-02-01T00:00:00"/>
    <n v="16"/>
    <n v="0"/>
    <n v="0"/>
    <n v="1"/>
    <n v="1"/>
    <n v="0"/>
    <x v="0"/>
  </r>
  <r>
    <x v="2"/>
    <x v="9"/>
    <x v="250"/>
    <x v="250"/>
    <d v="2023-02-01T00:00:00"/>
    <n v="0"/>
    <n v="0"/>
    <n v="0"/>
    <n v="1"/>
    <n v="0"/>
    <n v="0"/>
    <x v="0"/>
  </r>
  <r>
    <x v="0"/>
    <x v="6"/>
    <x v="84"/>
    <x v="84"/>
    <d v="2023-02-01T00:00:00"/>
    <n v="0"/>
    <n v="0"/>
    <n v="0"/>
    <n v="0"/>
    <n v="0"/>
    <n v="0"/>
    <x v="0"/>
  </r>
  <r>
    <x v="0"/>
    <x v="8"/>
    <x v="85"/>
    <x v="85"/>
    <d v="2023-02-01T00:00:00"/>
    <n v="5"/>
    <n v="0"/>
    <n v="0"/>
    <n v="0"/>
    <n v="0"/>
    <n v="0"/>
    <x v="0"/>
  </r>
  <r>
    <x v="1"/>
    <x v="3"/>
    <x v="251"/>
    <x v="251"/>
    <d v="2023-02-01T00:00:00"/>
    <n v="5"/>
    <n v="0"/>
    <n v="0"/>
    <n v="0"/>
    <n v="0"/>
    <n v="0"/>
    <x v="0"/>
  </r>
  <r>
    <x v="2"/>
    <x v="11"/>
    <x v="204"/>
    <x v="204"/>
    <d v="2023-02-01T00:00:00"/>
    <n v="0"/>
    <n v="0"/>
    <n v="0"/>
    <n v="0"/>
    <n v="0"/>
    <n v="0"/>
    <x v="0"/>
  </r>
  <r>
    <x v="2"/>
    <x v="11"/>
    <x v="252"/>
    <x v="252"/>
    <d v="2023-02-01T00:00:00"/>
    <n v="0"/>
    <n v="0"/>
    <n v="0"/>
    <n v="17"/>
    <n v="15"/>
    <n v="1"/>
    <x v="0"/>
  </r>
  <r>
    <x v="0"/>
    <x v="10"/>
    <x v="283"/>
    <x v="283"/>
    <d v="2023-02-01T00:00:00"/>
    <n v="0"/>
    <n v="0"/>
    <n v="0"/>
    <n v="0"/>
    <n v="1"/>
    <n v="0"/>
    <x v="0"/>
  </r>
  <r>
    <x v="2"/>
    <x v="11"/>
    <x v="284"/>
    <x v="284"/>
    <d v="2023-02-01T00:00:00"/>
    <n v="0"/>
    <n v="0"/>
    <n v="0"/>
    <n v="0"/>
    <n v="2"/>
    <n v="1"/>
    <x v="0"/>
  </r>
  <r>
    <x v="0"/>
    <x v="8"/>
    <x v="253"/>
    <x v="253"/>
    <d v="2023-02-01T00:00:00"/>
    <n v="0"/>
    <n v="0"/>
    <n v="0"/>
    <n v="0"/>
    <n v="0"/>
    <n v="0"/>
    <x v="0"/>
  </r>
  <r>
    <x v="2"/>
    <x v="11"/>
    <x v="285"/>
    <x v="285"/>
    <d v="2023-02-01T00:00:00"/>
    <n v="41"/>
    <n v="0"/>
    <n v="0"/>
    <n v="0"/>
    <n v="4"/>
    <n v="1"/>
    <x v="0"/>
  </r>
  <r>
    <x v="2"/>
    <x v="4"/>
    <x v="90"/>
    <x v="90"/>
    <d v="2023-02-01T00:00:00"/>
    <n v="0"/>
    <n v="0"/>
    <n v="0"/>
    <n v="0"/>
    <n v="0"/>
    <n v="0"/>
    <x v="0"/>
  </r>
  <r>
    <x v="0"/>
    <x v="8"/>
    <x v="206"/>
    <x v="206"/>
    <d v="2023-02-01T00:00:00"/>
    <n v="3"/>
    <n v="0"/>
    <n v="0"/>
    <n v="0"/>
    <n v="0"/>
    <n v="0"/>
    <x v="0"/>
  </r>
  <r>
    <x v="1"/>
    <x v="1"/>
    <x v="172"/>
    <x v="172"/>
    <d v="2023-02-01T00:00:00"/>
    <n v="7"/>
    <n v="0"/>
    <n v="0"/>
    <n v="0"/>
    <n v="0"/>
    <n v="0"/>
    <x v="0"/>
  </r>
  <r>
    <x v="2"/>
    <x v="4"/>
    <x v="93"/>
    <x v="93"/>
    <d v="2023-02-01T00:00:00"/>
    <n v="0"/>
    <n v="0"/>
    <n v="0"/>
    <n v="0"/>
    <n v="0"/>
    <n v="0"/>
    <x v="0"/>
  </r>
  <r>
    <x v="2"/>
    <x v="11"/>
    <x v="267"/>
    <x v="267"/>
    <d v="2023-02-01T00:00:00"/>
    <n v="0"/>
    <n v="0"/>
    <n v="0"/>
    <n v="9"/>
    <n v="3"/>
    <n v="5"/>
    <x v="0"/>
  </r>
  <r>
    <x v="0"/>
    <x v="8"/>
    <x v="177"/>
    <x v="177"/>
    <d v="2023-02-01T00:00:00"/>
    <n v="1"/>
    <n v="0"/>
    <n v="0"/>
    <n v="0"/>
    <n v="0"/>
    <n v="0"/>
    <x v="0"/>
  </r>
  <r>
    <x v="0"/>
    <x v="7"/>
    <x v="96"/>
    <x v="96"/>
    <d v="2023-02-01T00:00:00"/>
    <n v="4"/>
    <n v="0"/>
    <n v="0"/>
    <n v="0"/>
    <n v="0"/>
    <n v="0"/>
    <x v="0"/>
  </r>
  <r>
    <x v="1"/>
    <x v="2"/>
    <x v="230"/>
    <x v="230"/>
    <d v="2023-02-01T00:00:00"/>
    <n v="41"/>
    <n v="0"/>
    <n v="0"/>
    <n v="2"/>
    <n v="13"/>
    <n v="4"/>
    <x v="0"/>
  </r>
  <r>
    <x v="0"/>
    <x v="7"/>
    <x v="178"/>
    <x v="178"/>
    <d v="2023-02-01T00:00:00"/>
    <n v="2"/>
    <n v="0"/>
    <n v="0"/>
    <n v="0"/>
    <n v="0"/>
    <n v="0"/>
    <x v="0"/>
  </r>
  <r>
    <x v="2"/>
    <x v="4"/>
    <x v="257"/>
    <x v="257"/>
    <d v="2023-02-01T00:00:00"/>
    <n v="0"/>
    <n v="0"/>
    <n v="0"/>
    <n v="0"/>
    <n v="1"/>
    <n v="0"/>
    <x v="0"/>
  </r>
  <r>
    <x v="1"/>
    <x v="2"/>
    <x v="209"/>
    <x v="209"/>
    <d v="2023-02-01T00:00:00"/>
    <n v="0"/>
    <n v="0"/>
    <n v="0"/>
    <n v="0"/>
    <n v="0"/>
    <n v="0"/>
    <x v="0"/>
  </r>
  <r>
    <x v="1"/>
    <x v="1"/>
    <x v="179"/>
    <x v="179"/>
    <d v="2023-02-01T00:00:00"/>
    <n v="12"/>
    <n v="0"/>
    <n v="0"/>
    <n v="0"/>
    <n v="0"/>
    <n v="0"/>
    <x v="0"/>
  </r>
  <r>
    <x v="1"/>
    <x v="3"/>
    <x v="258"/>
    <x v="258"/>
    <d v="2023-02-01T00:00:00"/>
    <n v="0"/>
    <n v="0"/>
    <n v="0"/>
    <n v="0"/>
    <n v="1"/>
    <n v="0"/>
    <x v="0"/>
  </r>
  <r>
    <x v="1"/>
    <x v="1"/>
    <x v="210"/>
    <x v="210"/>
    <d v="2023-02-01T00:00:00"/>
    <n v="0"/>
    <n v="0"/>
    <n v="0"/>
    <n v="0"/>
    <n v="0"/>
    <n v="0"/>
    <x v="0"/>
  </r>
  <r>
    <x v="2"/>
    <x v="11"/>
    <x v="100"/>
    <x v="100"/>
    <d v="2023-02-01T00:00:00"/>
    <n v="0"/>
    <n v="0"/>
    <n v="0"/>
    <n v="0"/>
    <n v="0"/>
    <n v="0"/>
    <x v="0"/>
  </r>
  <r>
    <x v="2"/>
    <x v="9"/>
    <x v="101"/>
    <x v="101"/>
    <d v="2023-02-01T00:00:00"/>
    <n v="0"/>
    <n v="0"/>
    <n v="0"/>
    <n v="0"/>
    <n v="0"/>
    <n v="0"/>
    <x v="0"/>
  </r>
  <r>
    <x v="0"/>
    <x v="7"/>
    <x v="103"/>
    <x v="103"/>
    <d v="2023-02-01T00:00:00"/>
    <n v="0"/>
    <n v="0"/>
    <n v="0"/>
    <n v="0"/>
    <n v="0"/>
    <n v="0"/>
    <x v="0"/>
  </r>
  <r>
    <x v="0"/>
    <x v="7"/>
    <x v="104"/>
    <x v="104"/>
    <d v="2023-02-01T00:00:00"/>
    <n v="2"/>
    <n v="0"/>
    <n v="0"/>
    <n v="0"/>
    <n v="0"/>
    <n v="0"/>
    <x v="0"/>
  </r>
  <r>
    <x v="2"/>
    <x v="11"/>
    <x v="180"/>
    <x v="180"/>
    <d v="2023-02-01T00:00:00"/>
    <n v="0"/>
    <n v="0"/>
    <n v="0"/>
    <n v="2"/>
    <n v="0"/>
    <n v="0"/>
    <x v="0"/>
  </r>
  <r>
    <x v="1"/>
    <x v="2"/>
    <x v="181"/>
    <x v="181"/>
    <d v="2023-02-01T00:00:00"/>
    <n v="0"/>
    <n v="0"/>
    <n v="0"/>
    <n v="0"/>
    <n v="0"/>
    <n v="0"/>
    <x v="0"/>
  </r>
  <r>
    <x v="0"/>
    <x v="8"/>
    <x v="105"/>
    <x v="105"/>
    <d v="2023-02-01T00:00:00"/>
    <n v="0"/>
    <n v="0"/>
    <n v="0"/>
    <n v="0"/>
    <n v="0"/>
    <n v="0"/>
    <x v="0"/>
  </r>
  <r>
    <x v="0"/>
    <x v="7"/>
    <x v="106"/>
    <x v="106"/>
    <d v="2023-02-01T00:00:00"/>
    <n v="2"/>
    <n v="0"/>
    <n v="0"/>
    <n v="0"/>
    <n v="0"/>
    <n v="0"/>
    <x v="0"/>
  </r>
  <r>
    <x v="2"/>
    <x v="9"/>
    <x v="331"/>
    <x v="331"/>
    <d v="2023-02-01T00:00:00"/>
    <n v="0"/>
    <n v="0"/>
    <n v="0"/>
    <n v="0"/>
    <n v="1"/>
    <n v="0"/>
    <x v="0"/>
  </r>
  <r>
    <x v="2"/>
    <x v="4"/>
    <x v="232"/>
    <x v="232"/>
    <d v="2023-02-01T00:00:00"/>
    <n v="0"/>
    <n v="0"/>
    <n v="0"/>
    <n v="0"/>
    <n v="0"/>
    <n v="0"/>
    <x v="0"/>
  </r>
  <r>
    <x v="1"/>
    <x v="1"/>
    <x v="332"/>
    <x v="332"/>
    <d v="2023-02-01T00:00:00"/>
    <n v="2"/>
    <n v="0"/>
    <n v="0"/>
    <n v="0"/>
    <n v="0"/>
    <n v="0"/>
    <x v="0"/>
  </r>
  <r>
    <x v="1"/>
    <x v="1"/>
    <x v="212"/>
    <x v="212"/>
    <d v="2023-02-01T00:00:00"/>
    <n v="1"/>
    <n v="0"/>
    <n v="0"/>
    <n v="1"/>
    <n v="0"/>
    <n v="0"/>
    <x v="0"/>
  </r>
  <r>
    <x v="2"/>
    <x v="9"/>
    <x v="287"/>
    <x v="287"/>
    <d v="2023-02-01T00:00:00"/>
    <n v="0"/>
    <n v="0"/>
    <n v="0"/>
    <n v="1"/>
    <n v="0"/>
    <n v="0"/>
    <x v="0"/>
  </r>
  <r>
    <x v="1"/>
    <x v="2"/>
    <x v="213"/>
    <x v="213"/>
    <d v="2023-02-01T00:00:00"/>
    <n v="0"/>
    <n v="0"/>
    <n v="1"/>
    <n v="0"/>
    <n v="1"/>
    <n v="1"/>
    <x v="0"/>
  </r>
  <r>
    <x v="0"/>
    <x v="0"/>
    <x v="107"/>
    <x v="107"/>
    <d v="2023-02-01T00:00:00"/>
    <n v="0"/>
    <n v="0"/>
    <n v="0"/>
    <n v="0"/>
    <n v="0"/>
    <n v="0"/>
    <x v="0"/>
  </r>
  <r>
    <x v="2"/>
    <x v="4"/>
    <x v="214"/>
    <x v="214"/>
    <d v="2023-02-01T00:00:00"/>
    <n v="0"/>
    <n v="0"/>
    <n v="0"/>
    <n v="0"/>
    <n v="0"/>
    <n v="0"/>
    <x v="0"/>
  </r>
  <r>
    <x v="1"/>
    <x v="3"/>
    <x v="182"/>
    <x v="182"/>
    <d v="2023-02-01T00:00:00"/>
    <n v="10"/>
    <n v="1"/>
    <n v="1"/>
    <n v="0"/>
    <n v="3"/>
    <n v="0"/>
    <x v="0"/>
  </r>
  <r>
    <x v="2"/>
    <x v="9"/>
    <x v="320"/>
    <x v="320"/>
    <d v="2023-02-01T00:00:00"/>
    <n v="0"/>
    <n v="0"/>
    <n v="0"/>
    <n v="0"/>
    <n v="0"/>
    <n v="0"/>
    <x v="0"/>
  </r>
  <r>
    <x v="0"/>
    <x v="12"/>
    <x v="269"/>
    <x v="269"/>
    <d v="2023-02-01T00:00:00"/>
    <n v="5"/>
    <n v="0"/>
    <n v="0"/>
    <n v="0"/>
    <n v="0"/>
    <n v="0"/>
    <x v="0"/>
  </r>
  <r>
    <x v="0"/>
    <x v="5"/>
    <x v="288"/>
    <x v="288"/>
    <d v="2023-02-01T00:00:00"/>
    <n v="0"/>
    <n v="0"/>
    <n v="0"/>
    <n v="0"/>
    <n v="0"/>
    <n v="0"/>
    <x v="0"/>
  </r>
  <r>
    <x v="2"/>
    <x v="11"/>
    <x v="110"/>
    <x v="110"/>
    <d v="2023-02-01T00:00:00"/>
    <n v="0"/>
    <n v="0"/>
    <n v="0"/>
    <n v="2"/>
    <n v="1"/>
    <n v="0"/>
    <x v="0"/>
  </r>
  <r>
    <x v="0"/>
    <x v="8"/>
    <x v="111"/>
    <x v="111"/>
    <d v="2023-02-01T00:00:00"/>
    <n v="1"/>
    <n v="0"/>
    <n v="0"/>
    <n v="0"/>
    <n v="0"/>
    <n v="0"/>
    <x v="0"/>
  </r>
  <r>
    <x v="0"/>
    <x v="7"/>
    <x v="113"/>
    <x v="113"/>
    <d v="2023-02-01T00:00:00"/>
    <n v="26"/>
    <n v="0"/>
    <n v="0"/>
    <n v="0"/>
    <n v="2"/>
    <n v="1"/>
    <x v="0"/>
  </r>
  <r>
    <x v="0"/>
    <x v="7"/>
    <x v="298"/>
    <x v="298"/>
    <d v="2023-02-01T00:00:00"/>
    <n v="0"/>
    <n v="0"/>
    <n v="0"/>
    <n v="0"/>
    <n v="0"/>
    <n v="0"/>
    <x v="0"/>
  </r>
  <r>
    <x v="2"/>
    <x v="9"/>
    <x v="315"/>
    <x v="315"/>
    <d v="2023-02-01T00:00:00"/>
    <n v="0"/>
    <n v="0"/>
    <n v="0"/>
    <n v="0"/>
    <n v="0"/>
    <n v="0"/>
    <x v="0"/>
  </r>
  <r>
    <x v="0"/>
    <x v="7"/>
    <x v="333"/>
    <x v="333"/>
    <d v="2023-02-01T00:00:00"/>
    <n v="0"/>
    <n v="0"/>
    <n v="0"/>
    <n v="0"/>
    <n v="2"/>
    <n v="0"/>
    <x v="0"/>
  </r>
  <r>
    <x v="0"/>
    <x v="7"/>
    <x v="114"/>
    <x v="114"/>
    <d v="2023-02-01T00:00:00"/>
    <n v="3"/>
    <n v="0"/>
    <n v="0"/>
    <n v="0"/>
    <n v="0"/>
    <n v="0"/>
    <x v="0"/>
  </r>
  <r>
    <x v="1"/>
    <x v="1"/>
    <x v="115"/>
    <x v="115"/>
    <d v="2023-02-01T00:00:00"/>
    <n v="0"/>
    <n v="0"/>
    <n v="0"/>
    <n v="0"/>
    <n v="0"/>
    <n v="0"/>
    <x v="0"/>
  </r>
  <r>
    <x v="1"/>
    <x v="3"/>
    <x v="116"/>
    <x v="116"/>
    <d v="2023-02-01T00:00:00"/>
    <n v="0"/>
    <n v="0"/>
    <n v="0"/>
    <n v="0"/>
    <n v="0"/>
    <n v="0"/>
    <x v="0"/>
  </r>
  <r>
    <x v="0"/>
    <x v="8"/>
    <x v="117"/>
    <x v="117"/>
    <d v="2023-02-01T00:00:00"/>
    <n v="4"/>
    <n v="0"/>
    <n v="0"/>
    <n v="0"/>
    <n v="0"/>
    <n v="0"/>
    <x v="0"/>
  </r>
  <r>
    <x v="1"/>
    <x v="3"/>
    <x v="119"/>
    <x v="119"/>
    <d v="2023-02-01T00:00:00"/>
    <n v="6"/>
    <n v="0"/>
    <n v="0"/>
    <n v="0"/>
    <n v="0"/>
    <n v="0"/>
    <x v="0"/>
  </r>
  <r>
    <x v="2"/>
    <x v="9"/>
    <x v="270"/>
    <x v="270"/>
    <d v="2023-02-01T00:00:00"/>
    <n v="0"/>
    <n v="0"/>
    <n v="0"/>
    <n v="0"/>
    <n v="0"/>
    <n v="0"/>
    <x v="0"/>
  </r>
  <r>
    <x v="1"/>
    <x v="1"/>
    <x v="1"/>
    <x v="1"/>
    <d v="2023-03-01T00:00:00"/>
    <n v="0"/>
    <n v="0"/>
    <n v="0"/>
    <n v="0"/>
    <n v="0"/>
    <n v="0"/>
    <x v="0"/>
  </r>
  <r>
    <x v="1"/>
    <x v="2"/>
    <x v="2"/>
    <x v="2"/>
    <d v="2023-03-01T00:00:00"/>
    <n v="16"/>
    <n v="0"/>
    <n v="0"/>
    <n v="0"/>
    <n v="0"/>
    <n v="0"/>
    <x v="0"/>
  </r>
  <r>
    <x v="0"/>
    <x v="7"/>
    <x v="123"/>
    <x v="123"/>
    <d v="2023-03-01T00:00:00"/>
    <n v="3"/>
    <n v="0"/>
    <n v="0"/>
    <n v="0"/>
    <n v="0"/>
    <n v="0"/>
    <x v="0"/>
  </r>
  <r>
    <x v="1"/>
    <x v="3"/>
    <x v="124"/>
    <x v="124"/>
    <d v="2023-03-01T00:00:00"/>
    <n v="11"/>
    <n v="0"/>
    <n v="0"/>
    <n v="0"/>
    <n v="0"/>
    <n v="0"/>
    <x v="0"/>
  </r>
  <r>
    <x v="1"/>
    <x v="3"/>
    <x v="3"/>
    <x v="3"/>
    <d v="2023-03-01T00:00:00"/>
    <n v="0"/>
    <n v="0"/>
    <n v="1"/>
    <n v="0"/>
    <n v="0"/>
    <n v="0"/>
    <x v="0"/>
  </r>
  <r>
    <x v="1"/>
    <x v="1"/>
    <x v="300"/>
    <x v="300"/>
    <d v="2023-03-01T00:00:00"/>
    <n v="3"/>
    <n v="0"/>
    <n v="1"/>
    <n v="0"/>
    <n v="0"/>
    <n v="0"/>
    <x v="0"/>
  </r>
  <r>
    <x v="2"/>
    <x v="9"/>
    <x v="316"/>
    <x v="316"/>
    <d v="2023-03-01T00:00:00"/>
    <n v="0"/>
    <n v="0"/>
    <n v="0"/>
    <n v="0"/>
    <n v="0"/>
    <n v="0"/>
    <x v="0"/>
  </r>
  <r>
    <x v="0"/>
    <x v="5"/>
    <x v="9"/>
    <x v="9"/>
    <d v="2023-03-01T00:00:00"/>
    <n v="62"/>
    <n v="0"/>
    <n v="0"/>
    <n v="0"/>
    <n v="0"/>
    <n v="0"/>
    <x v="0"/>
  </r>
  <r>
    <x v="0"/>
    <x v="6"/>
    <x v="10"/>
    <x v="10"/>
    <d v="2023-03-01T00:00:00"/>
    <n v="24"/>
    <n v="0"/>
    <n v="0"/>
    <n v="0"/>
    <n v="0"/>
    <n v="0"/>
    <x v="0"/>
  </r>
  <r>
    <x v="1"/>
    <x v="2"/>
    <x v="11"/>
    <x v="11"/>
    <d v="2023-03-01T00:00:00"/>
    <n v="4"/>
    <n v="0"/>
    <n v="0"/>
    <n v="0"/>
    <n v="0"/>
    <n v="0"/>
    <x v="0"/>
  </r>
  <r>
    <x v="0"/>
    <x v="0"/>
    <x v="235"/>
    <x v="235"/>
    <d v="2023-03-01T00:00:00"/>
    <n v="22"/>
    <n v="0"/>
    <n v="0"/>
    <n v="0"/>
    <n v="0"/>
    <n v="0"/>
    <x v="0"/>
  </r>
  <r>
    <x v="0"/>
    <x v="10"/>
    <x v="334"/>
    <x v="334"/>
    <d v="2023-03-01T00:00:00"/>
    <n v="1"/>
    <n v="0"/>
    <n v="0"/>
    <n v="0"/>
    <n v="0"/>
    <n v="0"/>
    <x v="0"/>
  </r>
  <r>
    <x v="0"/>
    <x v="7"/>
    <x v="15"/>
    <x v="15"/>
    <d v="2023-03-01T00:00:00"/>
    <n v="0"/>
    <n v="0"/>
    <n v="0"/>
    <n v="0"/>
    <n v="0"/>
    <n v="0"/>
    <x v="0"/>
  </r>
  <r>
    <x v="2"/>
    <x v="4"/>
    <x v="125"/>
    <x v="125"/>
    <d v="2023-03-01T00:00:00"/>
    <n v="4"/>
    <n v="0"/>
    <n v="0"/>
    <n v="0"/>
    <n v="0"/>
    <n v="0"/>
    <x v="0"/>
  </r>
  <r>
    <x v="1"/>
    <x v="3"/>
    <x v="16"/>
    <x v="16"/>
    <d v="2023-03-01T00:00:00"/>
    <n v="15"/>
    <n v="1"/>
    <n v="1"/>
    <n v="0"/>
    <n v="0"/>
    <n v="0"/>
    <x v="0"/>
  </r>
  <r>
    <x v="0"/>
    <x v="7"/>
    <x v="128"/>
    <x v="128"/>
    <d v="2023-03-01T00:00:00"/>
    <n v="1"/>
    <n v="0"/>
    <n v="0"/>
    <n v="0"/>
    <n v="0"/>
    <n v="0"/>
    <x v="0"/>
  </r>
  <r>
    <x v="0"/>
    <x v="6"/>
    <x v="130"/>
    <x v="130"/>
    <d v="2023-03-01T00:00:00"/>
    <n v="36"/>
    <n v="0"/>
    <n v="0"/>
    <n v="0"/>
    <n v="0"/>
    <n v="0"/>
    <x v="0"/>
  </r>
  <r>
    <x v="2"/>
    <x v="4"/>
    <x v="134"/>
    <x v="134"/>
    <d v="2023-03-01T00:00:00"/>
    <n v="0"/>
    <n v="0"/>
    <n v="0"/>
    <n v="0"/>
    <n v="0"/>
    <n v="0"/>
    <x v="0"/>
  </r>
  <r>
    <x v="0"/>
    <x v="7"/>
    <x v="19"/>
    <x v="19"/>
    <d v="2023-03-01T00:00:00"/>
    <n v="0"/>
    <n v="0"/>
    <n v="0"/>
    <n v="0"/>
    <n v="0"/>
    <n v="0"/>
    <x v="0"/>
  </r>
  <r>
    <x v="0"/>
    <x v="7"/>
    <x v="20"/>
    <x v="20"/>
    <d v="2023-03-01T00:00:00"/>
    <n v="7"/>
    <n v="0"/>
    <n v="0"/>
    <n v="0"/>
    <n v="0"/>
    <n v="0"/>
    <x v="0"/>
  </r>
  <r>
    <x v="0"/>
    <x v="7"/>
    <x v="21"/>
    <x v="21"/>
    <d v="2023-03-01T00:00:00"/>
    <n v="67"/>
    <n v="0"/>
    <n v="0"/>
    <n v="0"/>
    <n v="0"/>
    <n v="0"/>
    <x v="0"/>
  </r>
  <r>
    <x v="0"/>
    <x v="10"/>
    <x v="335"/>
    <x v="335"/>
    <d v="2023-03-01T00:00:00"/>
    <n v="2"/>
    <n v="0"/>
    <n v="0"/>
    <n v="0"/>
    <n v="0"/>
    <n v="0"/>
    <x v="0"/>
  </r>
  <r>
    <x v="0"/>
    <x v="7"/>
    <x v="215"/>
    <x v="215"/>
    <d v="2023-03-01T00:00:00"/>
    <n v="15"/>
    <n v="0"/>
    <n v="0"/>
    <n v="0"/>
    <n v="0"/>
    <n v="0"/>
    <x v="0"/>
  </r>
  <r>
    <x v="0"/>
    <x v="7"/>
    <x v="136"/>
    <x v="136"/>
    <d v="2023-03-01T00:00:00"/>
    <n v="20"/>
    <n v="0"/>
    <n v="0"/>
    <n v="0"/>
    <n v="0"/>
    <n v="0"/>
    <x v="0"/>
  </r>
  <r>
    <x v="2"/>
    <x v="4"/>
    <x v="185"/>
    <x v="185"/>
    <d v="2023-03-01T00:00:00"/>
    <n v="1"/>
    <n v="0"/>
    <n v="0"/>
    <n v="0"/>
    <n v="0"/>
    <n v="0"/>
    <x v="0"/>
  </r>
  <r>
    <x v="2"/>
    <x v="4"/>
    <x v="24"/>
    <x v="24"/>
    <d v="2023-03-01T00:00:00"/>
    <n v="0"/>
    <n v="0"/>
    <n v="0"/>
    <n v="0"/>
    <n v="0"/>
    <n v="0"/>
    <x v="0"/>
  </r>
  <r>
    <x v="0"/>
    <x v="7"/>
    <x v="137"/>
    <x v="137"/>
    <d v="2023-03-01T00:00:00"/>
    <n v="0"/>
    <n v="0"/>
    <n v="0"/>
    <n v="0"/>
    <n v="0"/>
    <n v="0"/>
    <x v="0"/>
  </r>
  <r>
    <x v="0"/>
    <x v="10"/>
    <x v="336"/>
    <x v="336"/>
    <d v="2023-03-01T00:00:00"/>
    <n v="5"/>
    <n v="0"/>
    <n v="0"/>
    <n v="0"/>
    <n v="0"/>
    <n v="0"/>
    <x v="0"/>
  </r>
  <r>
    <x v="2"/>
    <x v="4"/>
    <x v="186"/>
    <x v="186"/>
    <d v="2023-03-01T00:00:00"/>
    <n v="1"/>
    <n v="0"/>
    <n v="0"/>
    <n v="0"/>
    <n v="0"/>
    <n v="0"/>
    <x v="0"/>
  </r>
  <r>
    <x v="0"/>
    <x v="7"/>
    <x v="139"/>
    <x v="139"/>
    <d v="2023-03-01T00:00:00"/>
    <n v="0"/>
    <n v="0"/>
    <n v="0"/>
    <n v="0"/>
    <n v="0"/>
    <n v="0"/>
    <x v="0"/>
  </r>
  <r>
    <x v="2"/>
    <x v="9"/>
    <x v="260"/>
    <x v="260"/>
    <d v="2023-03-01T00:00:00"/>
    <n v="0"/>
    <n v="0"/>
    <n v="0"/>
    <n v="0"/>
    <n v="0"/>
    <n v="0"/>
    <x v="0"/>
  </r>
  <r>
    <x v="0"/>
    <x v="7"/>
    <x v="337"/>
    <x v="337"/>
    <d v="2023-03-01T00:00:00"/>
    <n v="0"/>
    <n v="0"/>
    <n v="0"/>
    <n v="0"/>
    <n v="0"/>
    <n v="0"/>
    <x v="0"/>
  </r>
  <r>
    <x v="0"/>
    <x v="7"/>
    <x v="36"/>
    <x v="36"/>
    <d v="2023-03-01T00:00:00"/>
    <n v="0"/>
    <n v="0"/>
    <n v="0"/>
    <n v="0"/>
    <n v="0"/>
    <n v="0"/>
    <x v="0"/>
  </r>
  <r>
    <x v="1"/>
    <x v="3"/>
    <x v="37"/>
    <x v="37"/>
    <d v="2023-03-01T00:00:00"/>
    <n v="8"/>
    <n v="0"/>
    <n v="0"/>
    <n v="0"/>
    <n v="0"/>
    <n v="0"/>
    <x v="0"/>
  </r>
  <r>
    <x v="2"/>
    <x v="4"/>
    <x v="262"/>
    <x v="262"/>
    <d v="2023-03-01T00:00:00"/>
    <n v="8"/>
    <n v="0"/>
    <n v="0"/>
    <n v="0"/>
    <n v="0"/>
    <n v="0"/>
    <x v="0"/>
  </r>
  <r>
    <x v="0"/>
    <x v="8"/>
    <x v="146"/>
    <x v="146"/>
    <d v="2023-03-01T00:00:00"/>
    <n v="2"/>
    <n v="0"/>
    <n v="0"/>
    <n v="0"/>
    <n v="0"/>
    <n v="0"/>
    <x v="0"/>
  </r>
  <r>
    <x v="0"/>
    <x v="7"/>
    <x v="40"/>
    <x v="40"/>
    <d v="2023-03-01T00:00:00"/>
    <n v="0"/>
    <n v="0"/>
    <n v="0"/>
    <n v="0"/>
    <n v="0"/>
    <n v="0"/>
    <x v="0"/>
  </r>
  <r>
    <x v="0"/>
    <x v="6"/>
    <x v="41"/>
    <x v="41"/>
    <d v="2023-03-01T00:00:00"/>
    <n v="2"/>
    <n v="0"/>
    <n v="0"/>
    <n v="0"/>
    <n v="0"/>
    <n v="0"/>
    <x v="0"/>
  </r>
  <r>
    <x v="0"/>
    <x v="5"/>
    <x v="42"/>
    <x v="42"/>
    <d v="2023-03-01T00:00:00"/>
    <n v="0"/>
    <n v="1"/>
    <n v="1"/>
    <n v="0"/>
    <n v="0"/>
    <n v="0"/>
    <x v="0"/>
  </r>
  <r>
    <x v="0"/>
    <x v="7"/>
    <x v="274"/>
    <x v="274"/>
    <d v="2023-03-01T00:00:00"/>
    <n v="5"/>
    <n v="0"/>
    <n v="0"/>
    <n v="0"/>
    <n v="0"/>
    <n v="0"/>
    <x v="0"/>
  </r>
  <r>
    <x v="1"/>
    <x v="2"/>
    <x v="45"/>
    <x v="45"/>
    <d v="2023-03-01T00:00:00"/>
    <n v="16"/>
    <n v="0"/>
    <n v="0"/>
    <n v="0"/>
    <n v="0"/>
    <n v="0"/>
    <x v="0"/>
  </r>
  <r>
    <x v="1"/>
    <x v="2"/>
    <x v="148"/>
    <x v="148"/>
    <d v="2023-03-01T00:00:00"/>
    <n v="8"/>
    <n v="0"/>
    <n v="0"/>
    <n v="0"/>
    <n v="0"/>
    <n v="0"/>
    <x v="0"/>
  </r>
  <r>
    <x v="0"/>
    <x v="6"/>
    <x v="190"/>
    <x v="190"/>
    <d v="2023-03-01T00:00:00"/>
    <n v="4"/>
    <n v="0"/>
    <n v="0"/>
    <n v="0"/>
    <n v="0"/>
    <n v="0"/>
    <x v="0"/>
  </r>
  <r>
    <x v="2"/>
    <x v="11"/>
    <x v="151"/>
    <x v="151"/>
    <d v="2023-03-01T00:00:00"/>
    <n v="10"/>
    <n v="0"/>
    <n v="0"/>
    <n v="0"/>
    <n v="0"/>
    <n v="0"/>
    <x v="0"/>
  </r>
  <r>
    <x v="0"/>
    <x v="10"/>
    <x v="338"/>
    <x v="338"/>
    <d v="2023-03-01T00:00:00"/>
    <n v="8"/>
    <n v="0"/>
    <n v="0"/>
    <n v="0"/>
    <n v="0"/>
    <n v="0"/>
    <x v="0"/>
  </r>
  <r>
    <x v="1"/>
    <x v="3"/>
    <x v="49"/>
    <x v="49"/>
    <d v="2023-03-01T00:00:00"/>
    <n v="2"/>
    <n v="0"/>
    <n v="0"/>
    <n v="0"/>
    <n v="0"/>
    <n v="0"/>
    <x v="0"/>
  </r>
  <r>
    <x v="1"/>
    <x v="3"/>
    <x v="52"/>
    <x v="52"/>
    <d v="2023-03-01T00:00:00"/>
    <n v="14"/>
    <n v="0"/>
    <n v="0"/>
    <n v="0"/>
    <n v="0"/>
    <n v="0"/>
    <x v="0"/>
  </r>
  <r>
    <x v="1"/>
    <x v="3"/>
    <x v="223"/>
    <x v="223"/>
    <d v="2023-03-01T00:00:00"/>
    <n v="0"/>
    <n v="0"/>
    <n v="0"/>
    <n v="0"/>
    <n v="0"/>
    <n v="0"/>
    <x v="0"/>
  </r>
  <r>
    <x v="1"/>
    <x v="2"/>
    <x v="263"/>
    <x v="263"/>
    <d v="2023-03-01T00:00:00"/>
    <n v="1"/>
    <n v="0"/>
    <n v="0"/>
    <n v="0"/>
    <n v="0"/>
    <n v="0"/>
    <x v="0"/>
  </r>
  <r>
    <x v="0"/>
    <x v="6"/>
    <x v="240"/>
    <x v="240"/>
    <d v="2023-03-01T00:00:00"/>
    <n v="3"/>
    <n v="0"/>
    <n v="0"/>
    <n v="0"/>
    <n v="0"/>
    <n v="0"/>
    <x v="0"/>
  </r>
  <r>
    <x v="1"/>
    <x v="2"/>
    <x v="56"/>
    <x v="56"/>
    <d v="2023-03-01T00:00:00"/>
    <n v="14"/>
    <n v="0"/>
    <n v="0"/>
    <n v="0"/>
    <n v="0"/>
    <n v="0"/>
    <x v="0"/>
  </r>
  <r>
    <x v="1"/>
    <x v="3"/>
    <x v="194"/>
    <x v="194"/>
    <d v="2023-03-01T00:00:00"/>
    <n v="6"/>
    <n v="0"/>
    <n v="0"/>
    <n v="0"/>
    <n v="0"/>
    <n v="0"/>
    <x v="0"/>
  </r>
  <r>
    <x v="1"/>
    <x v="1"/>
    <x v="319"/>
    <x v="319"/>
    <d v="2023-03-01T00:00:00"/>
    <n v="8"/>
    <n v="0"/>
    <n v="0"/>
    <n v="0"/>
    <n v="0"/>
    <n v="0"/>
    <x v="0"/>
  </r>
  <r>
    <x v="0"/>
    <x v="6"/>
    <x v="153"/>
    <x v="153"/>
    <d v="2023-03-01T00:00:00"/>
    <n v="0"/>
    <n v="0"/>
    <n v="0"/>
    <n v="0"/>
    <n v="0"/>
    <n v="0"/>
    <x v="0"/>
  </r>
  <r>
    <x v="1"/>
    <x v="2"/>
    <x v="277"/>
    <x v="277"/>
    <d v="2023-03-01T00:00:00"/>
    <n v="1"/>
    <n v="0"/>
    <n v="0"/>
    <n v="0"/>
    <n v="0"/>
    <n v="0"/>
    <x v="0"/>
  </r>
  <r>
    <x v="1"/>
    <x v="2"/>
    <x v="58"/>
    <x v="58"/>
    <d v="2023-03-01T00:00:00"/>
    <n v="8"/>
    <n v="0"/>
    <n v="0"/>
    <n v="0"/>
    <n v="0"/>
    <n v="0"/>
    <x v="0"/>
  </r>
  <r>
    <x v="0"/>
    <x v="12"/>
    <x v="155"/>
    <x v="155"/>
    <d v="2023-03-01T00:00:00"/>
    <n v="0"/>
    <n v="0"/>
    <n v="0"/>
    <n v="0"/>
    <n v="0"/>
    <n v="0"/>
    <x v="0"/>
  </r>
  <r>
    <x v="1"/>
    <x v="1"/>
    <x v="157"/>
    <x v="157"/>
    <d v="2023-03-01T00:00:00"/>
    <n v="0"/>
    <n v="0"/>
    <n v="0"/>
    <n v="0"/>
    <n v="0"/>
    <n v="0"/>
    <x v="0"/>
  </r>
  <r>
    <x v="1"/>
    <x v="2"/>
    <x v="59"/>
    <x v="59"/>
    <d v="2023-03-01T00:00:00"/>
    <n v="17"/>
    <n v="0"/>
    <n v="0"/>
    <n v="0"/>
    <n v="0"/>
    <n v="0"/>
    <x v="0"/>
  </r>
  <r>
    <x v="1"/>
    <x v="2"/>
    <x v="158"/>
    <x v="158"/>
    <d v="2023-03-01T00:00:00"/>
    <n v="8"/>
    <n v="0"/>
    <n v="0"/>
    <n v="0"/>
    <n v="0"/>
    <n v="0"/>
    <x v="0"/>
  </r>
  <r>
    <x v="2"/>
    <x v="4"/>
    <x v="61"/>
    <x v="61"/>
    <d v="2023-03-01T00:00:00"/>
    <n v="31"/>
    <n v="0"/>
    <n v="0"/>
    <n v="0"/>
    <n v="0"/>
    <n v="0"/>
    <x v="0"/>
  </r>
  <r>
    <x v="2"/>
    <x v="11"/>
    <x v="195"/>
    <x v="195"/>
    <d v="2023-03-01T00:00:00"/>
    <n v="0"/>
    <n v="0"/>
    <n v="0"/>
    <n v="0"/>
    <n v="0"/>
    <n v="0"/>
    <x v="0"/>
  </r>
  <r>
    <x v="2"/>
    <x v="11"/>
    <x v="196"/>
    <x v="196"/>
    <d v="2023-03-01T00:00:00"/>
    <n v="0"/>
    <n v="0"/>
    <n v="0"/>
    <n v="0"/>
    <n v="0"/>
    <n v="0"/>
    <x v="0"/>
  </r>
  <r>
    <x v="0"/>
    <x v="7"/>
    <x v="62"/>
    <x v="62"/>
    <d v="2023-03-01T00:00:00"/>
    <n v="0"/>
    <n v="0"/>
    <n v="0"/>
    <n v="0"/>
    <n v="0"/>
    <n v="0"/>
    <x v="0"/>
  </r>
  <r>
    <x v="2"/>
    <x v="9"/>
    <x v="339"/>
    <x v="339"/>
    <d v="2023-03-01T00:00:00"/>
    <n v="0"/>
    <n v="0"/>
    <n v="0"/>
    <n v="0"/>
    <n v="0"/>
    <n v="0"/>
    <x v="0"/>
  </r>
  <r>
    <x v="1"/>
    <x v="2"/>
    <x v="311"/>
    <x v="311"/>
    <d v="2023-03-01T00:00:00"/>
    <n v="3"/>
    <n v="0"/>
    <n v="0"/>
    <n v="0"/>
    <n v="0"/>
    <n v="0"/>
    <x v="0"/>
  </r>
  <r>
    <x v="0"/>
    <x v="10"/>
    <x v="241"/>
    <x v="241"/>
    <d v="2023-03-01T00:00:00"/>
    <n v="50"/>
    <n v="0"/>
    <n v="0"/>
    <n v="0"/>
    <n v="0"/>
    <n v="0"/>
    <x v="0"/>
  </r>
  <r>
    <x v="0"/>
    <x v="10"/>
    <x v="226"/>
    <x v="226"/>
    <d v="2023-03-01T00:00:00"/>
    <n v="20"/>
    <n v="0"/>
    <n v="0"/>
    <n v="0"/>
    <n v="0"/>
    <n v="0"/>
    <x v="0"/>
  </r>
  <r>
    <x v="1"/>
    <x v="3"/>
    <x v="327"/>
    <x v="327"/>
    <d v="2023-03-01T00:00:00"/>
    <n v="0"/>
    <n v="0"/>
    <n v="0"/>
    <n v="0"/>
    <n v="0"/>
    <n v="0"/>
    <x v="0"/>
  </r>
  <r>
    <x v="1"/>
    <x v="1"/>
    <x v="63"/>
    <x v="63"/>
    <d v="2023-03-01T00:00:00"/>
    <n v="0"/>
    <n v="0"/>
    <n v="0"/>
    <n v="0"/>
    <n v="0"/>
    <n v="0"/>
    <x v="0"/>
  </r>
  <r>
    <x v="1"/>
    <x v="1"/>
    <x v="67"/>
    <x v="67"/>
    <d v="2023-03-01T00:00:00"/>
    <n v="4"/>
    <n v="0"/>
    <n v="0"/>
    <n v="0"/>
    <n v="0"/>
    <n v="0"/>
    <x v="0"/>
  </r>
  <r>
    <x v="0"/>
    <x v="7"/>
    <x v="243"/>
    <x v="243"/>
    <d v="2023-03-01T00:00:00"/>
    <n v="16"/>
    <n v="0"/>
    <n v="0"/>
    <n v="0"/>
    <n v="0"/>
    <n v="0"/>
    <x v="0"/>
  </r>
  <r>
    <x v="2"/>
    <x v="4"/>
    <x v="69"/>
    <x v="69"/>
    <d v="2023-03-01T00:00:00"/>
    <n v="2"/>
    <n v="0"/>
    <n v="0"/>
    <n v="0"/>
    <n v="0"/>
    <n v="0"/>
    <x v="0"/>
  </r>
  <r>
    <x v="0"/>
    <x v="10"/>
    <x v="228"/>
    <x v="228"/>
    <d v="2023-03-01T00:00:00"/>
    <n v="28"/>
    <n v="0"/>
    <n v="0"/>
    <n v="0"/>
    <n v="0"/>
    <n v="0"/>
    <x v="0"/>
  </r>
  <r>
    <x v="0"/>
    <x v="5"/>
    <x v="70"/>
    <x v="70"/>
    <d v="2023-03-01T00:00:00"/>
    <n v="0"/>
    <n v="0"/>
    <n v="0"/>
    <n v="0"/>
    <n v="0"/>
    <n v="0"/>
    <x v="0"/>
  </r>
  <r>
    <x v="0"/>
    <x v="8"/>
    <x v="160"/>
    <x v="160"/>
    <d v="2023-03-01T00:00:00"/>
    <n v="50"/>
    <n v="0"/>
    <n v="0"/>
    <n v="0"/>
    <n v="0"/>
    <n v="0"/>
    <x v="0"/>
  </r>
  <r>
    <x v="1"/>
    <x v="2"/>
    <x v="200"/>
    <x v="200"/>
    <d v="2023-03-01T00:00:00"/>
    <n v="0"/>
    <n v="0"/>
    <n v="0"/>
    <n v="0"/>
    <n v="0"/>
    <n v="0"/>
    <x v="0"/>
  </r>
  <r>
    <x v="2"/>
    <x v="4"/>
    <x v="307"/>
    <x v="307"/>
    <d v="2023-03-01T00:00:00"/>
    <n v="1"/>
    <n v="0"/>
    <n v="0"/>
    <n v="0"/>
    <n v="0"/>
    <n v="0"/>
    <x v="0"/>
  </r>
  <r>
    <x v="2"/>
    <x v="4"/>
    <x v="165"/>
    <x v="165"/>
    <d v="2023-03-01T00:00:00"/>
    <n v="1"/>
    <n v="0"/>
    <n v="0"/>
    <n v="0"/>
    <n v="0"/>
    <n v="0"/>
    <x v="0"/>
  </r>
  <r>
    <x v="0"/>
    <x v="7"/>
    <x v="74"/>
    <x v="74"/>
    <d v="2023-03-01T00:00:00"/>
    <n v="1"/>
    <n v="0"/>
    <n v="0"/>
    <n v="0"/>
    <n v="0"/>
    <n v="0"/>
    <x v="0"/>
  </r>
  <r>
    <x v="1"/>
    <x v="1"/>
    <x v="75"/>
    <x v="75"/>
    <d v="2023-03-01T00:00:00"/>
    <n v="0"/>
    <n v="0"/>
    <n v="0"/>
    <n v="0"/>
    <n v="0"/>
    <n v="0"/>
    <x v="0"/>
  </r>
  <r>
    <x v="2"/>
    <x v="4"/>
    <x v="202"/>
    <x v="202"/>
    <d v="2023-03-01T00:00:00"/>
    <n v="0"/>
    <n v="0"/>
    <n v="0"/>
    <n v="0"/>
    <n v="0"/>
    <n v="0"/>
    <x v="0"/>
  </r>
  <r>
    <x v="2"/>
    <x v="4"/>
    <x v="76"/>
    <x v="76"/>
    <d v="2023-03-01T00:00:00"/>
    <n v="0"/>
    <n v="0"/>
    <n v="0"/>
    <n v="0"/>
    <n v="0"/>
    <n v="0"/>
    <x v="0"/>
  </r>
  <r>
    <x v="0"/>
    <x v="12"/>
    <x v="77"/>
    <x v="77"/>
    <d v="2023-03-01T00:00:00"/>
    <n v="0"/>
    <n v="0"/>
    <n v="0"/>
    <n v="0"/>
    <n v="0"/>
    <n v="0"/>
    <x v="0"/>
  </r>
  <r>
    <x v="0"/>
    <x v="7"/>
    <x v="78"/>
    <x v="78"/>
    <d v="2023-03-01T00:00:00"/>
    <n v="4"/>
    <n v="0"/>
    <n v="0"/>
    <n v="0"/>
    <n v="0"/>
    <n v="0"/>
    <x v="0"/>
  </r>
  <r>
    <x v="1"/>
    <x v="3"/>
    <x v="340"/>
    <x v="340"/>
    <d v="2023-03-01T00:00:00"/>
    <n v="4"/>
    <n v="0"/>
    <n v="0"/>
    <n v="0"/>
    <n v="0"/>
    <n v="0"/>
    <x v="0"/>
  </r>
  <r>
    <x v="1"/>
    <x v="3"/>
    <x v="81"/>
    <x v="81"/>
    <d v="2023-03-01T00:00:00"/>
    <n v="0"/>
    <n v="0"/>
    <n v="0"/>
    <n v="0"/>
    <n v="0"/>
    <n v="0"/>
    <x v="0"/>
  </r>
  <r>
    <x v="2"/>
    <x v="4"/>
    <x v="249"/>
    <x v="249"/>
    <d v="2023-03-01T00:00:00"/>
    <n v="0"/>
    <n v="0"/>
    <n v="0"/>
    <n v="0"/>
    <n v="0"/>
    <n v="0"/>
    <x v="0"/>
  </r>
  <r>
    <x v="0"/>
    <x v="5"/>
    <x v="282"/>
    <x v="282"/>
    <d v="2023-03-01T00:00:00"/>
    <n v="0"/>
    <n v="0"/>
    <n v="0"/>
    <n v="0"/>
    <n v="0"/>
    <n v="0"/>
    <x v="0"/>
  </r>
  <r>
    <x v="0"/>
    <x v="12"/>
    <x v="83"/>
    <x v="83"/>
    <d v="2023-03-01T00:00:00"/>
    <n v="8"/>
    <n v="0"/>
    <n v="0"/>
    <n v="0"/>
    <n v="0"/>
    <n v="0"/>
    <x v="0"/>
  </r>
  <r>
    <x v="0"/>
    <x v="8"/>
    <x v="85"/>
    <x v="85"/>
    <d v="2023-03-01T00:00:00"/>
    <n v="8"/>
    <n v="0"/>
    <n v="0"/>
    <n v="0"/>
    <n v="0"/>
    <n v="0"/>
    <x v="0"/>
  </r>
  <r>
    <x v="1"/>
    <x v="3"/>
    <x v="251"/>
    <x v="251"/>
    <d v="2023-03-01T00:00:00"/>
    <n v="0"/>
    <n v="0"/>
    <n v="0"/>
    <n v="0"/>
    <n v="0"/>
    <n v="0"/>
    <x v="0"/>
  </r>
  <r>
    <x v="2"/>
    <x v="11"/>
    <x v="204"/>
    <x v="204"/>
    <d v="2023-03-01T00:00:00"/>
    <n v="0"/>
    <n v="0"/>
    <n v="0"/>
    <n v="0"/>
    <n v="0"/>
    <n v="0"/>
    <x v="0"/>
  </r>
  <r>
    <x v="2"/>
    <x v="11"/>
    <x v="252"/>
    <x v="252"/>
    <d v="2023-03-01T00:00:00"/>
    <n v="8"/>
    <n v="0"/>
    <n v="0"/>
    <n v="0"/>
    <n v="0"/>
    <n v="0"/>
    <x v="0"/>
  </r>
  <r>
    <x v="0"/>
    <x v="10"/>
    <x v="283"/>
    <x v="283"/>
    <d v="2023-03-01T00:00:00"/>
    <n v="9"/>
    <n v="0"/>
    <n v="0"/>
    <n v="0"/>
    <n v="0"/>
    <n v="0"/>
    <x v="0"/>
  </r>
  <r>
    <x v="2"/>
    <x v="11"/>
    <x v="285"/>
    <x v="285"/>
    <d v="2023-03-01T00:00:00"/>
    <n v="28"/>
    <n v="0"/>
    <n v="0"/>
    <n v="0"/>
    <n v="0"/>
    <n v="0"/>
    <x v="0"/>
  </r>
  <r>
    <x v="2"/>
    <x v="4"/>
    <x v="90"/>
    <x v="90"/>
    <d v="2023-03-01T00:00:00"/>
    <n v="0"/>
    <n v="0"/>
    <n v="0"/>
    <n v="0"/>
    <n v="0"/>
    <n v="0"/>
    <x v="0"/>
  </r>
  <r>
    <x v="1"/>
    <x v="2"/>
    <x v="171"/>
    <x v="171"/>
    <d v="2023-03-01T00:00:00"/>
    <n v="0"/>
    <n v="1"/>
    <n v="1"/>
    <n v="0"/>
    <n v="0"/>
    <n v="0"/>
    <x v="0"/>
  </r>
  <r>
    <x v="0"/>
    <x v="8"/>
    <x v="206"/>
    <x v="206"/>
    <d v="2023-03-01T00:00:00"/>
    <n v="3"/>
    <n v="0"/>
    <n v="0"/>
    <n v="0"/>
    <n v="0"/>
    <n v="0"/>
    <x v="0"/>
  </r>
  <r>
    <x v="1"/>
    <x v="1"/>
    <x v="172"/>
    <x v="172"/>
    <d v="2023-03-01T00:00:00"/>
    <n v="0"/>
    <n v="0"/>
    <n v="0"/>
    <n v="0"/>
    <n v="0"/>
    <n v="0"/>
    <x v="0"/>
  </r>
  <r>
    <x v="2"/>
    <x v="4"/>
    <x v="93"/>
    <x v="93"/>
    <d v="2023-03-01T00:00:00"/>
    <n v="1"/>
    <n v="0"/>
    <n v="0"/>
    <n v="0"/>
    <n v="0"/>
    <n v="0"/>
    <x v="0"/>
  </r>
  <r>
    <x v="0"/>
    <x v="12"/>
    <x v="255"/>
    <x v="255"/>
    <d v="2023-03-01T00:00:00"/>
    <n v="27"/>
    <n v="0"/>
    <n v="0"/>
    <n v="0"/>
    <n v="0"/>
    <n v="0"/>
    <x v="0"/>
  </r>
  <r>
    <x v="2"/>
    <x v="11"/>
    <x v="267"/>
    <x v="267"/>
    <d v="2023-03-01T00:00:00"/>
    <n v="76"/>
    <n v="0"/>
    <n v="0"/>
    <n v="0"/>
    <n v="0"/>
    <n v="0"/>
    <x v="0"/>
  </r>
  <r>
    <x v="0"/>
    <x v="7"/>
    <x v="96"/>
    <x v="96"/>
    <d v="2023-03-01T00:00:00"/>
    <n v="4"/>
    <n v="0"/>
    <n v="0"/>
    <n v="0"/>
    <n v="0"/>
    <n v="0"/>
    <x v="0"/>
  </r>
  <r>
    <x v="0"/>
    <x v="5"/>
    <x v="97"/>
    <x v="97"/>
    <d v="2023-03-01T00:00:00"/>
    <n v="0"/>
    <n v="0"/>
    <n v="0"/>
    <n v="0"/>
    <n v="0"/>
    <n v="0"/>
    <x v="0"/>
  </r>
  <r>
    <x v="1"/>
    <x v="2"/>
    <x v="230"/>
    <x v="230"/>
    <d v="2023-03-01T00:00:00"/>
    <n v="29"/>
    <n v="0"/>
    <n v="0"/>
    <n v="0"/>
    <n v="0"/>
    <n v="0"/>
    <x v="0"/>
  </r>
  <r>
    <x v="0"/>
    <x v="7"/>
    <x v="178"/>
    <x v="178"/>
    <d v="2023-03-01T00:00:00"/>
    <n v="2"/>
    <n v="0"/>
    <n v="0"/>
    <n v="0"/>
    <n v="0"/>
    <n v="0"/>
    <x v="0"/>
  </r>
  <r>
    <x v="2"/>
    <x v="4"/>
    <x v="257"/>
    <x v="257"/>
    <d v="2023-03-01T00:00:00"/>
    <n v="0"/>
    <n v="0"/>
    <n v="0"/>
    <n v="0"/>
    <n v="0"/>
    <n v="0"/>
    <x v="0"/>
  </r>
  <r>
    <x v="0"/>
    <x v="7"/>
    <x v="98"/>
    <x v="98"/>
    <d v="2023-03-01T00:00:00"/>
    <n v="4"/>
    <n v="0"/>
    <n v="0"/>
    <n v="0"/>
    <n v="0"/>
    <n v="0"/>
    <x v="0"/>
  </r>
  <r>
    <x v="1"/>
    <x v="1"/>
    <x v="179"/>
    <x v="179"/>
    <d v="2023-03-01T00:00:00"/>
    <n v="2"/>
    <n v="0"/>
    <n v="0"/>
    <n v="0"/>
    <n v="0"/>
    <n v="0"/>
    <x v="0"/>
  </r>
  <r>
    <x v="1"/>
    <x v="1"/>
    <x v="210"/>
    <x v="210"/>
    <d v="2023-03-01T00:00:00"/>
    <n v="2"/>
    <n v="0"/>
    <n v="0"/>
    <n v="0"/>
    <n v="0"/>
    <n v="0"/>
    <x v="0"/>
  </r>
  <r>
    <x v="0"/>
    <x v="5"/>
    <x v="99"/>
    <x v="99"/>
    <d v="2023-03-01T00:00:00"/>
    <n v="4"/>
    <n v="0"/>
    <n v="0"/>
    <n v="0"/>
    <n v="0"/>
    <n v="0"/>
    <x v="0"/>
  </r>
  <r>
    <x v="2"/>
    <x v="11"/>
    <x v="100"/>
    <x v="100"/>
    <d v="2023-03-01T00:00:00"/>
    <n v="0"/>
    <n v="0"/>
    <n v="0"/>
    <n v="0"/>
    <n v="0"/>
    <n v="0"/>
    <x v="0"/>
  </r>
  <r>
    <x v="0"/>
    <x v="7"/>
    <x v="102"/>
    <x v="102"/>
    <d v="2023-03-01T00:00:00"/>
    <n v="3"/>
    <n v="0"/>
    <n v="0"/>
    <n v="0"/>
    <n v="0"/>
    <n v="0"/>
    <x v="0"/>
  </r>
  <r>
    <x v="0"/>
    <x v="7"/>
    <x v="103"/>
    <x v="103"/>
    <d v="2023-03-01T00:00:00"/>
    <n v="0"/>
    <n v="0"/>
    <n v="0"/>
    <n v="0"/>
    <n v="0"/>
    <n v="0"/>
    <x v="0"/>
  </r>
  <r>
    <x v="0"/>
    <x v="7"/>
    <x v="104"/>
    <x v="104"/>
    <d v="2023-03-01T00:00:00"/>
    <n v="0"/>
    <n v="0"/>
    <n v="0"/>
    <n v="0"/>
    <n v="0"/>
    <n v="0"/>
    <x v="0"/>
  </r>
  <r>
    <x v="2"/>
    <x v="11"/>
    <x v="231"/>
    <x v="231"/>
    <d v="2023-03-01T00:00:00"/>
    <n v="0"/>
    <n v="0"/>
    <n v="0"/>
    <n v="0"/>
    <n v="0"/>
    <n v="0"/>
    <x v="0"/>
  </r>
  <r>
    <x v="1"/>
    <x v="2"/>
    <x v="181"/>
    <x v="181"/>
    <d v="2023-03-01T00:00:00"/>
    <n v="5"/>
    <n v="0"/>
    <n v="0"/>
    <n v="0"/>
    <n v="0"/>
    <n v="0"/>
    <x v="0"/>
  </r>
  <r>
    <x v="0"/>
    <x v="7"/>
    <x v="106"/>
    <x v="106"/>
    <d v="2023-03-01T00:00:00"/>
    <n v="1"/>
    <n v="0"/>
    <n v="0"/>
    <n v="0"/>
    <n v="0"/>
    <n v="0"/>
    <x v="0"/>
  </r>
  <r>
    <x v="1"/>
    <x v="1"/>
    <x v="332"/>
    <x v="332"/>
    <d v="2023-03-01T00:00:00"/>
    <n v="80"/>
    <n v="0"/>
    <n v="0"/>
    <n v="0"/>
    <n v="0"/>
    <n v="0"/>
    <x v="0"/>
  </r>
  <r>
    <x v="1"/>
    <x v="1"/>
    <x v="212"/>
    <x v="212"/>
    <d v="2023-03-01T00:00:00"/>
    <n v="4"/>
    <n v="0"/>
    <n v="0"/>
    <n v="0"/>
    <n v="0"/>
    <n v="0"/>
    <x v="0"/>
  </r>
  <r>
    <x v="2"/>
    <x v="9"/>
    <x v="287"/>
    <x v="287"/>
    <d v="2023-03-01T00:00:00"/>
    <n v="1"/>
    <n v="0"/>
    <n v="0"/>
    <n v="0"/>
    <n v="0"/>
    <n v="0"/>
    <x v="0"/>
  </r>
  <r>
    <x v="1"/>
    <x v="2"/>
    <x v="213"/>
    <x v="213"/>
    <d v="2023-03-01T00:00:00"/>
    <n v="5"/>
    <n v="0"/>
    <n v="0"/>
    <n v="0"/>
    <n v="0"/>
    <n v="0"/>
    <x v="0"/>
  </r>
  <r>
    <x v="1"/>
    <x v="3"/>
    <x v="182"/>
    <x v="182"/>
    <d v="2023-03-01T00:00:00"/>
    <n v="8"/>
    <n v="0"/>
    <n v="0"/>
    <n v="0"/>
    <n v="0"/>
    <n v="0"/>
    <x v="0"/>
  </r>
  <r>
    <x v="2"/>
    <x v="9"/>
    <x v="320"/>
    <x v="320"/>
    <d v="2023-03-01T00:00:00"/>
    <n v="0"/>
    <n v="0"/>
    <n v="0"/>
    <n v="0"/>
    <n v="0"/>
    <n v="0"/>
    <x v="0"/>
  </r>
  <r>
    <x v="0"/>
    <x v="12"/>
    <x v="269"/>
    <x v="269"/>
    <d v="2023-03-01T00:00:00"/>
    <n v="11"/>
    <n v="0"/>
    <n v="0"/>
    <n v="0"/>
    <n v="0"/>
    <n v="0"/>
    <x v="0"/>
  </r>
  <r>
    <x v="0"/>
    <x v="0"/>
    <x v="341"/>
    <x v="341"/>
    <d v="2023-03-01T00:00:00"/>
    <n v="0"/>
    <n v="0"/>
    <n v="0"/>
    <n v="0"/>
    <n v="0"/>
    <n v="0"/>
    <x v="0"/>
  </r>
  <r>
    <x v="0"/>
    <x v="7"/>
    <x v="113"/>
    <x v="113"/>
    <d v="2023-03-01T00:00:00"/>
    <n v="5"/>
    <n v="0"/>
    <n v="0"/>
    <n v="0"/>
    <n v="0"/>
    <n v="0"/>
    <x v="0"/>
  </r>
  <r>
    <x v="0"/>
    <x v="7"/>
    <x v="298"/>
    <x v="298"/>
    <d v="2023-03-01T00:00:00"/>
    <n v="0"/>
    <n v="0"/>
    <n v="0"/>
    <n v="0"/>
    <n v="0"/>
    <n v="0"/>
    <x v="0"/>
  </r>
  <r>
    <x v="2"/>
    <x v="9"/>
    <x v="315"/>
    <x v="315"/>
    <d v="2023-03-01T00:00:00"/>
    <n v="0"/>
    <n v="0"/>
    <n v="0"/>
    <n v="0"/>
    <n v="0"/>
    <n v="0"/>
    <x v="0"/>
  </r>
  <r>
    <x v="0"/>
    <x v="7"/>
    <x v="333"/>
    <x v="333"/>
    <d v="2023-03-01T00:00:00"/>
    <n v="3"/>
    <n v="0"/>
    <n v="0"/>
    <n v="0"/>
    <n v="0"/>
    <n v="0"/>
    <x v="0"/>
  </r>
  <r>
    <x v="0"/>
    <x v="7"/>
    <x v="114"/>
    <x v="114"/>
    <d v="2023-03-01T00:00:00"/>
    <n v="0"/>
    <n v="0"/>
    <n v="0"/>
    <n v="0"/>
    <n v="0"/>
    <n v="0"/>
    <x v="0"/>
  </r>
  <r>
    <x v="1"/>
    <x v="1"/>
    <x v="115"/>
    <x v="115"/>
    <d v="2023-03-01T00:00:00"/>
    <n v="0"/>
    <n v="0"/>
    <n v="0"/>
    <n v="0"/>
    <n v="0"/>
    <n v="0"/>
    <x v="0"/>
  </r>
  <r>
    <x v="1"/>
    <x v="3"/>
    <x v="116"/>
    <x v="116"/>
    <d v="2023-03-01T00:00:00"/>
    <n v="29"/>
    <n v="0"/>
    <n v="0"/>
    <n v="0"/>
    <n v="0"/>
    <n v="0"/>
    <x v="0"/>
  </r>
  <r>
    <x v="0"/>
    <x v="8"/>
    <x v="117"/>
    <x v="117"/>
    <d v="2023-03-01T00:00:00"/>
    <n v="5"/>
    <n v="0"/>
    <n v="0"/>
    <n v="0"/>
    <n v="0"/>
    <n v="0"/>
    <x v="0"/>
  </r>
  <r>
    <x v="1"/>
    <x v="1"/>
    <x v="118"/>
    <x v="118"/>
    <d v="2023-03-01T00:00:00"/>
    <n v="0"/>
    <n v="0"/>
    <n v="0"/>
    <n v="0"/>
    <n v="0"/>
    <n v="0"/>
    <x v="0"/>
  </r>
  <r>
    <x v="1"/>
    <x v="3"/>
    <x v="119"/>
    <x v="119"/>
    <d v="2023-03-01T00:00:00"/>
    <n v="0"/>
    <n v="0"/>
    <n v="1"/>
    <n v="0"/>
    <n v="0"/>
    <n v="0"/>
    <x v="0"/>
  </r>
  <r>
    <x v="3"/>
    <x v="13"/>
    <x v="342"/>
    <x v="342"/>
    <d v="2022-02-01T00:00:00"/>
    <n v="2"/>
    <n v="0"/>
    <n v="0"/>
    <n v="0"/>
    <n v="0"/>
    <n v="0"/>
    <x v="0"/>
  </r>
  <r>
    <x v="3"/>
    <x v="13"/>
    <x v="343"/>
    <x v="343"/>
    <d v="2022-02-01T00:00:00"/>
    <n v="1"/>
    <n v="0"/>
    <n v="0"/>
    <n v="0"/>
    <n v="0"/>
    <n v="0"/>
    <x v="0"/>
  </r>
  <r>
    <x v="3"/>
    <x v="14"/>
    <x v="344"/>
    <x v="344"/>
    <d v="2022-02-01T00:00:00"/>
    <n v="0"/>
    <n v="0"/>
    <n v="0"/>
    <n v="0"/>
    <n v="0"/>
    <n v="0"/>
    <x v="0"/>
  </r>
  <r>
    <x v="3"/>
    <x v="15"/>
    <x v="345"/>
    <x v="345"/>
    <d v="2022-02-01T00:00:00"/>
    <n v="0"/>
    <n v="0"/>
    <n v="0"/>
    <n v="0"/>
    <n v="0"/>
    <n v="0"/>
    <x v="0"/>
  </r>
  <r>
    <x v="3"/>
    <x v="16"/>
    <x v="346"/>
    <x v="346"/>
    <d v="2022-02-01T00:00:00"/>
    <n v="0"/>
    <n v="0"/>
    <n v="0"/>
    <n v="0"/>
    <n v="0"/>
    <n v="0"/>
    <x v="0"/>
  </r>
  <r>
    <x v="3"/>
    <x v="17"/>
    <x v="347"/>
    <x v="347"/>
    <d v="2022-02-01T00:00:00"/>
    <n v="0"/>
    <n v="1"/>
    <n v="0"/>
    <n v="0"/>
    <n v="0"/>
    <n v="0"/>
    <x v="0"/>
  </r>
  <r>
    <x v="3"/>
    <x v="14"/>
    <x v="348"/>
    <x v="348"/>
    <d v="2022-02-01T00:00:00"/>
    <n v="0"/>
    <n v="0"/>
    <n v="0"/>
    <n v="0"/>
    <n v="0"/>
    <n v="0"/>
    <x v="0"/>
  </r>
  <r>
    <x v="3"/>
    <x v="17"/>
    <x v="349"/>
    <x v="349"/>
    <d v="2022-02-01T00:00:00"/>
    <n v="0"/>
    <n v="0"/>
    <n v="0"/>
    <n v="0"/>
    <n v="0"/>
    <n v="0"/>
    <x v="0"/>
  </r>
  <r>
    <x v="3"/>
    <x v="15"/>
    <x v="350"/>
    <x v="350"/>
    <d v="2022-02-01T00:00:00"/>
    <n v="0"/>
    <n v="0"/>
    <n v="0"/>
    <n v="0"/>
    <n v="0"/>
    <n v="0"/>
    <x v="0"/>
  </r>
  <r>
    <x v="3"/>
    <x v="18"/>
    <x v="351"/>
    <x v="351"/>
    <d v="2022-02-01T00:00:00"/>
    <n v="0"/>
    <n v="1"/>
    <n v="1"/>
    <n v="0"/>
    <n v="0"/>
    <n v="0"/>
    <x v="0"/>
  </r>
  <r>
    <x v="3"/>
    <x v="16"/>
    <x v="352"/>
    <x v="352"/>
    <d v="2022-02-01T00:00:00"/>
    <n v="24"/>
    <n v="0"/>
    <n v="0"/>
    <n v="0"/>
    <n v="0"/>
    <n v="0"/>
    <x v="0"/>
  </r>
  <r>
    <x v="3"/>
    <x v="19"/>
    <x v="353"/>
    <x v="353"/>
    <d v="2022-02-01T00:00:00"/>
    <n v="2"/>
    <n v="0"/>
    <n v="0"/>
    <n v="0"/>
    <n v="0"/>
    <n v="0"/>
    <x v="0"/>
  </r>
  <r>
    <x v="3"/>
    <x v="16"/>
    <x v="354"/>
    <x v="354"/>
    <d v="2022-02-01T00:00:00"/>
    <n v="0"/>
    <n v="0"/>
    <n v="0"/>
    <n v="0"/>
    <n v="0"/>
    <n v="0"/>
    <x v="0"/>
  </r>
  <r>
    <x v="3"/>
    <x v="19"/>
    <x v="355"/>
    <x v="355"/>
    <d v="2022-02-01T00:00:00"/>
    <n v="2"/>
    <n v="0"/>
    <n v="0"/>
    <n v="0"/>
    <n v="0"/>
    <n v="0"/>
    <x v="0"/>
  </r>
  <r>
    <x v="3"/>
    <x v="20"/>
    <x v="356"/>
    <x v="356"/>
    <d v="2022-02-01T00:00:00"/>
    <n v="1"/>
    <n v="0"/>
    <n v="0"/>
    <n v="0"/>
    <n v="0"/>
    <n v="0"/>
    <x v="0"/>
  </r>
  <r>
    <x v="3"/>
    <x v="14"/>
    <x v="357"/>
    <x v="357"/>
    <d v="2022-02-01T00:00:00"/>
    <n v="0"/>
    <n v="0"/>
    <n v="0"/>
    <n v="0"/>
    <n v="0"/>
    <n v="0"/>
    <x v="0"/>
  </r>
  <r>
    <x v="3"/>
    <x v="16"/>
    <x v="358"/>
    <x v="358"/>
    <d v="2022-02-01T00:00:00"/>
    <n v="0"/>
    <n v="0"/>
    <n v="0"/>
    <n v="0"/>
    <n v="0"/>
    <n v="0"/>
    <x v="0"/>
  </r>
  <r>
    <x v="3"/>
    <x v="21"/>
    <x v="359"/>
    <x v="359"/>
    <d v="2022-02-01T00:00:00"/>
    <n v="0"/>
    <n v="0"/>
    <n v="0"/>
    <n v="0"/>
    <n v="0"/>
    <n v="0"/>
    <x v="0"/>
  </r>
  <r>
    <x v="3"/>
    <x v="22"/>
    <x v="360"/>
    <x v="360"/>
    <d v="2022-02-01T00:00:00"/>
    <n v="0"/>
    <n v="0"/>
    <n v="0"/>
    <n v="0"/>
    <n v="0"/>
    <n v="0"/>
    <x v="0"/>
  </r>
  <r>
    <x v="3"/>
    <x v="16"/>
    <x v="361"/>
    <x v="361"/>
    <d v="2022-02-01T00:00:00"/>
    <n v="0"/>
    <n v="0"/>
    <n v="0"/>
    <n v="0"/>
    <n v="0"/>
    <n v="0"/>
    <x v="0"/>
  </r>
  <r>
    <x v="3"/>
    <x v="20"/>
    <x v="362"/>
    <x v="362"/>
    <d v="2022-02-01T00:00:00"/>
    <n v="11"/>
    <n v="0"/>
    <n v="0"/>
    <n v="0"/>
    <n v="0"/>
    <n v="0"/>
    <x v="0"/>
  </r>
  <r>
    <x v="3"/>
    <x v="21"/>
    <x v="363"/>
    <x v="363"/>
    <d v="2022-02-01T00:00:00"/>
    <n v="1"/>
    <n v="0"/>
    <n v="0"/>
    <n v="0"/>
    <n v="0"/>
    <n v="0"/>
    <x v="0"/>
  </r>
  <r>
    <x v="3"/>
    <x v="20"/>
    <x v="364"/>
    <x v="364"/>
    <d v="2022-02-01T00:00:00"/>
    <n v="0"/>
    <n v="0"/>
    <n v="0"/>
    <n v="0"/>
    <n v="0"/>
    <n v="0"/>
    <x v="0"/>
  </r>
  <r>
    <x v="3"/>
    <x v="21"/>
    <x v="365"/>
    <x v="365"/>
    <d v="2022-02-01T00:00:00"/>
    <n v="1"/>
    <n v="0"/>
    <n v="0"/>
    <n v="0"/>
    <n v="0"/>
    <n v="0"/>
    <x v="0"/>
  </r>
  <r>
    <x v="3"/>
    <x v="16"/>
    <x v="366"/>
    <x v="366"/>
    <d v="2022-02-01T00:00:00"/>
    <n v="0"/>
    <n v="0"/>
    <n v="0"/>
    <n v="0"/>
    <n v="0"/>
    <n v="0"/>
    <x v="0"/>
  </r>
  <r>
    <x v="3"/>
    <x v="22"/>
    <x v="367"/>
    <x v="367"/>
    <d v="2022-02-01T00:00:00"/>
    <n v="0"/>
    <n v="0"/>
    <n v="0"/>
    <n v="0"/>
    <n v="0"/>
    <n v="0"/>
    <x v="0"/>
  </r>
  <r>
    <x v="3"/>
    <x v="23"/>
    <x v="368"/>
    <x v="368"/>
    <d v="2022-02-01T00:00:00"/>
    <n v="0"/>
    <n v="0"/>
    <n v="0"/>
    <n v="0"/>
    <n v="0"/>
    <n v="0"/>
    <x v="0"/>
  </r>
  <r>
    <x v="3"/>
    <x v="22"/>
    <x v="369"/>
    <x v="369"/>
    <d v="2022-02-01T00:00:00"/>
    <n v="0"/>
    <n v="0"/>
    <n v="0"/>
    <n v="0"/>
    <n v="0"/>
    <n v="0"/>
    <x v="0"/>
  </r>
  <r>
    <x v="3"/>
    <x v="16"/>
    <x v="370"/>
    <x v="370"/>
    <d v="2022-02-01T00:00:00"/>
    <n v="0"/>
    <n v="0"/>
    <n v="0"/>
    <n v="0"/>
    <n v="0"/>
    <n v="0"/>
    <x v="0"/>
  </r>
  <r>
    <x v="3"/>
    <x v="21"/>
    <x v="371"/>
    <x v="371"/>
    <d v="2022-02-01T00:00:00"/>
    <n v="1"/>
    <n v="0"/>
    <n v="0"/>
    <n v="0"/>
    <n v="0"/>
    <n v="0"/>
    <x v="0"/>
  </r>
  <r>
    <x v="3"/>
    <x v="16"/>
    <x v="372"/>
    <x v="372"/>
    <d v="2022-02-01T00:00:00"/>
    <n v="6"/>
    <n v="0"/>
    <n v="0"/>
    <n v="0"/>
    <n v="0"/>
    <n v="0"/>
    <x v="0"/>
  </r>
  <r>
    <x v="3"/>
    <x v="18"/>
    <x v="373"/>
    <x v="373"/>
    <d v="2022-02-01T00:00:00"/>
    <n v="1"/>
    <n v="0"/>
    <n v="0"/>
    <n v="0"/>
    <n v="0"/>
    <n v="0"/>
    <x v="0"/>
  </r>
  <r>
    <x v="3"/>
    <x v="13"/>
    <x v="342"/>
    <x v="342"/>
    <d v="2022-03-01T00:00:00"/>
    <n v="1"/>
    <n v="0"/>
    <n v="0"/>
    <n v="0"/>
    <n v="0"/>
    <n v="0"/>
    <x v="0"/>
  </r>
  <r>
    <x v="3"/>
    <x v="17"/>
    <x v="374"/>
    <x v="374"/>
    <d v="2022-03-01T00:00:00"/>
    <n v="1"/>
    <n v="0"/>
    <n v="0"/>
    <n v="0"/>
    <n v="0"/>
    <n v="0"/>
    <x v="0"/>
  </r>
  <r>
    <x v="3"/>
    <x v="18"/>
    <x v="375"/>
    <x v="375"/>
    <d v="2022-03-01T00:00:00"/>
    <n v="2"/>
    <n v="0"/>
    <n v="0"/>
    <n v="0"/>
    <n v="0"/>
    <n v="0"/>
    <x v="0"/>
  </r>
  <r>
    <x v="3"/>
    <x v="20"/>
    <x v="376"/>
    <x v="376"/>
    <d v="2022-03-01T00:00:00"/>
    <n v="0"/>
    <n v="0"/>
    <n v="0"/>
    <n v="0"/>
    <n v="0"/>
    <n v="0"/>
    <x v="0"/>
  </r>
  <r>
    <x v="3"/>
    <x v="20"/>
    <x v="377"/>
    <x v="377"/>
    <d v="2022-03-01T00:00:00"/>
    <n v="0"/>
    <n v="0"/>
    <n v="0"/>
    <n v="0"/>
    <n v="0"/>
    <n v="0"/>
    <x v="0"/>
  </r>
  <r>
    <x v="3"/>
    <x v="16"/>
    <x v="378"/>
    <x v="378"/>
    <d v="2022-03-01T00:00:00"/>
    <n v="0"/>
    <n v="0"/>
    <n v="0"/>
    <n v="0"/>
    <n v="0"/>
    <n v="0"/>
    <x v="0"/>
  </r>
  <r>
    <x v="3"/>
    <x v="23"/>
    <x v="379"/>
    <x v="379"/>
    <d v="2022-03-01T00:00:00"/>
    <n v="0"/>
    <n v="0"/>
    <n v="0"/>
    <n v="0"/>
    <n v="0"/>
    <n v="0"/>
    <x v="0"/>
  </r>
  <r>
    <x v="3"/>
    <x v="18"/>
    <x v="380"/>
    <x v="380"/>
    <d v="2022-03-01T00:00:00"/>
    <n v="5"/>
    <n v="0"/>
    <n v="0"/>
    <n v="0"/>
    <n v="0"/>
    <n v="0"/>
    <x v="0"/>
  </r>
  <r>
    <x v="3"/>
    <x v="23"/>
    <x v="381"/>
    <x v="381"/>
    <d v="2022-03-01T00:00:00"/>
    <n v="0"/>
    <n v="0"/>
    <n v="0"/>
    <n v="0"/>
    <n v="0"/>
    <n v="0"/>
    <x v="0"/>
  </r>
  <r>
    <x v="3"/>
    <x v="16"/>
    <x v="352"/>
    <x v="352"/>
    <d v="2022-03-01T00:00:00"/>
    <n v="0"/>
    <n v="0"/>
    <n v="0"/>
    <n v="0"/>
    <n v="0"/>
    <n v="0"/>
    <x v="0"/>
  </r>
  <r>
    <x v="3"/>
    <x v="20"/>
    <x v="382"/>
    <x v="382"/>
    <d v="2022-03-01T00:00:00"/>
    <n v="0"/>
    <n v="0"/>
    <n v="0"/>
    <n v="0"/>
    <n v="0"/>
    <n v="0"/>
    <x v="0"/>
  </r>
  <r>
    <x v="3"/>
    <x v="13"/>
    <x v="383"/>
    <x v="383"/>
    <d v="2022-03-01T00:00:00"/>
    <n v="7"/>
    <n v="0"/>
    <n v="0"/>
    <n v="0"/>
    <n v="0"/>
    <n v="0"/>
    <x v="0"/>
  </r>
  <r>
    <x v="3"/>
    <x v="15"/>
    <x v="384"/>
    <x v="384"/>
    <d v="2022-03-01T00:00:00"/>
    <n v="0"/>
    <n v="0"/>
    <n v="0"/>
    <n v="0"/>
    <n v="0"/>
    <n v="0"/>
    <x v="0"/>
  </r>
  <r>
    <x v="3"/>
    <x v="16"/>
    <x v="385"/>
    <x v="385"/>
    <d v="2022-03-01T00:00:00"/>
    <n v="0"/>
    <n v="0"/>
    <n v="0"/>
    <n v="0"/>
    <n v="0"/>
    <n v="0"/>
    <x v="0"/>
  </r>
  <r>
    <x v="3"/>
    <x v="20"/>
    <x v="386"/>
    <x v="386"/>
    <d v="2022-03-01T00:00:00"/>
    <n v="0"/>
    <n v="0"/>
    <n v="0"/>
    <n v="0"/>
    <n v="0"/>
    <n v="0"/>
    <x v="0"/>
  </r>
  <r>
    <x v="3"/>
    <x v="14"/>
    <x v="357"/>
    <x v="357"/>
    <d v="2022-03-01T00:00:00"/>
    <n v="0"/>
    <n v="0"/>
    <n v="0"/>
    <n v="0"/>
    <n v="0"/>
    <n v="0"/>
    <x v="0"/>
  </r>
  <r>
    <x v="3"/>
    <x v="20"/>
    <x v="387"/>
    <x v="387"/>
    <d v="2022-03-01T00:00:00"/>
    <n v="0"/>
    <n v="0"/>
    <n v="2"/>
    <n v="0"/>
    <n v="0"/>
    <n v="0"/>
    <x v="0"/>
  </r>
  <r>
    <x v="3"/>
    <x v="20"/>
    <x v="388"/>
    <x v="388"/>
    <d v="2022-03-01T00:00:00"/>
    <n v="0"/>
    <n v="0"/>
    <n v="0"/>
    <n v="0"/>
    <n v="0"/>
    <n v="0"/>
    <x v="0"/>
  </r>
  <r>
    <x v="3"/>
    <x v="18"/>
    <x v="389"/>
    <x v="389"/>
    <d v="2022-03-01T00:00:00"/>
    <n v="3"/>
    <n v="1"/>
    <n v="1"/>
    <n v="0"/>
    <n v="0"/>
    <n v="0"/>
    <x v="0"/>
  </r>
  <r>
    <x v="3"/>
    <x v="18"/>
    <x v="390"/>
    <x v="390"/>
    <d v="2022-03-01T00:00:00"/>
    <n v="2"/>
    <n v="0"/>
    <n v="0"/>
    <n v="0"/>
    <n v="0"/>
    <n v="0"/>
    <x v="0"/>
  </r>
  <r>
    <x v="3"/>
    <x v="20"/>
    <x v="362"/>
    <x v="362"/>
    <d v="2022-03-01T00:00:00"/>
    <n v="0"/>
    <n v="0"/>
    <n v="0"/>
    <n v="0"/>
    <n v="0"/>
    <n v="0"/>
    <x v="0"/>
  </r>
  <r>
    <x v="3"/>
    <x v="20"/>
    <x v="364"/>
    <x v="364"/>
    <d v="2022-03-01T00:00:00"/>
    <n v="0"/>
    <n v="0"/>
    <n v="0"/>
    <n v="0"/>
    <n v="0"/>
    <n v="0"/>
    <x v="0"/>
  </r>
  <r>
    <x v="3"/>
    <x v="22"/>
    <x v="391"/>
    <x v="391"/>
    <d v="2022-03-01T00:00:00"/>
    <n v="0"/>
    <n v="0"/>
    <n v="2"/>
    <n v="0"/>
    <n v="0"/>
    <n v="0"/>
    <x v="0"/>
  </r>
  <r>
    <x v="3"/>
    <x v="18"/>
    <x v="392"/>
    <x v="392"/>
    <d v="2022-03-01T00:00:00"/>
    <n v="0"/>
    <n v="0"/>
    <n v="1"/>
    <n v="0"/>
    <n v="0"/>
    <n v="0"/>
    <x v="0"/>
  </r>
  <r>
    <x v="3"/>
    <x v="23"/>
    <x v="368"/>
    <x v="368"/>
    <d v="2022-03-01T00:00:00"/>
    <n v="0"/>
    <n v="0"/>
    <n v="0"/>
    <n v="0"/>
    <n v="0"/>
    <n v="0"/>
    <x v="0"/>
  </r>
  <r>
    <x v="3"/>
    <x v="18"/>
    <x v="393"/>
    <x v="393"/>
    <d v="2022-03-01T00:00:00"/>
    <n v="1"/>
    <n v="0"/>
    <n v="0"/>
    <n v="0"/>
    <n v="0"/>
    <n v="0"/>
    <x v="0"/>
  </r>
  <r>
    <x v="3"/>
    <x v="22"/>
    <x v="369"/>
    <x v="369"/>
    <d v="2022-03-01T00:00:00"/>
    <n v="0"/>
    <n v="0"/>
    <n v="0"/>
    <n v="0"/>
    <n v="0"/>
    <n v="0"/>
    <x v="0"/>
  </r>
  <r>
    <x v="3"/>
    <x v="20"/>
    <x v="394"/>
    <x v="394"/>
    <d v="2022-03-01T00:00:00"/>
    <n v="0"/>
    <n v="0"/>
    <n v="0"/>
    <n v="0"/>
    <n v="0"/>
    <n v="0"/>
    <x v="0"/>
  </r>
  <r>
    <x v="3"/>
    <x v="21"/>
    <x v="395"/>
    <x v="395"/>
    <d v="2022-03-01T00:00:00"/>
    <n v="0"/>
    <n v="0"/>
    <n v="0"/>
    <n v="0"/>
    <n v="0"/>
    <n v="0"/>
    <x v="0"/>
  </r>
  <r>
    <x v="3"/>
    <x v="20"/>
    <x v="396"/>
    <x v="396"/>
    <d v="2022-03-01T00:00:00"/>
    <n v="0"/>
    <n v="0"/>
    <n v="0"/>
    <n v="0"/>
    <n v="0"/>
    <n v="0"/>
    <x v="0"/>
  </r>
  <r>
    <x v="3"/>
    <x v="18"/>
    <x v="397"/>
    <x v="397"/>
    <d v="2022-03-01T00:00:00"/>
    <n v="0"/>
    <n v="0"/>
    <n v="0"/>
    <n v="0"/>
    <n v="0"/>
    <n v="0"/>
    <x v="0"/>
  </r>
  <r>
    <x v="3"/>
    <x v="18"/>
    <x v="398"/>
    <x v="398"/>
    <d v="2022-03-01T00:00:00"/>
    <n v="0"/>
    <n v="0"/>
    <n v="0"/>
    <n v="0"/>
    <n v="0"/>
    <n v="0"/>
    <x v="0"/>
  </r>
  <r>
    <x v="3"/>
    <x v="20"/>
    <x v="399"/>
    <x v="399"/>
    <d v="2022-03-01T00:00:00"/>
    <n v="0"/>
    <n v="0"/>
    <n v="0"/>
    <n v="0"/>
    <n v="0"/>
    <n v="0"/>
    <x v="0"/>
  </r>
  <r>
    <x v="3"/>
    <x v="20"/>
    <x v="400"/>
    <x v="400"/>
    <d v="2022-03-01T00:00:00"/>
    <n v="0"/>
    <n v="0"/>
    <n v="0"/>
    <n v="0"/>
    <n v="0"/>
    <n v="0"/>
    <x v="0"/>
  </r>
  <r>
    <x v="3"/>
    <x v="20"/>
    <x v="401"/>
    <x v="401"/>
    <d v="2022-03-01T00:00:00"/>
    <n v="0"/>
    <n v="0"/>
    <n v="0"/>
    <n v="0"/>
    <n v="0"/>
    <n v="0"/>
    <x v="0"/>
  </r>
  <r>
    <x v="3"/>
    <x v="16"/>
    <x v="402"/>
    <x v="402"/>
    <d v="2022-03-01T00:00:00"/>
    <n v="2"/>
    <n v="0"/>
    <n v="0"/>
    <n v="0"/>
    <n v="0"/>
    <n v="0"/>
    <x v="0"/>
  </r>
  <r>
    <x v="3"/>
    <x v="20"/>
    <x v="403"/>
    <x v="403"/>
    <d v="2022-03-01T00:00:00"/>
    <n v="0"/>
    <n v="0"/>
    <n v="0"/>
    <n v="0"/>
    <n v="0"/>
    <n v="0"/>
    <x v="0"/>
  </r>
  <r>
    <x v="3"/>
    <x v="18"/>
    <x v="404"/>
    <x v="404"/>
    <d v="2022-03-01T00:00:00"/>
    <n v="0"/>
    <n v="0"/>
    <n v="0"/>
    <n v="0"/>
    <n v="0"/>
    <n v="0"/>
    <x v="0"/>
  </r>
  <r>
    <x v="3"/>
    <x v="22"/>
    <x v="405"/>
    <x v="405"/>
    <d v="2022-03-01T00:00:00"/>
    <n v="8"/>
    <n v="0"/>
    <n v="0"/>
    <n v="0"/>
    <n v="0"/>
    <n v="0"/>
    <x v="0"/>
  </r>
  <r>
    <x v="3"/>
    <x v="18"/>
    <x v="406"/>
    <x v="406"/>
    <d v="2022-03-01T00:00:00"/>
    <n v="0"/>
    <n v="1"/>
    <n v="1"/>
    <n v="0"/>
    <n v="0"/>
    <n v="0"/>
    <x v="0"/>
  </r>
  <r>
    <x v="3"/>
    <x v="17"/>
    <x v="407"/>
    <x v="407"/>
    <d v="2022-03-01T00:00:00"/>
    <n v="0"/>
    <n v="0"/>
    <n v="0"/>
    <n v="0"/>
    <n v="0"/>
    <n v="0"/>
    <x v="0"/>
  </r>
  <r>
    <x v="3"/>
    <x v="21"/>
    <x v="408"/>
    <x v="408"/>
    <d v="2022-03-01T00:00:00"/>
    <n v="0"/>
    <n v="1"/>
    <n v="1"/>
    <n v="0"/>
    <n v="0"/>
    <n v="0"/>
    <x v="0"/>
  </r>
  <r>
    <x v="3"/>
    <x v="20"/>
    <x v="409"/>
    <x v="409"/>
    <d v="2022-03-01T00:00:00"/>
    <n v="0"/>
    <n v="0"/>
    <n v="0"/>
    <n v="0"/>
    <n v="0"/>
    <n v="0"/>
    <x v="0"/>
  </r>
  <r>
    <x v="3"/>
    <x v="14"/>
    <x v="410"/>
    <x v="410"/>
    <d v="2022-03-01T00:00:00"/>
    <n v="0"/>
    <n v="0"/>
    <n v="0"/>
    <n v="0"/>
    <n v="0"/>
    <n v="0"/>
    <x v="0"/>
  </r>
  <r>
    <x v="3"/>
    <x v="20"/>
    <x v="411"/>
    <x v="411"/>
    <d v="2022-03-01T00:00:00"/>
    <n v="0"/>
    <n v="0"/>
    <n v="0"/>
    <n v="0"/>
    <n v="0"/>
    <n v="0"/>
    <x v="0"/>
  </r>
  <r>
    <x v="3"/>
    <x v="18"/>
    <x v="412"/>
    <x v="412"/>
    <d v="2022-03-01T00:00:00"/>
    <n v="0"/>
    <n v="0"/>
    <n v="0"/>
    <n v="0"/>
    <n v="0"/>
    <n v="0"/>
    <x v="0"/>
  </r>
  <r>
    <x v="3"/>
    <x v="20"/>
    <x v="413"/>
    <x v="413"/>
    <d v="2022-04-01T00:00:00"/>
    <n v="0"/>
    <n v="0"/>
    <n v="0"/>
    <n v="0"/>
    <n v="0"/>
    <n v="0"/>
    <x v="0"/>
  </r>
  <r>
    <x v="3"/>
    <x v="20"/>
    <x v="376"/>
    <x v="376"/>
    <d v="2022-04-01T00:00:00"/>
    <n v="0"/>
    <n v="0"/>
    <n v="0"/>
    <n v="0"/>
    <n v="0"/>
    <n v="0"/>
    <x v="0"/>
  </r>
  <r>
    <x v="3"/>
    <x v="15"/>
    <x v="350"/>
    <x v="350"/>
    <d v="2022-04-01T00:00:00"/>
    <n v="0"/>
    <n v="0"/>
    <n v="0"/>
    <n v="0"/>
    <n v="0"/>
    <n v="0"/>
    <x v="0"/>
  </r>
  <r>
    <x v="3"/>
    <x v="20"/>
    <x v="414"/>
    <x v="414"/>
    <d v="2022-04-01T00:00:00"/>
    <n v="0"/>
    <n v="0"/>
    <n v="0"/>
    <n v="0"/>
    <n v="0"/>
    <n v="0"/>
    <x v="0"/>
  </r>
  <r>
    <x v="3"/>
    <x v="23"/>
    <x v="381"/>
    <x v="381"/>
    <d v="2022-04-01T00:00:00"/>
    <n v="0"/>
    <n v="1"/>
    <n v="1"/>
    <n v="0"/>
    <n v="0"/>
    <n v="0"/>
    <x v="0"/>
  </r>
  <r>
    <x v="3"/>
    <x v="16"/>
    <x v="352"/>
    <x v="352"/>
    <d v="2022-04-01T00:00:00"/>
    <n v="0"/>
    <n v="0"/>
    <n v="0"/>
    <n v="0"/>
    <n v="0"/>
    <n v="0"/>
    <x v="0"/>
  </r>
  <r>
    <x v="3"/>
    <x v="18"/>
    <x v="415"/>
    <x v="415"/>
    <d v="2022-04-01T00:00:00"/>
    <n v="6"/>
    <n v="0"/>
    <n v="0"/>
    <n v="0"/>
    <n v="0"/>
    <n v="0"/>
    <x v="0"/>
  </r>
  <r>
    <x v="3"/>
    <x v="13"/>
    <x v="416"/>
    <x v="416"/>
    <d v="2022-04-01T00:00:00"/>
    <n v="0"/>
    <n v="0"/>
    <n v="1"/>
    <n v="0"/>
    <n v="0"/>
    <n v="0"/>
    <x v="0"/>
  </r>
  <r>
    <x v="3"/>
    <x v="15"/>
    <x v="417"/>
    <x v="417"/>
    <d v="2022-04-01T00:00:00"/>
    <n v="0"/>
    <n v="1"/>
    <n v="1"/>
    <n v="0"/>
    <n v="0"/>
    <n v="0"/>
    <x v="0"/>
  </r>
  <r>
    <x v="3"/>
    <x v="16"/>
    <x v="354"/>
    <x v="354"/>
    <d v="2022-04-01T00:00:00"/>
    <n v="0"/>
    <n v="0"/>
    <n v="0"/>
    <n v="0"/>
    <n v="0"/>
    <n v="0"/>
    <x v="0"/>
  </r>
  <r>
    <x v="3"/>
    <x v="20"/>
    <x v="418"/>
    <x v="418"/>
    <d v="2022-04-01T00:00:00"/>
    <n v="0"/>
    <n v="0"/>
    <n v="0"/>
    <n v="0"/>
    <n v="0"/>
    <n v="0"/>
    <x v="0"/>
  </r>
  <r>
    <x v="3"/>
    <x v="18"/>
    <x v="419"/>
    <x v="419"/>
    <d v="2022-04-01T00:00:00"/>
    <n v="0"/>
    <n v="0"/>
    <n v="0"/>
    <n v="0"/>
    <n v="0"/>
    <n v="0"/>
    <x v="0"/>
  </r>
  <r>
    <x v="3"/>
    <x v="15"/>
    <x v="384"/>
    <x v="384"/>
    <d v="2022-04-01T00:00:00"/>
    <n v="0"/>
    <n v="0"/>
    <n v="0"/>
    <n v="0"/>
    <n v="0"/>
    <n v="0"/>
    <x v="0"/>
  </r>
  <r>
    <x v="3"/>
    <x v="16"/>
    <x v="385"/>
    <x v="385"/>
    <d v="2022-04-01T00:00:00"/>
    <n v="0"/>
    <n v="0"/>
    <n v="0"/>
    <n v="0"/>
    <n v="0"/>
    <n v="0"/>
    <x v="0"/>
  </r>
  <r>
    <x v="3"/>
    <x v="20"/>
    <x v="386"/>
    <x v="386"/>
    <d v="2022-04-01T00:00:00"/>
    <n v="0"/>
    <n v="0"/>
    <n v="0"/>
    <n v="0"/>
    <n v="0"/>
    <n v="0"/>
    <x v="0"/>
  </r>
  <r>
    <x v="3"/>
    <x v="20"/>
    <x v="356"/>
    <x v="356"/>
    <d v="2022-04-01T00:00:00"/>
    <n v="6"/>
    <n v="0"/>
    <n v="0"/>
    <n v="0"/>
    <n v="0"/>
    <n v="0"/>
    <x v="0"/>
  </r>
  <r>
    <x v="3"/>
    <x v="18"/>
    <x v="420"/>
    <x v="420"/>
    <d v="2022-04-01T00:00:00"/>
    <n v="0"/>
    <n v="0"/>
    <n v="0"/>
    <n v="0"/>
    <n v="0"/>
    <n v="0"/>
    <x v="0"/>
  </r>
  <r>
    <x v="3"/>
    <x v="14"/>
    <x v="357"/>
    <x v="357"/>
    <d v="2022-04-01T00:00:00"/>
    <n v="3"/>
    <n v="0"/>
    <n v="0"/>
    <n v="0"/>
    <n v="0"/>
    <n v="0"/>
    <x v="0"/>
  </r>
  <r>
    <x v="3"/>
    <x v="20"/>
    <x v="388"/>
    <x v="388"/>
    <d v="2022-04-01T00:00:00"/>
    <n v="0"/>
    <n v="0"/>
    <n v="0"/>
    <n v="0"/>
    <n v="0"/>
    <n v="0"/>
    <x v="0"/>
  </r>
  <r>
    <x v="3"/>
    <x v="18"/>
    <x v="389"/>
    <x v="389"/>
    <d v="2022-04-01T00:00:00"/>
    <n v="3"/>
    <n v="0"/>
    <n v="0"/>
    <n v="0"/>
    <n v="0"/>
    <n v="0"/>
    <x v="0"/>
  </r>
  <r>
    <x v="3"/>
    <x v="20"/>
    <x v="362"/>
    <x v="362"/>
    <d v="2022-04-01T00:00:00"/>
    <n v="10"/>
    <n v="0"/>
    <n v="0"/>
    <n v="0"/>
    <n v="0"/>
    <n v="0"/>
    <x v="0"/>
  </r>
  <r>
    <x v="3"/>
    <x v="17"/>
    <x v="421"/>
    <x v="421"/>
    <d v="2022-04-01T00:00:00"/>
    <n v="0"/>
    <n v="0"/>
    <n v="2"/>
    <n v="0"/>
    <n v="0"/>
    <n v="0"/>
    <x v="0"/>
  </r>
  <r>
    <x v="3"/>
    <x v="20"/>
    <x v="364"/>
    <x v="364"/>
    <d v="2022-04-01T00:00:00"/>
    <n v="0"/>
    <n v="0"/>
    <n v="0"/>
    <n v="0"/>
    <n v="0"/>
    <n v="0"/>
    <x v="0"/>
  </r>
  <r>
    <x v="3"/>
    <x v="16"/>
    <x v="366"/>
    <x v="366"/>
    <d v="2022-04-01T00:00:00"/>
    <n v="0"/>
    <n v="0"/>
    <n v="0"/>
    <n v="0"/>
    <n v="0"/>
    <n v="0"/>
    <x v="0"/>
  </r>
  <r>
    <x v="3"/>
    <x v="19"/>
    <x v="422"/>
    <x v="422"/>
    <d v="2022-04-01T00:00:00"/>
    <n v="0"/>
    <n v="0"/>
    <n v="0"/>
    <n v="0"/>
    <n v="0"/>
    <n v="0"/>
    <x v="0"/>
  </r>
  <r>
    <x v="3"/>
    <x v="22"/>
    <x v="369"/>
    <x v="369"/>
    <d v="2022-04-01T00:00:00"/>
    <n v="0"/>
    <n v="0"/>
    <n v="0"/>
    <n v="0"/>
    <n v="0"/>
    <n v="0"/>
    <x v="0"/>
  </r>
  <r>
    <x v="3"/>
    <x v="20"/>
    <x v="394"/>
    <x v="394"/>
    <d v="2022-04-01T00:00:00"/>
    <n v="0"/>
    <n v="0"/>
    <n v="0"/>
    <n v="0"/>
    <n v="0"/>
    <n v="0"/>
    <x v="0"/>
  </r>
  <r>
    <x v="3"/>
    <x v="20"/>
    <x v="396"/>
    <x v="396"/>
    <d v="2022-04-01T00:00:00"/>
    <n v="0"/>
    <n v="0"/>
    <n v="0"/>
    <n v="0"/>
    <n v="0"/>
    <n v="0"/>
    <x v="0"/>
  </r>
  <r>
    <x v="3"/>
    <x v="20"/>
    <x v="400"/>
    <x v="400"/>
    <d v="2022-04-01T00:00:00"/>
    <n v="0"/>
    <n v="0"/>
    <n v="0"/>
    <n v="0"/>
    <n v="0"/>
    <n v="0"/>
    <x v="0"/>
  </r>
  <r>
    <x v="3"/>
    <x v="20"/>
    <x v="401"/>
    <x v="401"/>
    <d v="2022-04-01T00:00:00"/>
    <n v="0"/>
    <n v="0"/>
    <n v="0"/>
    <n v="0"/>
    <n v="0"/>
    <n v="0"/>
    <x v="0"/>
  </r>
  <r>
    <x v="3"/>
    <x v="14"/>
    <x v="423"/>
    <x v="423"/>
    <d v="2022-04-01T00:00:00"/>
    <n v="5"/>
    <n v="0"/>
    <n v="0"/>
    <n v="0"/>
    <n v="0"/>
    <n v="0"/>
    <x v="0"/>
  </r>
  <r>
    <x v="3"/>
    <x v="20"/>
    <x v="403"/>
    <x v="403"/>
    <d v="2022-04-01T00:00:00"/>
    <n v="0"/>
    <n v="0"/>
    <n v="0"/>
    <n v="0"/>
    <n v="0"/>
    <n v="0"/>
    <x v="0"/>
  </r>
  <r>
    <x v="3"/>
    <x v="18"/>
    <x v="406"/>
    <x v="406"/>
    <d v="2022-04-01T00:00:00"/>
    <n v="21"/>
    <n v="0"/>
    <n v="0"/>
    <n v="0"/>
    <n v="0"/>
    <n v="0"/>
    <x v="0"/>
  </r>
  <r>
    <x v="3"/>
    <x v="15"/>
    <x v="424"/>
    <x v="424"/>
    <d v="2022-04-01T00:00:00"/>
    <n v="3"/>
    <n v="0"/>
    <n v="0"/>
    <n v="0"/>
    <n v="0"/>
    <n v="0"/>
    <x v="0"/>
  </r>
  <r>
    <x v="3"/>
    <x v="23"/>
    <x v="425"/>
    <x v="425"/>
    <d v="2022-04-01T00:00:00"/>
    <n v="0"/>
    <n v="0"/>
    <n v="0"/>
    <n v="0"/>
    <n v="0"/>
    <n v="0"/>
    <x v="0"/>
  </r>
  <r>
    <x v="3"/>
    <x v="16"/>
    <x v="372"/>
    <x v="372"/>
    <d v="2022-04-01T00:00:00"/>
    <n v="0"/>
    <n v="0"/>
    <n v="0"/>
    <n v="0"/>
    <n v="0"/>
    <n v="0"/>
    <x v="0"/>
  </r>
  <r>
    <x v="3"/>
    <x v="17"/>
    <x v="426"/>
    <x v="426"/>
    <d v="2022-04-01T00:00:00"/>
    <n v="22"/>
    <n v="0"/>
    <n v="0"/>
    <n v="0"/>
    <n v="0"/>
    <n v="0"/>
    <x v="0"/>
  </r>
  <r>
    <x v="3"/>
    <x v="23"/>
    <x v="427"/>
    <x v="427"/>
    <d v="2022-04-01T00:00:00"/>
    <n v="0"/>
    <n v="0"/>
    <n v="0"/>
    <n v="0"/>
    <n v="0"/>
    <n v="0"/>
    <x v="0"/>
  </r>
  <r>
    <x v="3"/>
    <x v="17"/>
    <x v="428"/>
    <x v="428"/>
    <d v="2022-04-01T00:00:00"/>
    <n v="0"/>
    <n v="0"/>
    <n v="0"/>
    <n v="0"/>
    <n v="0"/>
    <n v="0"/>
    <x v="0"/>
  </r>
  <r>
    <x v="3"/>
    <x v="15"/>
    <x v="429"/>
    <x v="429"/>
    <d v="2022-04-01T00:00:00"/>
    <n v="2"/>
    <n v="0"/>
    <n v="0"/>
    <n v="0"/>
    <n v="0"/>
    <n v="0"/>
    <x v="0"/>
  </r>
  <r>
    <x v="3"/>
    <x v="20"/>
    <x v="409"/>
    <x v="409"/>
    <d v="2022-04-01T00:00:00"/>
    <n v="0"/>
    <n v="0"/>
    <n v="0"/>
    <n v="0"/>
    <n v="0"/>
    <n v="0"/>
    <x v="0"/>
  </r>
  <r>
    <x v="3"/>
    <x v="20"/>
    <x v="411"/>
    <x v="411"/>
    <d v="2022-04-01T00:00:00"/>
    <n v="0"/>
    <n v="0"/>
    <n v="0"/>
    <n v="0"/>
    <n v="0"/>
    <n v="0"/>
    <x v="0"/>
  </r>
  <r>
    <x v="3"/>
    <x v="23"/>
    <x v="430"/>
    <x v="430"/>
    <d v="2022-04-01T00:00:00"/>
    <n v="0"/>
    <n v="0"/>
    <n v="2"/>
    <n v="0"/>
    <n v="0"/>
    <n v="0"/>
    <x v="0"/>
  </r>
  <r>
    <x v="3"/>
    <x v="18"/>
    <x v="412"/>
    <x v="412"/>
    <d v="2022-04-01T00:00:00"/>
    <n v="0"/>
    <n v="0"/>
    <n v="0"/>
    <n v="0"/>
    <n v="0"/>
    <n v="0"/>
    <x v="0"/>
  </r>
  <r>
    <x v="3"/>
    <x v="20"/>
    <x v="431"/>
    <x v="431"/>
    <d v="2022-04-01T00:00:00"/>
    <n v="0"/>
    <n v="0"/>
    <n v="0"/>
    <n v="0"/>
    <n v="0"/>
    <n v="0"/>
    <x v="0"/>
  </r>
  <r>
    <x v="3"/>
    <x v="20"/>
    <x v="413"/>
    <x v="413"/>
    <d v="2022-05-01T00:00:00"/>
    <n v="2"/>
    <n v="0"/>
    <n v="0"/>
    <n v="0"/>
    <n v="0"/>
    <n v="0"/>
    <x v="0"/>
  </r>
  <r>
    <x v="3"/>
    <x v="17"/>
    <x v="374"/>
    <x v="374"/>
    <d v="2022-05-01T00:00:00"/>
    <n v="83"/>
    <n v="0"/>
    <n v="0"/>
    <n v="0"/>
    <n v="0"/>
    <n v="0"/>
    <x v="0"/>
  </r>
  <r>
    <x v="3"/>
    <x v="20"/>
    <x v="432"/>
    <x v="432"/>
    <d v="2022-05-01T00:00:00"/>
    <n v="27"/>
    <n v="0"/>
    <n v="0"/>
    <n v="0"/>
    <n v="0"/>
    <n v="0"/>
    <x v="0"/>
  </r>
  <r>
    <x v="3"/>
    <x v="18"/>
    <x v="375"/>
    <x v="375"/>
    <d v="2022-05-01T00:00:00"/>
    <n v="1"/>
    <n v="0"/>
    <n v="0"/>
    <n v="0"/>
    <n v="0"/>
    <n v="0"/>
    <x v="0"/>
  </r>
  <r>
    <x v="3"/>
    <x v="17"/>
    <x v="347"/>
    <x v="347"/>
    <d v="2022-05-01T00:00:00"/>
    <n v="24"/>
    <n v="0"/>
    <n v="0"/>
    <n v="0"/>
    <n v="0"/>
    <n v="0"/>
    <x v="0"/>
  </r>
  <r>
    <x v="3"/>
    <x v="18"/>
    <x v="433"/>
    <x v="433"/>
    <d v="2022-05-01T00:00:00"/>
    <n v="7"/>
    <n v="0"/>
    <n v="0"/>
    <n v="0"/>
    <n v="0"/>
    <n v="0"/>
    <x v="0"/>
  </r>
  <r>
    <x v="3"/>
    <x v="23"/>
    <x v="434"/>
    <x v="434"/>
    <d v="2022-05-01T00:00:00"/>
    <n v="1"/>
    <n v="0"/>
    <n v="0"/>
    <n v="0"/>
    <n v="0"/>
    <n v="0"/>
    <x v="0"/>
  </r>
  <r>
    <x v="3"/>
    <x v="18"/>
    <x v="351"/>
    <x v="351"/>
    <d v="2022-05-01T00:00:00"/>
    <n v="2"/>
    <n v="0"/>
    <n v="0"/>
    <n v="0"/>
    <n v="0"/>
    <n v="0"/>
    <x v="0"/>
  </r>
  <r>
    <x v="3"/>
    <x v="23"/>
    <x v="381"/>
    <x v="381"/>
    <d v="2022-05-01T00:00:00"/>
    <n v="0"/>
    <n v="0"/>
    <n v="0"/>
    <n v="0"/>
    <n v="0"/>
    <n v="0"/>
    <x v="0"/>
  </r>
  <r>
    <x v="3"/>
    <x v="16"/>
    <x v="352"/>
    <x v="352"/>
    <d v="2022-05-01T00:00:00"/>
    <n v="14"/>
    <n v="0"/>
    <n v="0"/>
    <n v="0"/>
    <n v="0"/>
    <n v="0"/>
    <x v="0"/>
  </r>
  <r>
    <x v="3"/>
    <x v="23"/>
    <x v="435"/>
    <x v="435"/>
    <d v="2022-05-01T00:00:00"/>
    <n v="2"/>
    <n v="0"/>
    <n v="0"/>
    <n v="0"/>
    <n v="0"/>
    <n v="0"/>
    <x v="0"/>
  </r>
  <r>
    <x v="3"/>
    <x v="18"/>
    <x v="436"/>
    <x v="436"/>
    <d v="2022-05-01T00:00:00"/>
    <n v="66"/>
    <n v="0"/>
    <n v="0"/>
    <n v="0"/>
    <n v="0"/>
    <n v="0"/>
    <x v="0"/>
  </r>
  <r>
    <x v="3"/>
    <x v="16"/>
    <x v="385"/>
    <x v="385"/>
    <d v="2022-05-01T00:00:00"/>
    <n v="0"/>
    <n v="0"/>
    <n v="0"/>
    <n v="0"/>
    <n v="0"/>
    <n v="0"/>
    <x v="0"/>
  </r>
  <r>
    <x v="3"/>
    <x v="20"/>
    <x v="356"/>
    <x v="356"/>
    <d v="2022-05-01T00:00:00"/>
    <n v="0"/>
    <n v="0"/>
    <n v="0"/>
    <n v="0"/>
    <n v="0"/>
    <n v="0"/>
    <x v="0"/>
  </r>
  <r>
    <x v="3"/>
    <x v="18"/>
    <x v="420"/>
    <x v="420"/>
    <d v="2022-05-01T00:00:00"/>
    <n v="0"/>
    <n v="0"/>
    <n v="0"/>
    <n v="0"/>
    <n v="0"/>
    <n v="0"/>
    <x v="0"/>
  </r>
  <r>
    <x v="3"/>
    <x v="14"/>
    <x v="357"/>
    <x v="357"/>
    <d v="2022-05-01T00:00:00"/>
    <n v="0"/>
    <n v="0"/>
    <n v="0"/>
    <n v="0"/>
    <n v="0"/>
    <n v="0"/>
    <x v="0"/>
  </r>
  <r>
    <x v="3"/>
    <x v="16"/>
    <x v="358"/>
    <x v="358"/>
    <d v="2022-05-01T00:00:00"/>
    <n v="0"/>
    <n v="0"/>
    <n v="0"/>
    <n v="0"/>
    <n v="0"/>
    <n v="0"/>
    <x v="0"/>
  </r>
  <r>
    <x v="3"/>
    <x v="18"/>
    <x v="389"/>
    <x v="389"/>
    <d v="2022-05-01T00:00:00"/>
    <n v="3"/>
    <n v="0"/>
    <n v="0"/>
    <n v="0"/>
    <n v="0"/>
    <n v="0"/>
    <x v="0"/>
  </r>
  <r>
    <x v="3"/>
    <x v="18"/>
    <x v="390"/>
    <x v="390"/>
    <d v="2022-05-01T00:00:00"/>
    <n v="1"/>
    <n v="0"/>
    <n v="0"/>
    <n v="0"/>
    <n v="0"/>
    <n v="0"/>
    <x v="0"/>
  </r>
  <r>
    <x v="3"/>
    <x v="13"/>
    <x v="437"/>
    <x v="437"/>
    <d v="2022-05-01T00:00:00"/>
    <n v="18"/>
    <n v="0"/>
    <n v="0"/>
    <n v="0"/>
    <n v="0"/>
    <n v="0"/>
    <x v="0"/>
  </r>
  <r>
    <x v="3"/>
    <x v="18"/>
    <x v="438"/>
    <x v="438"/>
    <d v="2022-05-01T00:00:00"/>
    <n v="0"/>
    <n v="1"/>
    <n v="1"/>
    <n v="0"/>
    <n v="0"/>
    <n v="0"/>
    <x v="0"/>
  </r>
  <r>
    <x v="3"/>
    <x v="20"/>
    <x v="362"/>
    <x v="362"/>
    <d v="2022-05-01T00:00:00"/>
    <n v="0"/>
    <n v="0"/>
    <n v="0"/>
    <n v="0"/>
    <n v="0"/>
    <n v="0"/>
    <x v="0"/>
  </r>
  <r>
    <x v="3"/>
    <x v="21"/>
    <x v="365"/>
    <x v="365"/>
    <d v="2022-05-01T00:00:00"/>
    <n v="9"/>
    <n v="0"/>
    <n v="0"/>
    <n v="0"/>
    <n v="0"/>
    <n v="0"/>
    <x v="0"/>
  </r>
  <r>
    <x v="3"/>
    <x v="16"/>
    <x v="366"/>
    <x v="366"/>
    <d v="2022-05-01T00:00:00"/>
    <n v="0"/>
    <n v="0"/>
    <n v="0"/>
    <n v="0"/>
    <n v="0"/>
    <n v="0"/>
    <x v="0"/>
  </r>
  <r>
    <x v="3"/>
    <x v="22"/>
    <x v="391"/>
    <x v="391"/>
    <d v="2022-05-01T00:00:00"/>
    <n v="1"/>
    <n v="0"/>
    <n v="0"/>
    <n v="0"/>
    <n v="0"/>
    <n v="0"/>
    <x v="0"/>
  </r>
  <r>
    <x v="3"/>
    <x v="18"/>
    <x v="392"/>
    <x v="392"/>
    <d v="2022-05-01T00:00:00"/>
    <n v="12"/>
    <n v="0"/>
    <n v="0"/>
    <n v="0"/>
    <n v="0"/>
    <n v="0"/>
    <x v="0"/>
  </r>
  <r>
    <x v="3"/>
    <x v="23"/>
    <x v="368"/>
    <x v="368"/>
    <d v="2022-05-01T00:00:00"/>
    <n v="0"/>
    <n v="0"/>
    <n v="0"/>
    <n v="0"/>
    <n v="0"/>
    <n v="0"/>
    <x v="0"/>
  </r>
  <r>
    <x v="3"/>
    <x v="18"/>
    <x v="393"/>
    <x v="393"/>
    <d v="2022-05-01T00:00:00"/>
    <n v="2"/>
    <n v="0"/>
    <n v="0"/>
    <n v="0"/>
    <n v="0"/>
    <n v="0"/>
    <x v="0"/>
  </r>
  <r>
    <x v="3"/>
    <x v="16"/>
    <x v="370"/>
    <x v="370"/>
    <d v="2022-05-01T00:00:00"/>
    <n v="0"/>
    <n v="0"/>
    <n v="0"/>
    <n v="0"/>
    <n v="0"/>
    <n v="0"/>
    <x v="0"/>
  </r>
  <r>
    <x v="3"/>
    <x v="18"/>
    <x v="439"/>
    <x v="439"/>
    <d v="2022-05-01T00:00:00"/>
    <n v="1"/>
    <n v="0"/>
    <n v="0"/>
    <n v="0"/>
    <n v="0"/>
    <n v="0"/>
    <x v="0"/>
  </r>
  <r>
    <x v="3"/>
    <x v="21"/>
    <x v="440"/>
    <x v="440"/>
    <d v="2022-05-01T00:00:00"/>
    <n v="29"/>
    <n v="0"/>
    <n v="0"/>
    <n v="0"/>
    <n v="0"/>
    <n v="0"/>
    <x v="0"/>
  </r>
  <r>
    <x v="3"/>
    <x v="18"/>
    <x v="441"/>
    <x v="441"/>
    <d v="2022-05-01T00:00:00"/>
    <n v="21"/>
    <n v="0"/>
    <n v="0"/>
    <n v="0"/>
    <n v="0"/>
    <n v="0"/>
    <x v="0"/>
  </r>
  <r>
    <x v="3"/>
    <x v="16"/>
    <x v="442"/>
    <x v="442"/>
    <d v="2022-05-01T00:00:00"/>
    <n v="1"/>
    <n v="0"/>
    <n v="0"/>
    <n v="0"/>
    <n v="0"/>
    <n v="0"/>
    <x v="0"/>
  </r>
  <r>
    <x v="3"/>
    <x v="16"/>
    <x v="443"/>
    <x v="443"/>
    <d v="2022-05-01T00:00:00"/>
    <n v="12"/>
    <n v="0"/>
    <n v="0"/>
    <n v="0"/>
    <n v="0"/>
    <n v="0"/>
    <x v="0"/>
  </r>
  <r>
    <x v="3"/>
    <x v="20"/>
    <x v="400"/>
    <x v="400"/>
    <d v="2022-05-01T00:00:00"/>
    <n v="0"/>
    <n v="0"/>
    <n v="0"/>
    <n v="0"/>
    <n v="0"/>
    <n v="0"/>
    <x v="0"/>
  </r>
  <r>
    <x v="3"/>
    <x v="22"/>
    <x v="444"/>
    <x v="444"/>
    <d v="2022-05-01T00:00:00"/>
    <n v="3"/>
    <n v="0"/>
    <n v="0"/>
    <n v="0"/>
    <n v="0"/>
    <n v="0"/>
    <x v="0"/>
  </r>
  <r>
    <x v="3"/>
    <x v="14"/>
    <x v="423"/>
    <x v="423"/>
    <d v="2022-05-01T00:00:00"/>
    <n v="20"/>
    <n v="0"/>
    <n v="0"/>
    <n v="0"/>
    <n v="0"/>
    <n v="0"/>
    <x v="0"/>
  </r>
  <r>
    <x v="3"/>
    <x v="18"/>
    <x v="445"/>
    <x v="445"/>
    <d v="2022-05-01T00:00:00"/>
    <n v="5"/>
    <n v="0"/>
    <n v="0"/>
    <n v="0"/>
    <n v="0"/>
    <n v="0"/>
    <x v="0"/>
  </r>
  <r>
    <x v="3"/>
    <x v="16"/>
    <x v="402"/>
    <x v="402"/>
    <d v="2022-05-01T00:00:00"/>
    <n v="2"/>
    <n v="0"/>
    <n v="0"/>
    <n v="0"/>
    <n v="0"/>
    <n v="0"/>
    <x v="0"/>
  </r>
  <r>
    <x v="3"/>
    <x v="18"/>
    <x v="406"/>
    <x v="406"/>
    <d v="2022-05-01T00:00:00"/>
    <n v="17"/>
    <n v="0"/>
    <n v="0"/>
    <n v="0"/>
    <n v="0"/>
    <n v="0"/>
    <x v="0"/>
  </r>
  <r>
    <x v="3"/>
    <x v="17"/>
    <x v="446"/>
    <x v="446"/>
    <d v="2022-05-01T00:00:00"/>
    <n v="0"/>
    <n v="0"/>
    <n v="1"/>
    <n v="0"/>
    <n v="0"/>
    <n v="0"/>
    <x v="0"/>
  </r>
  <r>
    <x v="3"/>
    <x v="14"/>
    <x v="447"/>
    <x v="447"/>
    <d v="2022-05-01T00:00:00"/>
    <n v="18"/>
    <n v="0"/>
    <n v="0"/>
    <n v="0"/>
    <n v="0"/>
    <n v="0"/>
    <x v="0"/>
  </r>
  <r>
    <x v="3"/>
    <x v="18"/>
    <x v="448"/>
    <x v="448"/>
    <d v="2022-05-01T00:00:00"/>
    <n v="0"/>
    <n v="0"/>
    <n v="0"/>
    <n v="0"/>
    <n v="0"/>
    <n v="0"/>
    <x v="0"/>
  </r>
  <r>
    <x v="3"/>
    <x v="17"/>
    <x v="426"/>
    <x v="426"/>
    <d v="2022-05-01T00:00:00"/>
    <n v="26"/>
    <n v="0"/>
    <n v="0"/>
    <n v="0"/>
    <n v="0"/>
    <n v="0"/>
    <x v="0"/>
  </r>
  <r>
    <x v="3"/>
    <x v="16"/>
    <x v="449"/>
    <x v="449"/>
    <d v="2022-05-01T00:00:00"/>
    <n v="25"/>
    <n v="0"/>
    <n v="0"/>
    <n v="0"/>
    <n v="0"/>
    <n v="0"/>
    <x v="0"/>
  </r>
  <r>
    <x v="3"/>
    <x v="17"/>
    <x v="450"/>
    <x v="450"/>
    <d v="2022-05-01T00:00:00"/>
    <n v="1"/>
    <n v="0"/>
    <n v="0"/>
    <n v="0"/>
    <n v="0"/>
    <n v="0"/>
    <x v="0"/>
  </r>
  <r>
    <x v="3"/>
    <x v="20"/>
    <x v="451"/>
    <x v="451"/>
    <d v="2022-05-01T00:00:00"/>
    <n v="0"/>
    <n v="0"/>
    <n v="0"/>
    <n v="0"/>
    <n v="0"/>
    <n v="0"/>
    <x v="0"/>
  </r>
  <r>
    <x v="3"/>
    <x v="23"/>
    <x v="452"/>
    <x v="452"/>
    <d v="2022-05-01T00:00:00"/>
    <n v="1"/>
    <n v="0"/>
    <n v="0"/>
    <n v="0"/>
    <n v="0"/>
    <n v="0"/>
    <x v="0"/>
  </r>
  <r>
    <x v="3"/>
    <x v="20"/>
    <x v="453"/>
    <x v="453"/>
    <d v="2022-05-01T00:00:00"/>
    <n v="17"/>
    <n v="0"/>
    <n v="0"/>
    <n v="0"/>
    <n v="0"/>
    <n v="0"/>
    <x v="0"/>
  </r>
  <r>
    <x v="3"/>
    <x v="20"/>
    <x v="409"/>
    <x v="409"/>
    <d v="2022-05-01T00:00:00"/>
    <n v="0"/>
    <n v="0"/>
    <n v="0"/>
    <n v="0"/>
    <n v="0"/>
    <n v="0"/>
    <x v="0"/>
  </r>
  <r>
    <x v="3"/>
    <x v="16"/>
    <x v="454"/>
    <x v="454"/>
    <d v="2022-05-01T00:00:00"/>
    <n v="11"/>
    <n v="0"/>
    <n v="0"/>
    <n v="0"/>
    <n v="0"/>
    <n v="0"/>
    <x v="0"/>
  </r>
  <r>
    <x v="3"/>
    <x v="20"/>
    <x v="411"/>
    <x v="411"/>
    <d v="2022-05-01T00:00:00"/>
    <n v="0"/>
    <n v="0"/>
    <n v="0"/>
    <n v="0"/>
    <n v="0"/>
    <n v="0"/>
    <x v="0"/>
  </r>
  <r>
    <x v="3"/>
    <x v="18"/>
    <x v="412"/>
    <x v="412"/>
    <d v="2022-05-01T00:00:00"/>
    <n v="4"/>
    <n v="0"/>
    <n v="0"/>
    <n v="0"/>
    <n v="0"/>
    <n v="0"/>
    <x v="0"/>
  </r>
  <r>
    <x v="3"/>
    <x v="18"/>
    <x v="455"/>
    <x v="455"/>
    <d v="2022-05-01T00:00:00"/>
    <n v="2"/>
    <n v="0"/>
    <n v="0"/>
    <n v="0"/>
    <n v="0"/>
    <n v="0"/>
    <x v="0"/>
  </r>
  <r>
    <x v="3"/>
    <x v="17"/>
    <x v="456"/>
    <x v="456"/>
    <d v="2022-05-01T00:00:00"/>
    <n v="36"/>
    <n v="0"/>
    <n v="0"/>
    <n v="0"/>
    <n v="0"/>
    <n v="0"/>
    <x v="0"/>
  </r>
  <r>
    <x v="3"/>
    <x v="20"/>
    <x v="457"/>
    <x v="457"/>
    <d v="2022-05-01T00:00:00"/>
    <n v="0"/>
    <n v="0"/>
    <n v="0"/>
    <n v="0"/>
    <n v="0"/>
    <n v="0"/>
    <x v="0"/>
  </r>
  <r>
    <x v="3"/>
    <x v="19"/>
    <x v="458"/>
    <x v="458"/>
    <d v="2022-06-01T00:00:00"/>
    <n v="1"/>
    <n v="0"/>
    <n v="0"/>
    <n v="0"/>
    <n v="0"/>
    <n v="0"/>
    <x v="0"/>
  </r>
  <r>
    <x v="3"/>
    <x v="18"/>
    <x v="459"/>
    <x v="459"/>
    <d v="2022-06-01T00:00:00"/>
    <n v="0"/>
    <n v="0"/>
    <n v="0"/>
    <n v="0"/>
    <n v="0"/>
    <n v="0"/>
    <x v="0"/>
  </r>
  <r>
    <x v="3"/>
    <x v="20"/>
    <x v="413"/>
    <x v="413"/>
    <d v="2022-06-01T00:00:00"/>
    <n v="0"/>
    <n v="0"/>
    <n v="0"/>
    <n v="0"/>
    <n v="0"/>
    <n v="0"/>
    <x v="0"/>
  </r>
  <r>
    <x v="3"/>
    <x v="17"/>
    <x v="374"/>
    <x v="374"/>
    <d v="2022-06-01T00:00:00"/>
    <n v="111"/>
    <n v="0"/>
    <n v="0"/>
    <n v="0"/>
    <n v="0"/>
    <n v="0"/>
    <x v="0"/>
  </r>
  <r>
    <x v="3"/>
    <x v="19"/>
    <x v="460"/>
    <x v="460"/>
    <d v="2022-06-01T00:00:00"/>
    <n v="1"/>
    <n v="0"/>
    <n v="0"/>
    <n v="0"/>
    <n v="0"/>
    <n v="0"/>
    <x v="0"/>
  </r>
  <r>
    <x v="3"/>
    <x v="20"/>
    <x v="461"/>
    <x v="461"/>
    <d v="2022-06-01T00:00:00"/>
    <n v="0"/>
    <n v="0"/>
    <n v="0"/>
    <n v="0"/>
    <n v="0"/>
    <n v="0"/>
    <x v="0"/>
  </r>
  <r>
    <x v="3"/>
    <x v="20"/>
    <x v="432"/>
    <x v="432"/>
    <d v="2022-06-01T00:00:00"/>
    <n v="23"/>
    <n v="0"/>
    <n v="0"/>
    <n v="0"/>
    <n v="0"/>
    <n v="0"/>
    <x v="0"/>
  </r>
  <r>
    <x v="3"/>
    <x v="18"/>
    <x v="462"/>
    <x v="462"/>
    <d v="2022-06-01T00:00:00"/>
    <n v="0"/>
    <n v="0"/>
    <n v="0"/>
    <n v="0"/>
    <n v="0"/>
    <n v="0"/>
    <x v="0"/>
  </r>
  <r>
    <x v="3"/>
    <x v="16"/>
    <x v="346"/>
    <x v="346"/>
    <d v="2022-06-01T00:00:00"/>
    <n v="44"/>
    <n v="0"/>
    <n v="0"/>
    <n v="0"/>
    <n v="0"/>
    <n v="0"/>
    <x v="0"/>
  </r>
  <r>
    <x v="3"/>
    <x v="21"/>
    <x v="463"/>
    <x v="463"/>
    <d v="2022-06-01T00:00:00"/>
    <n v="66"/>
    <n v="0"/>
    <n v="0"/>
    <n v="0"/>
    <n v="0"/>
    <n v="0"/>
    <x v="0"/>
  </r>
  <r>
    <x v="3"/>
    <x v="16"/>
    <x v="464"/>
    <x v="464"/>
    <d v="2022-06-01T00:00:00"/>
    <n v="0"/>
    <n v="0"/>
    <n v="0"/>
    <n v="0"/>
    <n v="0"/>
    <n v="0"/>
    <x v="0"/>
  </r>
  <r>
    <x v="3"/>
    <x v="16"/>
    <x v="465"/>
    <x v="465"/>
    <d v="2022-06-01T00:00:00"/>
    <n v="2"/>
    <n v="0"/>
    <n v="0"/>
    <n v="0"/>
    <n v="0"/>
    <n v="0"/>
    <x v="0"/>
  </r>
  <r>
    <x v="3"/>
    <x v="17"/>
    <x v="347"/>
    <x v="347"/>
    <d v="2022-06-01T00:00:00"/>
    <n v="78"/>
    <n v="0"/>
    <n v="0"/>
    <n v="0"/>
    <n v="0"/>
    <n v="0"/>
    <x v="0"/>
  </r>
  <r>
    <x v="3"/>
    <x v="22"/>
    <x v="466"/>
    <x v="466"/>
    <d v="2022-06-01T00:00:00"/>
    <n v="64"/>
    <n v="0"/>
    <n v="0"/>
    <n v="0"/>
    <n v="0"/>
    <n v="0"/>
    <x v="0"/>
  </r>
  <r>
    <x v="3"/>
    <x v="15"/>
    <x v="467"/>
    <x v="467"/>
    <d v="2022-06-01T00:00:00"/>
    <n v="0"/>
    <n v="0"/>
    <n v="0"/>
    <n v="0"/>
    <n v="0"/>
    <n v="0"/>
    <x v="0"/>
  </r>
  <r>
    <x v="3"/>
    <x v="17"/>
    <x v="468"/>
    <x v="468"/>
    <d v="2022-06-01T00:00:00"/>
    <n v="42"/>
    <n v="0"/>
    <n v="0"/>
    <n v="0"/>
    <n v="0"/>
    <n v="0"/>
    <x v="0"/>
  </r>
  <r>
    <x v="3"/>
    <x v="18"/>
    <x v="433"/>
    <x v="433"/>
    <d v="2022-06-01T00:00:00"/>
    <n v="1"/>
    <n v="0"/>
    <n v="0"/>
    <n v="0"/>
    <n v="0"/>
    <n v="0"/>
    <x v="0"/>
  </r>
  <r>
    <x v="3"/>
    <x v="20"/>
    <x v="469"/>
    <x v="469"/>
    <d v="2022-06-01T00:00:00"/>
    <n v="0"/>
    <n v="0"/>
    <n v="0"/>
    <n v="0"/>
    <n v="0"/>
    <n v="0"/>
    <x v="0"/>
  </r>
  <r>
    <x v="3"/>
    <x v="15"/>
    <x v="470"/>
    <x v="470"/>
    <d v="2022-06-01T00:00:00"/>
    <n v="2"/>
    <n v="0"/>
    <n v="0"/>
    <n v="0"/>
    <n v="0"/>
    <n v="0"/>
    <x v="0"/>
  </r>
  <r>
    <x v="3"/>
    <x v="20"/>
    <x v="471"/>
    <x v="471"/>
    <d v="2022-06-01T00:00:00"/>
    <n v="4"/>
    <n v="0"/>
    <n v="0"/>
    <n v="0"/>
    <n v="0"/>
    <n v="0"/>
    <x v="0"/>
  </r>
  <r>
    <x v="3"/>
    <x v="19"/>
    <x v="472"/>
    <x v="472"/>
    <d v="2022-06-01T00:00:00"/>
    <n v="0"/>
    <n v="0"/>
    <n v="0"/>
    <n v="0"/>
    <n v="0"/>
    <n v="0"/>
    <x v="0"/>
  </r>
  <r>
    <x v="3"/>
    <x v="15"/>
    <x v="473"/>
    <x v="473"/>
    <d v="2022-06-01T00:00:00"/>
    <n v="8"/>
    <n v="0"/>
    <n v="0"/>
    <n v="0"/>
    <n v="0"/>
    <n v="0"/>
    <x v="0"/>
  </r>
  <r>
    <x v="3"/>
    <x v="16"/>
    <x v="352"/>
    <x v="352"/>
    <d v="2022-06-01T00:00:00"/>
    <n v="35"/>
    <n v="0"/>
    <n v="0"/>
    <n v="0"/>
    <n v="0"/>
    <n v="0"/>
    <x v="0"/>
  </r>
  <r>
    <x v="3"/>
    <x v="19"/>
    <x v="353"/>
    <x v="353"/>
    <d v="2022-06-01T00:00:00"/>
    <n v="1"/>
    <n v="0"/>
    <n v="0"/>
    <n v="0"/>
    <n v="0"/>
    <n v="0"/>
    <x v="0"/>
  </r>
  <r>
    <x v="3"/>
    <x v="19"/>
    <x v="474"/>
    <x v="474"/>
    <d v="2022-06-01T00:00:00"/>
    <n v="0"/>
    <n v="0"/>
    <n v="0"/>
    <n v="0"/>
    <n v="0"/>
    <n v="0"/>
    <x v="0"/>
  </r>
  <r>
    <x v="3"/>
    <x v="17"/>
    <x v="475"/>
    <x v="475"/>
    <d v="2022-06-01T00:00:00"/>
    <n v="7"/>
    <n v="0"/>
    <n v="0"/>
    <n v="0"/>
    <n v="0"/>
    <n v="0"/>
    <x v="0"/>
  </r>
  <r>
    <x v="3"/>
    <x v="16"/>
    <x v="476"/>
    <x v="476"/>
    <d v="2022-06-01T00:00:00"/>
    <n v="0"/>
    <n v="0"/>
    <n v="0"/>
    <n v="0"/>
    <n v="0"/>
    <n v="0"/>
    <x v="0"/>
  </r>
  <r>
    <x v="3"/>
    <x v="19"/>
    <x v="477"/>
    <x v="477"/>
    <d v="2022-06-01T00:00:00"/>
    <n v="8"/>
    <n v="0"/>
    <n v="0"/>
    <n v="0"/>
    <n v="0"/>
    <n v="0"/>
    <x v="0"/>
  </r>
  <r>
    <x v="3"/>
    <x v="14"/>
    <x v="478"/>
    <x v="478"/>
    <d v="2022-06-01T00:00:00"/>
    <n v="0"/>
    <n v="0"/>
    <n v="0"/>
    <n v="0"/>
    <n v="0"/>
    <n v="0"/>
    <x v="0"/>
  </r>
  <r>
    <x v="3"/>
    <x v="18"/>
    <x v="436"/>
    <x v="436"/>
    <d v="2022-06-01T00:00:00"/>
    <n v="83"/>
    <n v="0"/>
    <n v="0"/>
    <n v="0"/>
    <n v="0"/>
    <n v="0"/>
    <x v="0"/>
  </r>
  <r>
    <x v="3"/>
    <x v="15"/>
    <x v="417"/>
    <x v="417"/>
    <d v="2022-06-01T00:00:00"/>
    <n v="5"/>
    <n v="0"/>
    <n v="0"/>
    <n v="0"/>
    <n v="0"/>
    <n v="0"/>
    <x v="0"/>
  </r>
  <r>
    <x v="3"/>
    <x v="15"/>
    <x v="479"/>
    <x v="479"/>
    <d v="2022-06-01T00:00:00"/>
    <n v="0"/>
    <n v="0"/>
    <n v="0"/>
    <n v="0"/>
    <n v="0"/>
    <n v="0"/>
    <x v="0"/>
  </r>
  <r>
    <x v="3"/>
    <x v="18"/>
    <x v="480"/>
    <x v="480"/>
    <d v="2022-06-01T00:00:00"/>
    <n v="6"/>
    <n v="0"/>
    <n v="0"/>
    <n v="0"/>
    <n v="0"/>
    <n v="0"/>
    <x v="0"/>
  </r>
  <r>
    <x v="3"/>
    <x v="14"/>
    <x v="481"/>
    <x v="481"/>
    <d v="2022-06-01T00:00:00"/>
    <n v="23"/>
    <n v="0"/>
    <n v="0"/>
    <n v="0"/>
    <n v="0"/>
    <n v="0"/>
    <x v="0"/>
  </r>
  <r>
    <x v="3"/>
    <x v="14"/>
    <x v="482"/>
    <x v="482"/>
    <d v="2022-06-01T00:00:00"/>
    <n v="15"/>
    <n v="0"/>
    <n v="0"/>
    <n v="0"/>
    <n v="0"/>
    <n v="0"/>
    <x v="0"/>
  </r>
  <r>
    <x v="3"/>
    <x v="18"/>
    <x v="420"/>
    <x v="420"/>
    <d v="2022-06-01T00:00:00"/>
    <n v="31"/>
    <n v="0"/>
    <n v="0"/>
    <n v="0"/>
    <n v="0"/>
    <n v="0"/>
    <x v="0"/>
  </r>
  <r>
    <x v="3"/>
    <x v="13"/>
    <x v="483"/>
    <x v="483"/>
    <d v="2022-06-01T00:00:00"/>
    <n v="7"/>
    <n v="0"/>
    <n v="0"/>
    <n v="0"/>
    <n v="0"/>
    <n v="0"/>
    <x v="0"/>
  </r>
  <r>
    <x v="3"/>
    <x v="14"/>
    <x v="357"/>
    <x v="357"/>
    <d v="2022-06-01T00:00:00"/>
    <n v="6"/>
    <n v="0"/>
    <n v="0"/>
    <n v="0"/>
    <n v="0"/>
    <n v="0"/>
    <x v="0"/>
  </r>
  <r>
    <x v="3"/>
    <x v="15"/>
    <x v="484"/>
    <x v="484"/>
    <d v="2022-06-01T00:00:00"/>
    <n v="12"/>
    <n v="0"/>
    <n v="0"/>
    <n v="0"/>
    <n v="0"/>
    <n v="0"/>
    <x v="0"/>
  </r>
  <r>
    <x v="3"/>
    <x v="16"/>
    <x v="485"/>
    <x v="485"/>
    <d v="2022-06-01T00:00:00"/>
    <n v="8"/>
    <n v="0"/>
    <n v="0"/>
    <n v="0"/>
    <n v="0"/>
    <n v="0"/>
    <x v="0"/>
  </r>
  <r>
    <x v="3"/>
    <x v="21"/>
    <x v="486"/>
    <x v="486"/>
    <d v="2022-06-01T00:00:00"/>
    <n v="13"/>
    <n v="0"/>
    <n v="0"/>
    <n v="0"/>
    <n v="0"/>
    <n v="0"/>
    <x v="0"/>
  </r>
  <r>
    <x v="3"/>
    <x v="17"/>
    <x v="487"/>
    <x v="487"/>
    <d v="2022-06-01T00:00:00"/>
    <n v="30"/>
    <n v="0"/>
    <n v="0"/>
    <n v="0"/>
    <n v="0"/>
    <n v="0"/>
    <x v="0"/>
  </r>
  <r>
    <x v="3"/>
    <x v="16"/>
    <x v="358"/>
    <x v="358"/>
    <d v="2022-06-01T00:00:00"/>
    <n v="0"/>
    <n v="0"/>
    <n v="0"/>
    <n v="0"/>
    <n v="0"/>
    <n v="0"/>
    <x v="0"/>
  </r>
  <r>
    <x v="3"/>
    <x v="14"/>
    <x v="488"/>
    <x v="488"/>
    <d v="2022-06-01T00:00:00"/>
    <n v="9"/>
    <n v="0"/>
    <n v="0"/>
    <n v="0"/>
    <n v="0"/>
    <n v="0"/>
    <x v="0"/>
  </r>
  <r>
    <x v="3"/>
    <x v="16"/>
    <x v="489"/>
    <x v="489"/>
    <d v="2022-06-01T00:00:00"/>
    <n v="36"/>
    <n v="0"/>
    <n v="0"/>
    <n v="0"/>
    <n v="0"/>
    <n v="0"/>
    <x v="0"/>
  </r>
  <r>
    <x v="3"/>
    <x v="18"/>
    <x v="490"/>
    <x v="490"/>
    <d v="2022-06-01T00:00:00"/>
    <n v="2"/>
    <n v="0"/>
    <n v="0"/>
    <n v="0"/>
    <n v="0"/>
    <n v="0"/>
    <x v="0"/>
  </r>
  <r>
    <x v="3"/>
    <x v="18"/>
    <x v="491"/>
    <x v="491"/>
    <d v="2022-06-01T00:00:00"/>
    <n v="2"/>
    <n v="0"/>
    <n v="0"/>
    <n v="0"/>
    <n v="0"/>
    <n v="0"/>
    <x v="0"/>
  </r>
  <r>
    <x v="3"/>
    <x v="21"/>
    <x v="492"/>
    <x v="492"/>
    <d v="2022-06-01T00:00:00"/>
    <n v="26"/>
    <n v="0"/>
    <n v="0"/>
    <n v="0"/>
    <n v="0"/>
    <n v="0"/>
    <x v="0"/>
  </r>
  <r>
    <x v="3"/>
    <x v="13"/>
    <x v="493"/>
    <x v="493"/>
    <d v="2022-06-01T00:00:00"/>
    <n v="7"/>
    <n v="0"/>
    <n v="0"/>
    <n v="0"/>
    <n v="0"/>
    <n v="0"/>
    <x v="0"/>
  </r>
  <r>
    <x v="3"/>
    <x v="18"/>
    <x v="494"/>
    <x v="494"/>
    <d v="2022-06-01T00:00:00"/>
    <n v="5"/>
    <n v="0"/>
    <n v="0"/>
    <n v="0"/>
    <n v="0"/>
    <n v="0"/>
    <x v="0"/>
  </r>
  <r>
    <x v="3"/>
    <x v="18"/>
    <x v="495"/>
    <x v="495"/>
    <d v="2022-06-01T00:00:00"/>
    <n v="16"/>
    <n v="0"/>
    <n v="0"/>
    <n v="0"/>
    <n v="0"/>
    <n v="0"/>
    <x v="0"/>
  </r>
  <r>
    <x v="3"/>
    <x v="18"/>
    <x v="438"/>
    <x v="438"/>
    <d v="2022-06-01T00:00:00"/>
    <n v="10"/>
    <n v="0"/>
    <n v="0"/>
    <n v="0"/>
    <n v="0"/>
    <n v="0"/>
    <x v="0"/>
  </r>
  <r>
    <x v="3"/>
    <x v="22"/>
    <x v="360"/>
    <x v="360"/>
    <d v="2022-06-01T00:00:00"/>
    <n v="27"/>
    <n v="0"/>
    <n v="0"/>
    <n v="0"/>
    <n v="0"/>
    <n v="0"/>
    <x v="0"/>
  </r>
  <r>
    <x v="3"/>
    <x v="20"/>
    <x v="496"/>
    <x v="496"/>
    <d v="2022-06-01T00:00:00"/>
    <n v="22"/>
    <n v="0"/>
    <n v="0"/>
    <n v="0"/>
    <n v="0"/>
    <n v="0"/>
    <x v="0"/>
  </r>
  <r>
    <x v="3"/>
    <x v="20"/>
    <x v="362"/>
    <x v="362"/>
    <d v="2022-06-01T00:00:00"/>
    <n v="0"/>
    <n v="0"/>
    <n v="0"/>
    <n v="0"/>
    <n v="0"/>
    <n v="0"/>
    <x v="0"/>
  </r>
  <r>
    <x v="3"/>
    <x v="19"/>
    <x v="497"/>
    <x v="497"/>
    <d v="2022-06-01T00:00:00"/>
    <n v="0"/>
    <n v="0"/>
    <n v="0"/>
    <n v="0"/>
    <n v="0"/>
    <n v="0"/>
    <x v="0"/>
  </r>
  <r>
    <x v="3"/>
    <x v="17"/>
    <x v="421"/>
    <x v="421"/>
    <d v="2022-06-01T00:00:00"/>
    <n v="11"/>
    <n v="0"/>
    <n v="0"/>
    <n v="0"/>
    <n v="0"/>
    <n v="0"/>
    <x v="0"/>
  </r>
  <r>
    <x v="3"/>
    <x v="21"/>
    <x v="363"/>
    <x v="363"/>
    <d v="2022-06-01T00:00:00"/>
    <n v="9"/>
    <n v="0"/>
    <n v="0"/>
    <n v="0"/>
    <n v="0"/>
    <n v="0"/>
    <x v="0"/>
  </r>
  <r>
    <x v="3"/>
    <x v="14"/>
    <x v="498"/>
    <x v="498"/>
    <d v="2022-06-01T00:00:00"/>
    <n v="4"/>
    <n v="0"/>
    <n v="0"/>
    <n v="0"/>
    <n v="0"/>
    <n v="0"/>
    <x v="0"/>
  </r>
  <r>
    <x v="3"/>
    <x v="20"/>
    <x v="364"/>
    <x v="364"/>
    <d v="2022-06-01T00:00:00"/>
    <n v="0"/>
    <n v="0"/>
    <n v="0"/>
    <n v="0"/>
    <n v="0"/>
    <n v="0"/>
    <x v="0"/>
  </r>
  <r>
    <x v="3"/>
    <x v="21"/>
    <x v="365"/>
    <x v="365"/>
    <d v="2022-06-01T00:00:00"/>
    <n v="46"/>
    <n v="0"/>
    <n v="0"/>
    <n v="0"/>
    <n v="0"/>
    <n v="0"/>
    <x v="0"/>
  </r>
  <r>
    <x v="3"/>
    <x v="18"/>
    <x v="499"/>
    <x v="499"/>
    <d v="2022-06-01T00:00:00"/>
    <n v="13"/>
    <n v="0"/>
    <n v="0"/>
    <n v="0"/>
    <n v="0"/>
    <n v="0"/>
    <x v="0"/>
  </r>
  <r>
    <x v="3"/>
    <x v="16"/>
    <x v="366"/>
    <x v="366"/>
    <d v="2022-06-01T00:00:00"/>
    <n v="12"/>
    <n v="0"/>
    <n v="0"/>
    <n v="0"/>
    <n v="0"/>
    <n v="0"/>
    <x v="0"/>
  </r>
  <r>
    <x v="3"/>
    <x v="19"/>
    <x v="422"/>
    <x v="422"/>
    <d v="2022-06-01T00:00:00"/>
    <n v="14"/>
    <n v="0"/>
    <n v="0"/>
    <n v="0"/>
    <n v="0"/>
    <n v="0"/>
    <x v="0"/>
  </r>
  <r>
    <x v="3"/>
    <x v="18"/>
    <x v="500"/>
    <x v="500"/>
    <d v="2022-06-01T00:00:00"/>
    <n v="7"/>
    <n v="0"/>
    <n v="0"/>
    <n v="0"/>
    <n v="0"/>
    <n v="0"/>
    <x v="0"/>
  </r>
  <r>
    <x v="3"/>
    <x v="22"/>
    <x v="367"/>
    <x v="367"/>
    <d v="2022-06-01T00:00:00"/>
    <n v="1"/>
    <n v="0"/>
    <n v="0"/>
    <n v="0"/>
    <n v="0"/>
    <n v="0"/>
    <x v="0"/>
  </r>
  <r>
    <x v="3"/>
    <x v="18"/>
    <x v="392"/>
    <x v="392"/>
    <d v="2022-06-01T00:00:00"/>
    <n v="6"/>
    <n v="0"/>
    <n v="0"/>
    <n v="0"/>
    <n v="0"/>
    <n v="0"/>
    <x v="0"/>
  </r>
  <r>
    <x v="3"/>
    <x v="16"/>
    <x v="501"/>
    <x v="501"/>
    <d v="2022-06-01T00:00:00"/>
    <n v="0"/>
    <n v="0"/>
    <n v="0"/>
    <n v="0"/>
    <n v="0"/>
    <n v="0"/>
    <x v="0"/>
  </r>
  <r>
    <x v="3"/>
    <x v="22"/>
    <x v="369"/>
    <x v="369"/>
    <d v="2022-06-01T00:00:00"/>
    <n v="0"/>
    <n v="0"/>
    <n v="0"/>
    <n v="0"/>
    <n v="0"/>
    <n v="0"/>
    <x v="0"/>
  </r>
  <r>
    <x v="3"/>
    <x v="16"/>
    <x v="370"/>
    <x v="370"/>
    <d v="2022-06-01T00:00:00"/>
    <n v="10"/>
    <n v="0"/>
    <n v="0"/>
    <n v="0"/>
    <n v="0"/>
    <n v="0"/>
    <x v="0"/>
  </r>
  <r>
    <x v="3"/>
    <x v="20"/>
    <x v="394"/>
    <x v="394"/>
    <d v="2022-06-01T00:00:00"/>
    <n v="0"/>
    <n v="0"/>
    <n v="0"/>
    <n v="0"/>
    <n v="0"/>
    <n v="0"/>
    <x v="0"/>
  </r>
  <r>
    <x v="3"/>
    <x v="18"/>
    <x v="441"/>
    <x v="441"/>
    <d v="2022-06-01T00:00:00"/>
    <n v="22"/>
    <n v="0"/>
    <n v="0"/>
    <n v="0"/>
    <n v="0"/>
    <n v="0"/>
    <x v="0"/>
  </r>
  <r>
    <x v="3"/>
    <x v="18"/>
    <x v="502"/>
    <x v="502"/>
    <d v="2022-06-01T00:00:00"/>
    <n v="104"/>
    <n v="0"/>
    <n v="0"/>
    <n v="0"/>
    <n v="0"/>
    <n v="0"/>
    <x v="0"/>
  </r>
  <r>
    <x v="3"/>
    <x v="18"/>
    <x v="503"/>
    <x v="503"/>
    <d v="2022-06-01T00:00:00"/>
    <n v="5"/>
    <n v="0"/>
    <n v="0"/>
    <n v="0"/>
    <n v="0"/>
    <n v="0"/>
    <x v="0"/>
  </r>
  <r>
    <x v="3"/>
    <x v="18"/>
    <x v="397"/>
    <x v="397"/>
    <d v="2022-06-01T00:00:00"/>
    <n v="5"/>
    <n v="0"/>
    <n v="0"/>
    <n v="0"/>
    <n v="0"/>
    <n v="0"/>
    <x v="0"/>
  </r>
  <r>
    <x v="3"/>
    <x v="15"/>
    <x v="504"/>
    <x v="504"/>
    <d v="2022-06-01T00:00:00"/>
    <n v="14"/>
    <n v="0"/>
    <n v="0"/>
    <n v="0"/>
    <n v="0"/>
    <n v="0"/>
    <x v="0"/>
  </r>
  <r>
    <x v="3"/>
    <x v="19"/>
    <x v="505"/>
    <x v="505"/>
    <d v="2022-06-01T00:00:00"/>
    <n v="227"/>
    <n v="0"/>
    <n v="0"/>
    <n v="0"/>
    <n v="0"/>
    <n v="0"/>
    <x v="0"/>
  </r>
  <r>
    <x v="3"/>
    <x v="18"/>
    <x v="506"/>
    <x v="506"/>
    <d v="2022-06-01T00:00:00"/>
    <n v="7"/>
    <n v="0"/>
    <n v="0"/>
    <n v="0"/>
    <n v="0"/>
    <n v="0"/>
    <x v="0"/>
  </r>
  <r>
    <x v="3"/>
    <x v="18"/>
    <x v="398"/>
    <x v="398"/>
    <d v="2022-06-01T00:00:00"/>
    <n v="4"/>
    <n v="0"/>
    <n v="0"/>
    <n v="0"/>
    <n v="0"/>
    <n v="0"/>
    <x v="0"/>
  </r>
  <r>
    <x v="3"/>
    <x v="16"/>
    <x v="443"/>
    <x v="443"/>
    <d v="2022-06-01T00:00:00"/>
    <n v="52"/>
    <n v="0"/>
    <n v="0"/>
    <n v="0"/>
    <n v="0"/>
    <n v="0"/>
    <x v="0"/>
  </r>
  <r>
    <x v="3"/>
    <x v="20"/>
    <x v="507"/>
    <x v="507"/>
    <d v="2022-06-01T00:00:00"/>
    <n v="40"/>
    <n v="0"/>
    <n v="0"/>
    <n v="0"/>
    <n v="0"/>
    <n v="0"/>
    <x v="0"/>
  </r>
  <r>
    <x v="3"/>
    <x v="21"/>
    <x v="508"/>
    <x v="508"/>
    <d v="2022-06-01T00:00:00"/>
    <n v="0"/>
    <n v="0"/>
    <n v="1"/>
    <n v="0"/>
    <n v="0"/>
    <n v="0"/>
    <x v="0"/>
  </r>
  <r>
    <x v="3"/>
    <x v="20"/>
    <x v="399"/>
    <x v="399"/>
    <d v="2022-06-01T00:00:00"/>
    <n v="4"/>
    <n v="0"/>
    <n v="0"/>
    <n v="0"/>
    <n v="0"/>
    <n v="0"/>
    <x v="0"/>
  </r>
  <r>
    <x v="3"/>
    <x v="18"/>
    <x v="509"/>
    <x v="509"/>
    <d v="2022-06-01T00:00:00"/>
    <n v="10"/>
    <n v="0"/>
    <n v="0"/>
    <n v="0"/>
    <n v="0"/>
    <n v="0"/>
    <x v="0"/>
  </r>
  <r>
    <x v="3"/>
    <x v="20"/>
    <x v="510"/>
    <x v="510"/>
    <d v="2022-06-01T00:00:00"/>
    <n v="1"/>
    <n v="0"/>
    <n v="0"/>
    <n v="0"/>
    <n v="0"/>
    <n v="0"/>
    <x v="0"/>
  </r>
  <r>
    <x v="3"/>
    <x v="22"/>
    <x v="444"/>
    <x v="444"/>
    <d v="2022-06-01T00:00:00"/>
    <n v="12"/>
    <n v="0"/>
    <n v="0"/>
    <n v="0"/>
    <n v="0"/>
    <n v="0"/>
    <x v="0"/>
  </r>
  <r>
    <x v="3"/>
    <x v="18"/>
    <x v="511"/>
    <x v="511"/>
    <d v="2022-06-01T00:00:00"/>
    <n v="29"/>
    <n v="0"/>
    <n v="0"/>
    <n v="0"/>
    <n v="0"/>
    <n v="0"/>
    <x v="0"/>
  </r>
  <r>
    <x v="3"/>
    <x v="17"/>
    <x v="512"/>
    <x v="512"/>
    <d v="2022-06-01T00:00:00"/>
    <n v="11"/>
    <n v="1"/>
    <n v="1"/>
    <n v="0"/>
    <n v="0"/>
    <n v="0"/>
    <x v="0"/>
  </r>
  <r>
    <x v="3"/>
    <x v="15"/>
    <x v="513"/>
    <x v="513"/>
    <d v="2022-06-01T00:00:00"/>
    <n v="23"/>
    <n v="0"/>
    <n v="0"/>
    <n v="0"/>
    <n v="0"/>
    <n v="0"/>
    <x v="0"/>
  </r>
  <r>
    <x v="3"/>
    <x v="14"/>
    <x v="423"/>
    <x v="423"/>
    <d v="2022-06-01T00:00:00"/>
    <n v="49"/>
    <n v="0"/>
    <n v="0"/>
    <n v="0"/>
    <n v="0"/>
    <n v="0"/>
    <x v="0"/>
  </r>
  <r>
    <x v="3"/>
    <x v="15"/>
    <x v="514"/>
    <x v="514"/>
    <d v="2022-06-01T00:00:00"/>
    <n v="2"/>
    <n v="0"/>
    <n v="0"/>
    <n v="0"/>
    <n v="0"/>
    <n v="0"/>
    <x v="0"/>
  </r>
  <r>
    <x v="3"/>
    <x v="20"/>
    <x v="403"/>
    <x v="403"/>
    <d v="2022-06-01T00:00:00"/>
    <n v="0"/>
    <n v="0"/>
    <n v="0"/>
    <n v="0"/>
    <n v="0"/>
    <n v="0"/>
    <x v="0"/>
  </r>
  <r>
    <x v="3"/>
    <x v="18"/>
    <x v="406"/>
    <x v="406"/>
    <d v="2022-06-01T00:00:00"/>
    <n v="11"/>
    <n v="0"/>
    <n v="0"/>
    <n v="0"/>
    <n v="0"/>
    <n v="0"/>
    <x v="0"/>
  </r>
  <r>
    <x v="3"/>
    <x v="21"/>
    <x v="515"/>
    <x v="515"/>
    <d v="2022-06-01T00:00:00"/>
    <n v="0"/>
    <n v="1"/>
    <n v="1"/>
    <n v="0"/>
    <n v="0"/>
    <n v="0"/>
    <x v="0"/>
  </r>
  <r>
    <x v="3"/>
    <x v="13"/>
    <x v="516"/>
    <x v="516"/>
    <d v="2022-06-01T00:00:00"/>
    <n v="67"/>
    <n v="0"/>
    <n v="0"/>
    <n v="0"/>
    <n v="0"/>
    <n v="0"/>
    <x v="0"/>
  </r>
  <r>
    <x v="3"/>
    <x v="22"/>
    <x v="517"/>
    <x v="517"/>
    <d v="2022-06-01T00:00:00"/>
    <n v="7"/>
    <n v="0"/>
    <n v="0"/>
    <n v="0"/>
    <n v="0"/>
    <n v="0"/>
    <x v="0"/>
  </r>
  <r>
    <x v="3"/>
    <x v="15"/>
    <x v="424"/>
    <x v="424"/>
    <d v="2022-06-01T00:00:00"/>
    <n v="2"/>
    <n v="0"/>
    <n v="0"/>
    <n v="0"/>
    <n v="0"/>
    <n v="0"/>
    <x v="0"/>
  </r>
  <r>
    <x v="3"/>
    <x v="22"/>
    <x v="518"/>
    <x v="518"/>
    <d v="2022-06-01T00:00:00"/>
    <n v="4"/>
    <n v="0"/>
    <n v="0"/>
    <n v="0"/>
    <n v="0"/>
    <n v="0"/>
    <x v="0"/>
  </r>
  <r>
    <x v="3"/>
    <x v="14"/>
    <x v="447"/>
    <x v="447"/>
    <d v="2022-06-01T00:00:00"/>
    <n v="22"/>
    <n v="0"/>
    <n v="0"/>
    <n v="0"/>
    <n v="0"/>
    <n v="0"/>
    <x v="0"/>
  </r>
  <r>
    <x v="3"/>
    <x v="17"/>
    <x v="426"/>
    <x v="426"/>
    <d v="2022-06-01T00:00:00"/>
    <n v="21"/>
    <n v="0"/>
    <n v="0"/>
    <n v="0"/>
    <n v="0"/>
    <n v="0"/>
    <x v="0"/>
  </r>
  <r>
    <x v="3"/>
    <x v="16"/>
    <x v="449"/>
    <x v="449"/>
    <d v="2022-06-01T00:00:00"/>
    <n v="44"/>
    <n v="0"/>
    <n v="0"/>
    <n v="0"/>
    <n v="0"/>
    <n v="0"/>
    <x v="0"/>
  </r>
  <r>
    <x v="3"/>
    <x v="19"/>
    <x v="519"/>
    <x v="519"/>
    <d v="2022-06-01T00:00:00"/>
    <n v="1"/>
    <n v="0"/>
    <n v="0"/>
    <n v="0"/>
    <n v="0"/>
    <n v="0"/>
    <x v="0"/>
  </r>
  <r>
    <x v="3"/>
    <x v="20"/>
    <x v="453"/>
    <x v="453"/>
    <d v="2022-06-01T00:00:00"/>
    <n v="0"/>
    <n v="0"/>
    <n v="0"/>
    <n v="0"/>
    <n v="0"/>
    <n v="0"/>
    <x v="0"/>
  </r>
  <r>
    <x v="3"/>
    <x v="20"/>
    <x v="409"/>
    <x v="409"/>
    <d v="2022-06-01T00:00:00"/>
    <n v="0"/>
    <n v="0"/>
    <n v="0"/>
    <n v="0"/>
    <n v="0"/>
    <n v="0"/>
    <x v="0"/>
  </r>
  <r>
    <x v="3"/>
    <x v="14"/>
    <x v="410"/>
    <x v="410"/>
    <d v="2022-06-01T00:00:00"/>
    <n v="0"/>
    <n v="0"/>
    <n v="0"/>
    <n v="0"/>
    <n v="0"/>
    <n v="0"/>
    <x v="0"/>
  </r>
  <r>
    <x v="3"/>
    <x v="14"/>
    <x v="520"/>
    <x v="520"/>
    <d v="2022-06-01T00:00:00"/>
    <n v="69"/>
    <n v="0"/>
    <n v="0"/>
    <n v="0"/>
    <n v="0"/>
    <n v="0"/>
    <x v="0"/>
  </r>
  <r>
    <x v="3"/>
    <x v="16"/>
    <x v="454"/>
    <x v="454"/>
    <d v="2022-06-01T00:00:00"/>
    <n v="16"/>
    <n v="0"/>
    <n v="0"/>
    <n v="0"/>
    <n v="0"/>
    <n v="0"/>
    <x v="0"/>
  </r>
  <r>
    <x v="3"/>
    <x v="20"/>
    <x v="411"/>
    <x v="411"/>
    <d v="2022-06-01T00:00:00"/>
    <n v="0"/>
    <n v="0"/>
    <n v="0"/>
    <n v="0"/>
    <n v="0"/>
    <n v="0"/>
    <x v="0"/>
  </r>
  <r>
    <x v="3"/>
    <x v="17"/>
    <x v="521"/>
    <x v="521"/>
    <d v="2022-06-01T00:00:00"/>
    <n v="0"/>
    <n v="0"/>
    <n v="0"/>
    <n v="0"/>
    <n v="0"/>
    <n v="0"/>
    <x v="0"/>
  </r>
  <r>
    <x v="3"/>
    <x v="18"/>
    <x v="412"/>
    <x v="412"/>
    <d v="2022-06-01T00:00:00"/>
    <n v="6"/>
    <n v="0"/>
    <n v="0"/>
    <n v="0"/>
    <n v="0"/>
    <n v="0"/>
    <x v="0"/>
  </r>
  <r>
    <x v="3"/>
    <x v="17"/>
    <x v="522"/>
    <x v="522"/>
    <d v="2022-06-01T00:00:00"/>
    <n v="0"/>
    <n v="0"/>
    <n v="0"/>
    <n v="0"/>
    <n v="0"/>
    <n v="0"/>
    <x v="0"/>
  </r>
  <r>
    <x v="3"/>
    <x v="18"/>
    <x v="455"/>
    <x v="455"/>
    <d v="2022-06-01T00:00:00"/>
    <n v="1"/>
    <n v="0"/>
    <n v="0"/>
    <n v="0"/>
    <n v="0"/>
    <n v="0"/>
    <x v="0"/>
  </r>
  <r>
    <x v="3"/>
    <x v="17"/>
    <x v="456"/>
    <x v="456"/>
    <d v="2022-06-01T00:00:00"/>
    <n v="15"/>
    <n v="0"/>
    <n v="0"/>
    <n v="0"/>
    <n v="0"/>
    <n v="0"/>
    <x v="0"/>
  </r>
  <r>
    <x v="3"/>
    <x v="20"/>
    <x v="457"/>
    <x v="457"/>
    <d v="2022-06-01T00:00:00"/>
    <n v="4"/>
    <n v="0"/>
    <n v="0"/>
    <n v="0"/>
    <n v="0"/>
    <n v="0"/>
    <x v="0"/>
  </r>
  <r>
    <x v="3"/>
    <x v="14"/>
    <x v="523"/>
    <x v="523"/>
    <d v="2022-07-01T00:00:00"/>
    <n v="0"/>
    <n v="0"/>
    <n v="0"/>
    <n v="0"/>
    <n v="0"/>
    <n v="0"/>
    <x v="0"/>
  </r>
  <r>
    <x v="3"/>
    <x v="21"/>
    <x v="524"/>
    <x v="524"/>
    <d v="2022-07-01T00:00:00"/>
    <n v="12"/>
    <n v="0"/>
    <n v="0"/>
    <n v="0"/>
    <n v="0"/>
    <n v="0"/>
    <x v="0"/>
  </r>
  <r>
    <x v="3"/>
    <x v="20"/>
    <x v="413"/>
    <x v="413"/>
    <d v="2022-07-01T00:00:00"/>
    <n v="0"/>
    <n v="0"/>
    <n v="0"/>
    <n v="0"/>
    <n v="0"/>
    <n v="0"/>
    <x v="0"/>
  </r>
  <r>
    <x v="3"/>
    <x v="17"/>
    <x v="525"/>
    <x v="525"/>
    <d v="2022-07-01T00:00:00"/>
    <n v="17"/>
    <n v="0"/>
    <n v="0"/>
    <n v="0"/>
    <n v="0"/>
    <n v="0"/>
    <x v="0"/>
  </r>
  <r>
    <x v="3"/>
    <x v="17"/>
    <x v="374"/>
    <x v="374"/>
    <d v="2022-07-01T00:00:00"/>
    <n v="84"/>
    <n v="0"/>
    <n v="0"/>
    <n v="0"/>
    <n v="0"/>
    <n v="0"/>
    <x v="0"/>
  </r>
  <r>
    <x v="3"/>
    <x v="13"/>
    <x v="526"/>
    <x v="526"/>
    <d v="2022-07-01T00:00:00"/>
    <n v="0"/>
    <n v="0"/>
    <n v="0"/>
    <n v="0"/>
    <n v="0"/>
    <n v="0"/>
    <x v="0"/>
  </r>
  <r>
    <x v="3"/>
    <x v="20"/>
    <x v="432"/>
    <x v="432"/>
    <d v="2022-07-01T00:00:00"/>
    <n v="20"/>
    <n v="0"/>
    <n v="0"/>
    <n v="0"/>
    <n v="0"/>
    <n v="0"/>
    <x v="0"/>
  </r>
  <r>
    <x v="3"/>
    <x v="15"/>
    <x v="345"/>
    <x v="345"/>
    <d v="2022-07-01T00:00:00"/>
    <n v="1"/>
    <n v="0"/>
    <n v="0"/>
    <n v="0"/>
    <n v="0"/>
    <n v="0"/>
    <x v="0"/>
  </r>
  <r>
    <x v="3"/>
    <x v="19"/>
    <x v="527"/>
    <x v="527"/>
    <d v="2022-07-01T00:00:00"/>
    <n v="0"/>
    <n v="0"/>
    <n v="0"/>
    <n v="0"/>
    <n v="0"/>
    <n v="0"/>
    <x v="0"/>
  </r>
  <r>
    <x v="3"/>
    <x v="16"/>
    <x v="346"/>
    <x v="346"/>
    <d v="2022-07-01T00:00:00"/>
    <n v="1"/>
    <n v="0"/>
    <n v="0"/>
    <n v="0"/>
    <n v="0"/>
    <n v="0"/>
    <x v="0"/>
  </r>
  <r>
    <x v="3"/>
    <x v="21"/>
    <x v="528"/>
    <x v="528"/>
    <d v="2022-07-01T00:00:00"/>
    <n v="11"/>
    <n v="0"/>
    <n v="0"/>
    <n v="0"/>
    <n v="0"/>
    <n v="0"/>
    <x v="0"/>
  </r>
  <r>
    <x v="3"/>
    <x v="21"/>
    <x v="463"/>
    <x v="463"/>
    <d v="2022-07-01T00:00:00"/>
    <n v="123"/>
    <n v="0"/>
    <n v="0"/>
    <n v="0"/>
    <n v="0"/>
    <n v="0"/>
    <x v="0"/>
  </r>
  <r>
    <x v="3"/>
    <x v="16"/>
    <x v="465"/>
    <x v="465"/>
    <d v="2022-07-01T00:00:00"/>
    <n v="2"/>
    <n v="0"/>
    <n v="0"/>
    <n v="0"/>
    <n v="0"/>
    <n v="0"/>
    <x v="0"/>
  </r>
  <r>
    <x v="3"/>
    <x v="20"/>
    <x v="377"/>
    <x v="377"/>
    <d v="2022-07-01T00:00:00"/>
    <n v="3"/>
    <n v="0"/>
    <n v="0"/>
    <n v="0"/>
    <n v="0"/>
    <n v="0"/>
    <x v="0"/>
  </r>
  <r>
    <x v="3"/>
    <x v="17"/>
    <x v="347"/>
    <x v="347"/>
    <d v="2022-07-01T00:00:00"/>
    <n v="71"/>
    <n v="0"/>
    <n v="0"/>
    <n v="0"/>
    <n v="0"/>
    <n v="0"/>
    <x v="0"/>
  </r>
  <r>
    <x v="3"/>
    <x v="15"/>
    <x v="529"/>
    <x v="529"/>
    <d v="2022-07-01T00:00:00"/>
    <n v="8"/>
    <n v="0"/>
    <n v="0"/>
    <n v="0"/>
    <n v="0"/>
    <n v="0"/>
    <x v="0"/>
  </r>
  <r>
    <x v="3"/>
    <x v="16"/>
    <x v="378"/>
    <x v="378"/>
    <d v="2022-07-01T00:00:00"/>
    <n v="1"/>
    <n v="0"/>
    <n v="0"/>
    <n v="0"/>
    <n v="0"/>
    <n v="0"/>
    <x v="0"/>
  </r>
  <r>
    <x v="3"/>
    <x v="22"/>
    <x v="466"/>
    <x v="466"/>
    <d v="2022-07-01T00:00:00"/>
    <n v="114"/>
    <n v="0"/>
    <n v="0"/>
    <n v="0"/>
    <n v="0"/>
    <n v="0"/>
    <x v="0"/>
  </r>
  <r>
    <x v="3"/>
    <x v="14"/>
    <x v="530"/>
    <x v="530"/>
    <d v="2022-07-01T00:00:00"/>
    <n v="6"/>
    <n v="0"/>
    <n v="0"/>
    <n v="0"/>
    <n v="0"/>
    <n v="0"/>
    <x v="0"/>
  </r>
  <r>
    <x v="3"/>
    <x v="17"/>
    <x v="468"/>
    <x v="468"/>
    <d v="2022-07-01T00:00:00"/>
    <n v="48"/>
    <n v="0"/>
    <n v="0"/>
    <n v="0"/>
    <n v="0"/>
    <n v="0"/>
    <x v="0"/>
  </r>
  <r>
    <x v="3"/>
    <x v="19"/>
    <x v="531"/>
    <x v="531"/>
    <d v="2022-07-01T00:00:00"/>
    <n v="32"/>
    <n v="0"/>
    <n v="0"/>
    <n v="0"/>
    <n v="0"/>
    <n v="0"/>
    <x v="0"/>
  </r>
  <r>
    <x v="3"/>
    <x v="15"/>
    <x v="532"/>
    <x v="532"/>
    <d v="2022-07-01T00:00:00"/>
    <n v="9"/>
    <n v="0"/>
    <n v="0"/>
    <n v="0"/>
    <n v="0"/>
    <n v="0"/>
    <x v="0"/>
  </r>
  <r>
    <x v="3"/>
    <x v="15"/>
    <x v="470"/>
    <x v="470"/>
    <d v="2022-07-01T00:00:00"/>
    <n v="164"/>
    <n v="0"/>
    <n v="0"/>
    <n v="0"/>
    <n v="0"/>
    <n v="0"/>
    <x v="0"/>
  </r>
  <r>
    <x v="3"/>
    <x v="20"/>
    <x v="471"/>
    <x v="471"/>
    <d v="2022-07-01T00:00:00"/>
    <n v="8"/>
    <n v="0"/>
    <n v="0"/>
    <n v="0"/>
    <n v="0"/>
    <n v="0"/>
    <x v="0"/>
  </r>
  <r>
    <x v="3"/>
    <x v="13"/>
    <x v="533"/>
    <x v="533"/>
    <d v="2022-07-01T00:00:00"/>
    <n v="6"/>
    <n v="0"/>
    <n v="0"/>
    <n v="0"/>
    <n v="0"/>
    <n v="0"/>
    <x v="0"/>
  </r>
  <r>
    <x v="3"/>
    <x v="15"/>
    <x v="473"/>
    <x v="473"/>
    <d v="2022-07-01T00:00:00"/>
    <n v="15"/>
    <n v="0"/>
    <n v="0"/>
    <n v="0"/>
    <n v="0"/>
    <n v="0"/>
    <x v="0"/>
  </r>
  <r>
    <x v="3"/>
    <x v="16"/>
    <x v="352"/>
    <x v="352"/>
    <d v="2022-07-01T00:00:00"/>
    <n v="45"/>
    <n v="0"/>
    <n v="0"/>
    <n v="0"/>
    <n v="0"/>
    <n v="0"/>
    <x v="0"/>
  </r>
  <r>
    <x v="3"/>
    <x v="19"/>
    <x v="534"/>
    <x v="534"/>
    <d v="2022-07-01T00:00:00"/>
    <n v="0"/>
    <n v="0"/>
    <n v="1"/>
    <n v="0"/>
    <n v="0"/>
    <n v="0"/>
    <x v="0"/>
  </r>
  <r>
    <x v="3"/>
    <x v="19"/>
    <x v="353"/>
    <x v="353"/>
    <d v="2022-07-01T00:00:00"/>
    <n v="51"/>
    <n v="0"/>
    <n v="0"/>
    <n v="0"/>
    <n v="0"/>
    <n v="0"/>
    <x v="0"/>
  </r>
  <r>
    <x v="3"/>
    <x v="19"/>
    <x v="474"/>
    <x v="474"/>
    <d v="2022-07-01T00:00:00"/>
    <n v="2"/>
    <n v="0"/>
    <n v="0"/>
    <n v="0"/>
    <n v="0"/>
    <n v="0"/>
    <x v="0"/>
  </r>
  <r>
    <x v="3"/>
    <x v="18"/>
    <x v="535"/>
    <x v="535"/>
    <d v="2022-07-01T00:00:00"/>
    <n v="3"/>
    <n v="0"/>
    <n v="0"/>
    <n v="0"/>
    <n v="0"/>
    <n v="0"/>
    <x v="0"/>
  </r>
  <r>
    <x v="3"/>
    <x v="17"/>
    <x v="475"/>
    <x v="475"/>
    <d v="2022-07-01T00:00:00"/>
    <n v="44"/>
    <n v="0"/>
    <n v="0"/>
    <n v="0"/>
    <n v="0"/>
    <n v="0"/>
    <x v="0"/>
  </r>
  <r>
    <x v="3"/>
    <x v="16"/>
    <x v="476"/>
    <x v="476"/>
    <d v="2022-07-01T00:00:00"/>
    <n v="15"/>
    <n v="0"/>
    <n v="0"/>
    <n v="0"/>
    <n v="0"/>
    <n v="0"/>
    <x v="0"/>
  </r>
  <r>
    <x v="3"/>
    <x v="19"/>
    <x v="477"/>
    <x v="477"/>
    <d v="2022-07-01T00:00:00"/>
    <n v="9"/>
    <n v="0"/>
    <n v="0"/>
    <n v="0"/>
    <n v="0"/>
    <n v="0"/>
    <x v="0"/>
  </r>
  <r>
    <x v="3"/>
    <x v="14"/>
    <x v="478"/>
    <x v="478"/>
    <d v="2022-07-01T00:00:00"/>
    <n v="7"/>
    <n v="0"/>
    <n v="0"/>
    <n v="0"/>
    <n v="0"/>
    <n v="0"/>
    <x v="0"/>
  </r>
  <r>
    <x v="3"/>
    <x v="18"/>
    <x v="436"/>
    <x v="436"/>
    <d v="2022-07-01T00:00:00"/>
    <n v="60"/>
    <n v="0"/>
    <n v="0"/>
    <n v="0"/>
    <n v="0"/>
    <n v="0"/>
    <x v="0"/>
  </r>
  <r>
    <x v="3"/>
    <x v="15"/>
    <x v="417"/>
    <x v="417"/>
    <d v="2022-07-01T00:00:00"/>
    <n v="11"/>
    <n v="0"/>
    <n v="0"/>
    <n v="0"/>
    <n v="0"/>
    <n v="0"/>
    <x v="0"/>
  </r>
  <r>
    <x v="3"/>
    <x v="17"/>
    <x v="536"/>
    <x v="536"/>
    <d v="2022-07-01T00:00:00"/>
    <n v="2"/>
    <n v="0"/>
    <n v="0"/>
    <n v="0"/>
    <n v="0"/>
    <n v="0"/>
    <x v="0"/>
  </r>
  <r>
    <x v="3"/>
    <x v="14"/>
    <x v="481"/>
    <x v="481"/>
    <d v="2022-07-01T00:00:00"/>
    <n v="48"/>
    <n v="0"/>
    <n v="0"/>
    <n v="0"/>
    <n v="0"/>
    <n v="0"/>
    <x v="0"/>
  </r>
  <r>
    <x v="3"/>
    <x v="14"/>
    <x v="482"/>
    <x v="482"/>
    <d v="2022-07-01T00:00:00"/>
    <n v="72"/>
    <n v="0"/>
    <n v="0"/>
    <n v="0"/>
    <n v="0"/>
    <n v="0"/>
    <x v="0"/>
  </r>
  <r>
    <x v="3"/>
    <x v="15"/>
    <x v="537"/>
    <x v="537"/>
    <d v="2022-07-01T00:00:00"/>
    <n v="2"/>
    <n v="0"/>
    <n v="0"/>
    <n v="0"/>
    <n v="0"/>
    <n v="0"/>
    <x v="0"/>
  </r>
  <r>
    <x v="3"/>
    <x v="15"/>
    <x v="384"/>
    <x v="384"/>
    <d v="2022-07-01T00:00:00"/>
    <n v="7"/>
    <n v="0"/>
    <n v="0"/>
    <n v="0"/>
    <n v="0"/>
    <n v="0"/>
    <x v="0"/>
  </r>
  <r>
    <x v="3"/>
    <x v="16"/>
    <x v="385"/>
    <x v="385"/>
    <d v="2022-07-01T00:00:00"/>
    <n v="0"/>
    <n v="0"/>
    <n v="0"/>
    <n v="0"/>
    <n v="0"/>
    <n v="0"/>
    <x v="0"/>
  </r>
  <r>
    <x v="3"/>
    <x v="20"/>
    <x v="356"/>
    <x v="356"/>
    <d v="2022-07-01T00:00:00"/>
    <n v="4"/>
    <n v="0"/>
    <n v="0"/>
    <n v="0"/>
    <n v="0"/>
    <n v="0"/>
    <x v="0"/>
  </r>
  <r>
    <x v="3"/>
    <x v="18"/>
    <x v="420"/>
    <x v="420"/>
    <d v="2022-07-01T00:00:00"/>
    <n v="20"/>
    <n v="0"/>
    <n v="0"/>
    <n v="0"/>
    <n v="0"/>
    <n v="0"/>
    <x v="0"/>
  </r>
  <r>
    <x v="3"/>
    <x v="14"/>
    <x v="357"/>
    <x v="357"/>
    <d v="2022-07-01T00:00:00"/>
    <n v="13"/>
    <n v="0"/>
    <n v="0"/>
    <n v="0"/>
    <n v="0"/>
    <n v="0"/>
    <x v="0"/>
  </r>
  <r>
    <x v="3"/>
    <x v="15"/>
    <x v="484"/>
    <x v="484"/>
    <d v="2022-07-01T00:00:00"/>
    <n v="45"/>
    <n v="0"/>
    <n v="0"/>
    <n v="0"/>
    <n v="0"/>
    <n v="0"/>
    <x v="0"/>
  </r>
  <r>
    <x v="3"/>
    <x v="17"/>
    <x v="538"/>
    <x v="538"/>
    <d v="2022-07-01T00:00:00"/>
    <n v="2"/>
    <n v="0"/>
    <n v="0"/>
    <n v="0"/>
    <n v="0"/>
    <n v="0"/>
    <x v="0"/>
  </r>
  <r>
    <x v="3"/>
    <x v="21"/>
    <x v="486"/>
    <x v="486"/>
    <d v="2022-07-01T00:00:00"/>
    <n v="17"/>
    <n v="0"/>
    <n v="0"/>
    <n v="0"/>
    <n v="0"/>
    <n v="0"/>
    <x v="0"/>
  </r>
  <r>
    <x v="3"/>
    <x v="17"/>
    <x v="487"/>
    <x v="487"/>
    <d v="2022-07-01T00:00:00"/>
    <n v="32"/>
    <n v="0"/>
    <n v="0"/>
    <n v="0"/>
    <n v="0"/>
    <n v="0"/>
    <x v="0"/>
  </r>
  <r>
    <x v="3"/>
    <x v="18"/>
    <x v="539"/>
    <x v="539"/>
    <d v="2022-07-01T00:00:00"/>
    <n v="1"/>
    <n v="0"/>
    <n v="0"/>
    <n v="0"/>
    <n v="0"/>
    <n v="0"/>
    <x v="0"/>
  </r>
  <r>
    <x v="3"/>
    <x v="16"/>
    <x v="358"/>
    <x v="358"/>
    <d v="2022-07-01T00:00:00"/>
    <n v="0"/>
    <n v="0"/>
    <n v="0"/>
    <n v="0"/>
    <n v="0"/>
    <n v="0"/>
    <x v="0"/>
  </r>
  <r>
    <x v="3"/>
    <x v="14"/>
    <x v="488"/>
    <x v="488"/>
    <d v="2022-07-01T00:00:00"/>
    <n v="15"/>
    <n v="0"/>
    <n v="0"/>
    <n v="0"/>
    <n v="0"/>
    <n v="0"/>
    <x v="0"/>
  </r>
  <r>
    <x v="3"/>
    <x v="16"/>
    <x v="489"/>
    <x v="489"/>
    <d v="2022-07-01T00:00:00"/>
    <n v="43"/>
    <n v="0"/>
    <n v="0"/>
    <n v="0"/>
    <n v="0"/>
    <n v="0"/>
    <x v="0"/>
  </r>
  <r>
    <x v="3"/>
    <x v="18"/>
    <x v="540"/>
    <x v="540"/>
    <d v="2022-07-01T00:00:00"/>
    <n v="0"/>
    <n v="0"/>
    <n v="0"/>
    <n v="0"/>
    <n v="0"/>
    <n v="0"/>
    <x v="0"/>
  </r>
  <r>
    <x v="3"/>
    <x v="21"/>
    <x v="541"/>
    <x v="541"/>
    <d v="2022-07-01T00:00:00"/>
    <n v="117"/>
    <n v="0"/>
    <n v="0"/>
    <n v="0"/>
    <n v="0"/>
    <n v="0"/>
    <x v="0"/>
  </r>
  <r>
    <x v="3"/>
    <x v="21"/>
    <x v="542"/>
    <x v="542"/>
    <d v="2022-07-01T00:00:00"/>
    <n v="4"/>
    <n v="0"/>
    <n v="0"/>
    <n v="0"/>
    <n v="0"/>
    <n v="0"/>
    <x v="0"/>
  </r>
  <r>
    <x v="3"/>
    <x v="21"/>
    <x v="492"/>
    <x v="492"/>
    <d v="2022-07-01T00:00:00"/>
    <n v="30"/>
    <n v="0"/>
    <n v="0"/>
    <n v="0"/>
    <n v="0"/>
    <n v="0"/>
    <x v="0"/>
  </r>
  <r>
    <x v="3"/>
    <x v="20"/>
    <x v="387"/>
    <x v="387"/>
    <d v="2022-07-01T00:00:00"/>
    <n v="33"/>
    <n v="0"/>
    <n v="0"/>
    <n v="0"/>
    <n v="0"/>
    <n v="0"/>
    <x v="0"/>
  </r>
  <r>
    <x v="3"/>
    <x v="22"/>
    <x v="543"/>
    <x v="543"/>
    <d v="2022-07-01T00:00:00"/>
    <n v="4"/>
    <n v="0"/>
    <n v="0"/>
    <n v="0"/>
    <n v="0"/>
    <n v="0"/>
    <x v="0"/>
  </r>
  <r>
    <x v="3"/>
    <x v="18"/>
    <x v="544"/>
    <x v="544"/>
    <d v="2022-07-01T00:00:00"/>
    <n v="1"/>
    <n v="0"/>
    <n v="0"/>
    <n v="0"/>
    <n v="0"/>
    <n v="0"/>
    <x v="0"/>
  </r>
  <r>
    <x v="3"/>
    <x v="21"/>
    <x v="359"/>
    <x v="359"/>
    <d v="2022-07-01T00:00:00"/>
    <n v="0"/>
    <n v="0"/>
    <n v="0"/>
    <n v="0"/>
    <n v="0"/>
    <n v="0"/>
    <x v="0"/>
  </r>
  <r>
    <x v="3"/>
    <x v="18"/>
    <x v="494"/>
    <x v="494"/>
    <d v="2022-07-01T00:00:00"/>
    <n v="92"/>
    <n v="0"/>
    <n v="0"/>
    <n v="0"/>
    <n v="0"/>
    <n v="0"/>
    <x v="0"/>
  </r>
  <r>
    <x v="3"/>
    <x v="18"/>
    <x v="389"/>
    <x v="389"/>
    <d v="2022-07-01T00:00:00"/>
    <n v="2"/>
    <n v="0"/>
    <n v="0"/>
    <n v="0"/>
    <n v="0"/>
    <n v="0"/>
    <x v="0"/>
  </r>
  <r>
    <x v="3"/>
    <x v="18"/>
    <x v="438"/>
    <x v="438"/>
    <d v="2022-07-01T00:00:00"/>
    <n v="1"/>
    <n v="0"/>
    <n v="0"/>
    <n v="0"/>
    <n v="0"/>
    <n v="0"/>
    <x v="0"/>
  </r>
  <r>
    <x v="3"/>
    <x v="22"/>
    <x v="360"/>
    <x v="360"/>
    <d v="2022-07-01T00:00:00"/>
    <n v="11"/>
    <n v="0"/>
    <n v="0"/>
    <n v="0"/>
    <n v="0"/>
    <n v="0"/>
    <x v="0"/>
  </r>
  <r>
    <x v="3"/>
    <x v="20"/>
    <x v="496"/>
    <x v="496"/>
    <d v="2022-07-01T00:00:00"/>
    <n v="41"/>
    <n v="0"/>
    <n v="0"/>
    <n v="0"/>
    <n v="0"/>
    <n v="0"/>
    <x v="0"/>
  </r>
  <r>
    <x v="3"/>
    <x v="20"/>
    <x v="362"/>
    <x v="362"/>
    <d v="2022-07-01T00:00:00"/>
    <n v="10"/>
    <n v="0"/>
    <n v="0"/>
    <n v="0"/>
    <n v="0"/>
    <n v="0"/>
    <x v="0"/>
  </r>
  <r>
    <x v="3"/>
    <x v="20"/>
    <x v="545"/>
    <x v="545"/>
    <d v="2022-07-01T00:00:00"/>
    <n v="15"/>
    <n v="0"/>
    <n v="0"/>
    <n v="0"/>
    <n v="0"/>
    <n v="0"/>
    <x v="0"/>
  </r>
  <r>
    <x v="3"/>
    <x v="19"/>
    <x v="497"/>
    <x v="497"/>
    <d v="2022-07-01T00:00:00"/>
    <n v="2"/>
    <n v="0"/>
    <n v="0"/>
    <n v="0"/>
    <n v="0"/>
    <n v="0"/>
    <x v="0"/>
  </r>
  <r>
    <x v="3"/>
    <x v="21"/>
    <x v="546"/>
    <x v="546"/>
    <d v="2022-07-01T00:00:00"/>
    <n v="3"/>
    <n v="0"/>
    <n v="0"/>
    <n v="0"/>
    <n v="0"/>
    <n v="0"/>
    <x v="0"/>
  </r>
  <r>
    <x v="3"/>
    <x v="21"/>
    <x v="363"/>
    <x v="363"/>
    <d v="2022-07-01T00:00:00"/>
    <n v="36"/>
    <n v="0"/>
    <n v="0"/>
    <n v="0"/>
    <n v="0"/>
    <n v="0"/>
    <x v="0"/>
  </r>
  <r>
    <x v="3"/>
    <x v="14"/>
    <x v="498"/>
    <x v="498"/>
    <d v="2022-07-01T00:00:00"/>
    <n v="7"/>
    <n v="0"/>
    <n v="0"/>
    <n v="0"/>
    <n v="0"/>
    <n v="0"/>
    <x v="0"/>
  </r>
  <r>
    <x v="3"/>
    <x v="21"/>
    <x v="365"/>
    <x v="365"/>
    <d v="2022-07-01T00:00:00"/>
    <n v="53"/>
    <n v="0"/>
    <n v="0"/>
    <n v="0"/>
    <n v="0"/>
    <n v="0"/>
    <x v="0"/>
  </r>
  <r>
    <x v="3"/>
    <x v="18"/>
    <x v="499"/>
    <x v="499"/>
    <d v="2022-07-01T00:00:00"/>
    <n v="12"/>
    <n v="0"/>
    <n v="0"/>
    <n v="0"/>
    <n v="0"/>
    <n v="0"/>
    <x v="0"/>
  </r>
  <r>
    <x v="3"/>
    <x v="16"/>
    <x v="366"/>
    <x v="366"/>
    <d v="2022-07-01T00:00:00"/>
    <n v="9"/>
    <n v="0"/>
    <n v="0"/>
    <n v="0"/>
    <n v="0"/>
    <n v="0"/>
    <x v="0"/>
  </r>
  <r>
    <x v="3"/>
    <x v="22"/>
    <x v="391"/>
    <x v="391"/>
    <d v="2022-07-01T00:00:00"/>
    <n v="114"/>
    <n v="0"/>
    <n v="0"/>
    <n v="0"/>
    <n v="0"/>
    <n v="0"/>
    <x v="0"/>
  </r>
  <r>
    <x v="3"/>
    <x v="19"/>
    <x v="422"/>
    <x v="422"/>
    <d v="2022-07-01T00:00:00"/>
    <n v="12"/>
    <n v="0"/>
    <n v="0"/>
    <n v="0"/>
    <n v="0"/>
    <n v="0"/>
    <x v="0"/>
  </r>
  <r>
    <x v="3"/>
    <x v="18"/>
    <x v="500"/>
    <x v="500"/>
    <d v="2022-07-01T00:00:00"/>
    <n v="4"/>
    <n v="0"/>
    <n v="0"/>
    <n v="0"/>
    <n v="0"/>
    <n v="0"/>
    <x v="0"/>
  </r>
  <r>
    <x v="3"/>
    <x v="18"/>
    <x v="392"/>
    <x v="392"/>
    <d v="2022-07-01T00:00:00"/>
    <n v="4"/>
    <n v="0"/>
    <n v="0"/>
    <n v="0"/>
    <n v="0"/>
    <n v="0"/>
    <x v="0"/>
  </r>
  <r>
    <x v="3"/>
    <x v="16"/>
    <x v="501"/>
    <x v="501"/>
    <d v="2022-07-01T00:00:00"/>
    <n v="0"/>
    <n v="0"/>
    <n v="0"/>
    <n v="0"/>
    <n v="0"/>
    <n v="0"/>
    <x v="0"/>
  </r>
  <r>
    <x v="3"/>
    <x v="18"/>
    <x v="393"/>
    <x v="393"/>
    <d v="2022-07-01T00:00:00"/>
    <n v="2"/>
    <n v="0"/>
    <n v="0"/>
    <n v="0"/>
    <n v="0"/>
    <n v="0"/>
    <x v="0"/>
  </r>
  <r>
    <x v="3"/>
    <x v="16"/>
    <x v="370"/>
    <x v="370"/>
    <d v="2022-07-01T00:00:00"/>
    <n v="32"/>
    <n v="0"/>
    <n v="0"/>
    <n v="0"/>
    <n v="0"/>
    <n v="0"/>
    <x v="0"/>
  </r>
  <r>
    <x v="3"/>
    <x v="17"/>
    <x v="547"/>
    <x v="547"/>
    <d v="2022-07-01T00:00:00"/>
    <n v="1"/>
    <n v="0"/>
    <n v="0"/>
    <n v="0"/>
    <n v="0"/>
    <n v="0"/>
    <x v="0"/>
  </r>
  <r>
    <x v="3"/>
    <x v="18"/>
    <x v="441"/>
    <x v="441"/>
    <d v="2022-07-01T00:00:00"/>
    <n v="22"/>
    <n v="0"/>
    <n v="0"/>
    <n v="0"/>
    <n v="0"/>
    <n v="0"/>
    <x v="0"/>
  </r>
  <r>
    <x v="3"/>
    <x v="18"/>
    <x v="502"/>
    <x v="502"/>
    <d v="2022-07-01T00:00:00"/>
    <n v="265"/>
    <n v="0"/>
    <n v="0"/>
    <n v="0"/>
    <n v="0"/>
    <n v="0"/>
    <x v="0"/>
  </r>
  <r>
    <x v="3"/>
    <x v="15"/>
    <x v="504"/>
    <x v="504"/>
    <d v="2022-07-01T00:00:00"/>
    <n v="7"/>
    <n v="0"/>
    <n v="0"/>
    <n v="0"/>
    <n v="0"/>
    <n v="0"/>
    <x v="0"/>
  </r>
  <r>
    <x v="3"/>
    <x v="21"/>
    <x v="548"/>
    <x v="548"/>
    <d v="2022-07-01T00:00:00"/>
    <n v="2"/>
    <n v="0"/>
    <n v="0"/>
    <n v="0"/>
    <n v="0"/>
    <n v="0"/>
    <x v="0"/>
  </r>
  <r>
    <x v="3"/>
    <x v="19"/>
    <x v="505"/>
    <x v="505"/>
    <d v="2022-07-01T00:00:00"/>
    <n v="266"/>
    <n v="0"/>
    <n v="0"/>
    <n v="0"/>
    <n v="0"/>
    <n v="0"/>
    <x v="0"/>
  </r>
  <r>
    <x v="3"/>
    <x v="18"/>
    <x v="506"/>
    <x v="506"/>
    <d v="2022-07-01T00:00:00"/>
    <n v="10"/>
    <n v="0"/>
    <n v="0"/>
    <n v="0"/>
    <n v="0"/>
    <n v="0"/>
    <x v="0"/>
  </r>
  <r>
    <x v="3"/>
    <x v="17"/>
    <x v="549"/>
    <x v="549"/>
    <d v="2022-07-01T00:00:00"/>
    <n v="2"/>
    <n v="0"/>
    <n v="0"/>
    <n v="0"/>
    <n v="0"/>
    <n v="0"/>
    <x v="0"/>
  </r>
  <r>
    <x v="3"/>
    <x v="15"/>
    <x v="550"/>
    <x v="550"/>
    <d v="2022-07-01T00:00:00"/>
    <n v="3"/>
    <n v="0"/>
    <n v="0"/>
    <n v="0"/>
    <n v="0"/>
    <n v="0"/>
    <x v="0"/>
  </r>
  <r>
    <x v="3"/>
    <x v="18"/>
    <x v="551"/>
    <x v="551"/>
    <d v="2022-07-01T00:00:00"/>
    <n v="4"/>
    <n v="0"/>
    <n v="0"/>
    <n v="0"/>
    <n v="0"/>
    <n v="0"/>
    <x v="0"/>
  </r>
  <r>
    <x v="3"/>
    <x v="16"/>
    <x v="443"/>
    <x v="443"/>
    <d v="2022-07-01T00:00:00"/>
    <n v="42"/>
    <n v="0"/>
    <n v="0"/>
    <n v="0"/>
    <n v="0"/>
    <n v="0"/>
    <x v="0"/>
  </r>
  <r>
    <x v="3"/>
    <x v="20"/>
    <x v="507"/>
    <x v="507"/>
    <d v="2022-07-01T00:00:00"/>
    <n v="35"/>
    <n v="0"/>
    <n v="0"/>
    <n v="0"/>
    <n v="0"/>
    <n v="0"/>
    <x v="0"/>
  </r>
  <r>
    <x v="3"/>
    <x v="21"/>
    <x v="508"/>
    <x v="508"/>
    <d v="2022-07-01T00:00:00"/>
    <n v="0"/>
    <n v="1"/>
    <n v="2"/>
    <n v="0"/>
    <n v="0"/>
    <n v="0"/>
    <x v="0"/>
  </r>
  <r>
    <x v="3"/>
    <x v="18"/>
    <x v="509"/>
    <x v="509"/>
    <d v="2022-07-01T00:00:00"/>
    <n v="7"/>
    <n v="0"/>
    <n v="0"/>
    <n v="0"/>
    <n v="0"/>
    <n v="0"/>
    <x v="0"/>
  </r>
  <r>
    <x v="3"/>
    <x v="20"/>
    <x v="510"/>
    <x v="510"/>
    <d v="2022-07-01T00:00:00"/>
    <n v="10"/>
    <n v="0"/>
    <n v="0"/>
    <n v="0"/>
    <n v="0"/>
    <n v="0"/>
    <x v="0"/>
  </r>
  <r>
    <x v="3"/>
    <x v="22"/>
    <x v="444"/>
    <x v="444"/>
    <d v="2022-07-01T00:00:00"/>
    <n v="10"/>
    <n v="0"/>
    <n v="0"/>
    <n v="0"/>
    <n v="0"/>
    <n v="0"/>
    <x v="0"/>
  </r>
  <r>
    <x v="3"/>
    <x v="18"/>
    <x v="511"/>
    <x v="511"/>
    <d v="2022-07-01T00:00:00"/>
    <n v="17"/>
    <n v="0"/>
    <n v="0"/>
    <n v="0"/>
    <n v="0"/>
    <n v="0"/>
    <x v="0"/>
  </r>
  <r>
    <x v="3"/>
    <x v="17"/>
    <x v="512"/>
    <x v="512"/>
    <d v="2022-07-01T00:00:00"/>
    <n v="0"/>
    <n v="0"/>
    <n v="0"/>
    <n v="0"/>
    <n v="0"/>
    <n v="0"/>
    <x v="0"/>
  </r>
  <r>
    <x v="3"/>
    <x v="18"/>
    <x v="552"/>
    <x v="552"/>
    <d v="2022-07-01T00:00:00"/>
    <n v="2"/>
    <n v="0"/>
    <n v="0"/>
    <n v="0"/>
    <n v="0"/>
    <n v="0"/>
    <x v="0"/>
  </r>
  <r>
    <x v="3"/>
    <x v="15"/>
    <x v="513"/>
    <x v="513"/>
    <d v="2022-07-01T00:00:00"/>
    <n v="0"/>
    <n v="0"/>
    <n v="0"/>
    <n v="0"/>
    <n v="0"/>
    <n v="0"/>
    <x v="0"/>
  </r>
  <r>
    <x v="3"/>
    <x v="14"/>
    <x v="423"/>
    <x v="423"/>
    <d v="2022-07-01T00:00:00"/>
    <n v="68"/>
    <n v="0"/>
    <n v="0"/>
    <n v="0"/>
    <n v="0"/>
    <n v="0"/>
    <x v="0"/>
  </r>
  <r>
    <x v="3"/>
    <x v="16"/>
    <x v="402"/>
    <x v="402"/>
    <d v="2022-07-01T00:00:00"/>
    <n v="4"/>
    <n v="0"/>
    <n v="0"/>
    <n v="0"/>
    <n v="0"/>
    <n v="0"/>
    <x v="0"/>
  </r>
  <r>
    <x v="3"/>
    <x v="20"/>
    <x v="403"/>
    <x v="403"/>
    <d v="2022-07-01T00:00:00"/>
    <n v="9"/>
    <n v="0"/>
    <n v="0"/>
    <n v="0"/>
    <n v="0"/>
    <n v="0"/>
    <x v="0"/>
  </r>
  <r>
    <x v="3"/>
    <x v="18"/>
    <x v="404"/>
    <x v="404"/>
    <d v="2022-07-01T00:00:00"/>
    <n v="17"/>
    <n v="0"/>
    <n v="0"/>
    <n v="0"/>
    <n v="0"/>
    <n v="0"/>
    <x v="0"/>
  </r>
  <r>
    <x v="3"/>
    <x v="18"/>
    <x v="406"/>
    <x v="406"/>
    <d v="2022-07-01T00:00:00"/>
    <n v="11"/>
    <n v="0"/>
    <n v="0"/>
    <n v="0"/>
    <n v="0"/>
    <n v="0"/>
    <x v="0"/>
  </r>
  <r>
    <x v="3"/>
    <x v="13"/>
    <x v="553"/>
    <x v="553"/>
    <d v="2022-07-01T00:00:00"/>
    <n v="9"/>
    <n v="0"/>
    <n v="0"/>
    <n v="0"/>
    <n v="0"/>
    <n v="0"/>
    <x v="0"/>
  </r>
  <r>
    <x v="3"/>
    <x v="19"/>
    <x v="554"/>
    <x v="554"/>
    <d v="2022-07-01T00:00:00"/>
    <n v="45"/>
    <n v="0"/>
    <n v="0"/>
    <n v="0"/>
    <n v="0"/>
    <n v="0"/>
    <x v="0"/>
  </r>
  <r>
    <x v="3"/>
    <x v="13"/>
    <x v="516"/>
    <x v="516"/>
    <d v="2022-07-01T00:00:00"/>
    <n v="86"/>
    <n v="0"/>
    <n v="0"/>
    <n v="0"/>
    <n v="0"/>
    <n v="0"/>
    <x v="0"/>
  </r>
  <r>
    <x v="3"/>
    <x v="22"/>
    <x v="517"/>
    <x v="517"/>
    <d v="2022-07-01T00:00:00"/>
    <n v="22"/>
    <n v="0"/>
    <n v="0"/>
    <n v="0"/>
    <n v="0"/>
    <n v="0"/>
    <x v="0"/>
  </r>
  <r>
    <x v="3"/>
    <x v="22"/>
    <x v="555"/>
    <x v="555"/>
    <d v="2022-07-01T00:00:00"/>
    <n v="1"/>
    <n v="0"/>
    <n v="0"/>
    <n v="0"/>
    <n v="0"/>
    <n v="0"/>
    <x v="0"/>
  </r>
  <r>
    <x v="3"/>
    <x v="15"/>
    <x v="424"/>
    <x v="424"/>
    <d v="2022-07-01T00:00:00"/>
    <n v="4"/>
    <n v="0"/>
    <n v="0"/>
    <n v="0"/>
    <n v="0"/>
    <n v="0"/>
    <x v="0"/>
  </r>
  <r>
    <x v="3"/>
    <x v="14"/>
    <x v="556"/>
    <x v="556"/>
    <d v="2022-07-01T00:00:00"/>
    <n v="2"/>
    <n v="0"/>
    <n v="0"/>
    <n v="0"/>
    <n v="0"/>
    <n v="0"/>
    <x v="0"/>
  </r>
  <r>
    <x v="3"/>
    <x v="14"/>
    <x v="447"/>
    <x v="447"/>
    <d v="2022-07-01T00:00:00"/>
    <n v="17"/>
    <n v="0"/>
    <n v="0"/>
    <n v="0"/>
    <n v="0"/>
    <n v="0"/>
    <x v="0"/>
  </r>
  <r>
    <x v="3"/>
    <x v="16"/>
    <x v="372"/>
    <x v="372"/>
    <d v="2022-07-01T00:00:00"/>
    <n v="8"/>
    <n v="0"/>
    <n v="0"/>
    <n v="0"/>
    <n v="0"/>
    <n v="0"/>
    <x v="0"/>
  </r>
  <r>
    <x v="3"/>
    <x v="13"/>
    <x v="557"/>
    <x v="557"/>
    <d v="2022-07-01T00:00:00"/>
    <n v="12"/>
    <n v="0"/>
    <n v="0"/>
    <n v="0"/>
    <n v="0"/>
    <n v="0"/>
    <x v="0"/>
  </r>
  <r>
    <x v="3"/>
    <x v="15"/>
    <x v="558"/>
    <x v="558"/>
    <d v="2022-07-01T00:00:00"/>
    <n v="1"/>
    <n v="0"/>
    <n v="0"/>
    <n v="0"/>
    <n v="0"/>
    <n v="0"/>
    <x v="0"/>
  </r>
  <r>
    <x v="3"/>
    <x v="17"/>
    <x v="426"/>
    <x v="426"/>
    <d v="2022-07-01T00:00:00"/>
    <n v="35"/>
    <n v="0"/>
    <n v="0"/>
    <n v="0"/>
    <n v="0"/>
    <n v="0"/>
    <x v="0"/>
  </r>
  <r>
    <x v="3"/>
    <x v="22"/>
    <x v="559"/>
    <x v="559"/>
    <d v="2022-07-01T00:00:00"/>
    <n v="7"/>
    <n v="0"/>
    <n v="0"/>
    <n v="0"/>
    <n v="0"/>
    <n v="0"/>
    <x v="0"/>
  </r>
  <r>
    <x v="3"/>
    <x v="17"/>
    <x v="407"/>
    <x v="407"/>
    <d v="2022-07-01T00:00:00"/>
    <n v="0"/>
    <n v="0"/>
    <n v="0"/>
    <n v="0"/>
    <n v="0"/>
    <n v="0"/>
    <x v="0"/>
  </r>
  <r>
    <x v="3"/>
    <x v="16"/>
    <x v="449"/>
    <x v="449"/>
    <d v="2022-07-01T00:00:00"/>
    <n v="34"/>
    <n v="0"/>
    <n v="0"/>
    <n v="0"/>
    <n v="0"/>
    <n v="0"/>
    <x v="0"/>
  </r>
  <r>
    <x v="3"/>
    <x v="23"/>
    <x v="560"/>
    <x v="560"/>
    <d v="2022-07-01T00:00:00"/>
    <n v="0"/>
    <n v="0"/>
    <n v="0"/>
    <n v="0"/>
    <n v="0"/>
    <n v="0"/>
    <x v="0"/>
  </r>
  <r>
    <x v="3"/>
    <x v="14"/>
    <x v="410"/>
    <x v="410"/>
    <d v="2022-07-01T00:00:00"/>
    <n v="0"/>
    <n v="0"/>
    <n v="0"/>
    <n v="0"/>
    <n v="0"/>
    <n v="0"/>
    <x v="0"/>
  </r>
  <r>
    <x v="3"/>
    <x v="14"/>
    <x v="520"/>
    <x v="520"/>
    <d v="2022-07-01T00:00:00"/>
    <n v="84"/>
    <n v="0"/>
    <n v="0"/>
    <n v="0"/>
    <n v="0"/>
    <n v="0"/>
    <x v="0"/>
  </r>
  <r>
    <x v="3"/>
    <x v="16"/>
    <x v="454"/>
    <x v="454"/>
    <d v="2022-07-01T00:00:00"/>
    <n v="14"/>
    <n v="0"/>
    <n v="0"/>
    <n v="0"/>
    <n v="0"/>
    <n v="0"/>
    <x v="0"/>
  </r>
  <r>
    <x v="3"/>
    <x v="18"/>
    <x v="412"/>
    <x v="412"/>
    <d v="2022-07-01T00:00:00"/>
    <n v="7"/>
    <n v="0"/>
    <n v="0"/>
    <n v="0"/>
    <n v="0"/>
    <n v="0"/>
    <x v="0"/>
  </r>
  <r>
    <x v="3"/>
    <x v="17"/>
    <x v="522"/>
    <x v="522"/>
    <d v="2022-07-01T00:00:00"/>
    <n v="0"/>
    <n v="0"/>
    <n v="0"/>
    <n v="0"/>
    <n v="0"/>
    <n v="0"/>
    <x v="0"/>
  </r>
  <r>
    <x v="3"/>
    <x v="18"/>
    <x v="455"/>
    <x v="455"/>
    <d v="2022-07-01T00:00:00"/>
    <n v="3"/>
    <n v="0"/>
    <n v="0"/>
    <n v="0"/>
    <n v="0"/>
    <n v="0"/>
    <x v="0"/>
  </r>
  <r>
    <x v="3"/>
    <x v="17"/>
    <x v="456"/>
    <x v="456"/>
    <d v="2022-07-01T00:00:00"/>
    <n v="14"/>
    <n v="0"/>
    <n v="0"/>
    <n v="0"/>
    <n v="0"/>
    <n v="0"/>
    <x v="0"/>
  </r>
  <r>
    <x v="3"/>
    <x v="20"/>
    <x v="457"/>
    <x v="457"/>
    <d v="2022-07-01T00:00:00"/>
    <n v="0"/>
    <n v="0"/>
    <n v="0"/>
    <n v="0"/>
    <n v="0"/>
    <n v="0"/>
    <x v="0"/>
  </r>
  <r>
    <x v="3"/>
    <x v="14"/>
    <x v="523"/>
    <x v="523"/>
    <d v="2022-08-01T00:00:00"/>
    <n v="0"/>
    <n v="0"/>
    <n v="0"/>
    <n v="0"/>
    <n v="0"/>
    <n v="0"/>
    <x v="0"/>
  </r>
  <r>
    <x v="3"/>
    <x v="21"/>
    <x v="524"/>
    <x v="524"/>
    <d v="2022-08-01T00:00:00"/>
    <n v="1"/>
    <n v="0"/>
    <n v="0"/>
    <n v="0"/>
    <n v="0"/>
    <n v="0"/>
    <x v="0"/>
  </r>
  <r>
    <x v="3"/>
    <x v="19"/>
    <x v="561"/>
    <x v="561"/>
    <d v="2022-08-01T00:00:00"/>
    <n v="24"/>
    <n v="0"/>
    <n v="0"/>
    <n v="0"/>
    <n v="0"/>
    <n v="0"/>
    <x v="0"/>
  </r>
  <r>
    <x v="3"/>
    <x v="20"/>
    <x v="413"/>
    <x v="413"/>
    <d v="2022-08-01T00:00:00"/>
    <n v="5"/>
    <n v="0"/>
    <n v="0"/>
    <n v="0"/>
    <n v="0"/>
    <n v="0"/>
    <x v="0"/>
  </r>
  <r>
    <x v="3"/>
    <x v="17"/>
    <x v="525"/>
    <x v="525"/>
    <d v="2022-08-01T00:00:00"/>
    <n v="42"/>
    <n v="0"/>
    <n v="0"/>
    <n v="0"/>
    <n v="0"/>
    <n v="0"/>
    <x v="0"/>
  </r>
  <r>
    <x v="3"/>
    <x v="17"/>
    <x v="374"/>
    <x v="374"/>
    <d v="2022-08-01T00:00:00"/>
    <n v="89"/>
    <n v="0"/>
    <n v="0"/>
    <n v="0"/>
    <n v="0"/>
    <n v="0"/>
    <x v="0"/>
  </r>
  <r>
    <x v="3"/>
    <x v="13"/>
    <x v="526"/>
    <x v="526"/>
    <d v="2022-08-01T00:00:00"/>
    <n v="13"/>
    <n v="0"/>
    <n v="0"/>
    <n v="0"/>
    <n v="0"/>
    <n v="0"/>
    <x v="0"/>
  </r>
  <r>
    <x v="3"/>
    <x v="20"/>
    <x v="432"/>
    <x v="432"/>
    <d v="2022-08-01T00:00:00"/>
    <n v="11"/>
    <n v="0"/>
    <n v="0"/>
    <n v="0"/>
    <n v="0"/>
    <n v="0"/>
    <x v="0"/>
  </r>
  <r>
    <x v="3"/>
    <x v="15"/>
    <x v="345"/>
    <x v="345"/>
    <d v="2022-08-01T00:00:00"/>
    <n v="2"/>
    <n v="0"/>
    <n v="0"/>
    <n v="0"/>
    <n v="0"/>
    <n v="0"/>
    <x v="0"/>
  </r>
  <r>
    <x v="3"/>
    <x v="16"/>
    <x v="346"/>
    <x v="346"/>
    <d v="2022-08-01T00:00:00"/>
    <n v="1"/>
    <n v="0"/>
    <n v="0"/>
    <n v="0"/>
    <n v="0"/>
    <n v="0"/>
    <x v="0"/>
  </r>
  <r>
    <x v="3"/>
    <x v="21"/>
    <x v="528"/>
    <x v="528"/>
    <d v="2022-08-01T00:00:00"/>
    <n v="7"/>
    <n v="0"/>
    <n v="0"/>
    <n v="0"/>
    <n v="0"/>
    <n v="0"/>
    <x v="0"/>
  </r>
  <r>
    <x v="3"/>
    <x v="21"/>
    <x v="463"/>
    <x v="463"/>
    <d v="2022-08-01T00:00:00"/>
    <n v="132"/>
    <n v="0"/>
    <n v="0"/>
    <n v="0"/>
    <n v="0"/>
    <n v="0"/>
    <x v="0"/>
  </r>
  <r>
    <x v="3"/>
    <x v="20"/>
    <x v="376"/>
    <x v="376"/>
    <d v="2022-08-01T00:00:00"/>
    <n v="12"/>
    <n v="0"/>
    <n v="0"/>
    <n v="0"/>
    <n v="0"/>
    <n v="0"/>
    <x v="0"/>
  </r>
  <r>
    <x v="3"/>
    <x v="14"/>
    <x v="562"/>
    <x v="562"/>
    <d v="2022-08-01T00:00:00"/>
    <n v="7"/>
    <n v="0"/>
    <n v="0"/>
    <n v="0"/>
    <n v="0"/>
    <n v="0"/>
    <x v="0"/>
  </r>
  <r>
    <x v="3"/>
    <x v="14"/>
    <x v="563"/>
    <x v="563"/>
    <d v="2022-08-01T00:00:00"/>
    <n v="0"/>
    <n v="0"/>
    <n v="0"/>
    <n v="0"/>
    <n v="0"/>
    <n v="0"/>
    <x v="0"/>
  </r>
  <r>
    <x v="3"/>
    <x v="20"/>
    <x v="564"/>
    <x v="564"/>
    <d v="2022-08-01T00:00:00"/>
    <n v="0"/>
    <n v="0"/>
    <n v="0"/>
    <n v="0"/>
    <n v="0"/>
    <n v="0"/>
    <x v="0"/>
  </r>
  <r>
    <x v="3"/>
    <x v="16"/>
    <x v="465"/>
    <x v="465"/>
    <d v="2022-08-01T00:00:00"/>
    <n v="2"/>
    <n v="0"/>
    <n v="0"/>
    <n v="0"/>
    <n v="0"/>
    <n v="0"/>
    <x v="0"/>
  </r>
  <r>
    <x v="3"/>
    <x v="17"/>
    <x v="347"/>
    <x v="347"/>
    <d v="2022-08-01T00:00:00"/>
    <n v="80"/>
    <n v="0"/>
    <n v="0"/>
    <n v="0"/>
    <n v="0"/>
    <n v="0"/>
    <x v="0"/>
  </r>
  <r>
    <x v="3"/>
    <x v="15"/>
    <x v="529"/>
    <x v="529"/>
    <d v="2022-08-01T00:00:00"/>
    <n v="9"/>
    <n v="0"/>
    <n v="0"/>
    <n v="0"/>
    <n v="0"/>
    <n v="0"/>
    <x v="0"/>
  </r>
  <r>
    <x v="3"/>
    <x v="16"/>
    <x v="378"/>
    <x v="378"/>
    <d v="2022-08-01T00:00:00"/>
    <n v="2"/>
    <n v="0"/>
    <n v="0"/>
    <n v="0"/>
    <n v="0"/>
    <n v="0"/>
    <x v="0"/>
  </r>
  <r>
    <x v="3"/>
    <x v="22"/>
    <x v="466"/>
    <x v="466"/>
    <d v="2022-08-01T00:00:00"/>
    <n v="97"/>
    <n v="0"/>
    <n v="0"/>
    <n v="0"/>
    <n v="0"/>
    <n v="0"/>
    <x v="0"/>
  </r>
  <r>
    <x v="3"/>
    <x v="14"/>
    <x v="530"/>
    <x v="530"/>
    <d v="2022-08-01T00:00:00"/>
    <n v="8"/>
    <n v="0"/>
    <n v="0"/>
    <n v="0"/>
    <n v="0"/>
    <n v="0"/>
    <x v="0"/>
  </r>
  <r>
    <x v="3"/>
    <x v="14"/>
    <x v="348"/>
    <x v="348"/>
    <d v="2022-08-01T00:00:00"/>
    <n v="0"/>
    <n v="0"/>
    <n v="0"/>
    <n v="0"/>
    <n v="0"/>
    <n v="0"/>
    <x v="0"/>
  </r>
  <r>
    <x v="3"/>
    <x v="17"/>
    <x v="468"/>
    <x v="468"/>
    <d v="2022-08-01T00:00:00"/>
    <n v="70"/>
    <n v="0"/>
    <n v="0"/>
    <n v="0"/>
    <n v="0"/>
    <n v="0"/>
    <x v="0"/>
  </r>
  <r>
    <x v="3"/>
    <x v="21"/>
    <x v="565"/>
    <x v="565"/>
    <d v="2022-08-01T00:00:00"/>
    <n v="0"/>
    <n v="0"/>
    <n v="0"/>
    <n v="0"/>
    <n v="0"/>
    <n v="0"/>
    <x v="0"/>
  </r>
  <r>
    <x v="3"/>
    <x v="18"/>
    <x v="433"/>
    <x v="433"/>
    <d v="2022-08-01T00:00:00"/>
    <n v="2"/>
    <n v="0"/>
    <n v="0"/>
    <n v="0"/>
    <n v="0"/>
    <n v="0"/>
    <x v="0"/>
  </r>
  <r>
    <x v="3"/>
    <x v="21"/>
    <x v="566"/>
    <x v="566"/>
    <d v="2022-08-01T00:00:00"/>
    <n v="2"/>
    <n v="0"/>
    <n v="0"/>
    <n v="0"/>
    <n v="0"/>
    <n v="0"/>
    <x v="0"/>
  </r>
  <r>
    <x v="3"/>
    <x v="19"/>
    <x v="531"/>
    <x v="531"/>
    <d v="2022-08-01T00:00:00"/>
    <n v="48"/>
    <n v="0"/>
    <n v="0"/>
    <n v="0"/>
    <n v="0"/>
    <n v="0"/>
    <x v="0"/>
  </r>
  <r>
    <x v="3"/>
    <x v="21"/>
    <x v="567"/>
    <x v="567"/>
    <d v="2022-08-01T00:00:00"/>
    <n v="0"/>
    <n v="0"/>
    <n v="0"/>
    <n v="0"/>
    <n v="0"/>
    <n v="0"/>
    <x v="0"/>
  </r>
  <r>
    <x v="3"/>
    <x v="15"/>
    <x v="532"/>
    <x v="532"/>
    <d v="2022-08-01T00:00:00"/>
    <n v="10"/>
    <n v="0"/>
    <n v="0"/>
    <n v="0"/>
    <n v="0"/>
    <n v="0"/>
    <x v="0"/>
  </r>
  <r>
    <x v="3"/>
    <x v="15"/>
    <x v="470"/>
    <x v="470"/>
    <d v="2022-08-01T00:00:00"/>
    <n v="117"/>
    <n v="0"/>
    <n v="0"/>
    <n v="0"/>
    <n v="0"/>
    <n v="0"/>
    <x v="0"/>
  </r>
  <r>
    <x v="3"/>
    <x v="16"/>
    <x v="568"/>
    <x v="568"/>
    <d v="2022-08-01T00:00:00"/>
    <n v="0"/>
    <n v="0"/>
    <n v="0"/>
    <n v="0"/>
    <n v="0"/>
    <n v="0"/>
    <x v="0"/>
  </r>
  <r>
    <x v="3"/>
    <x v="20"/>
    <x v="471"/>
    <x v="471"/>
    <d v="2022-08-01T00:00:00"/>
    <n v="1"/>
    <n v="0"/>
    <n v="0"/>
    <n v="0"/>
    <n v="0"/>
    <n v="0"/>
    <x v="0"/>
  </r>
  <r>
    <x v="3"/>
    <x v="15"/>
    <x v="473"/>
    <x v="473"/>
    <d v="2022-08-01T00:00:00"/>
    <n v="17"/>
    <n v="0"/>
    <n v="0"/>
    <n v="0"/>
    <n v="0"/>
    <n v="0"/>
    <x v="0"/>
  </r>
  <r>
    <x v="3"/>
    <x v="18"/>
    <x v="351"/>
    <x v="351"/>
    <d v="2022-08-01T00:00:00"/>
    <n v="1"/>
    <n v="0"/>
    <n v="0"/>
    <n v="0"/>
    <n v="0"/>
    <n v="0"/>
    <x v="0"/>
  </r>
  <r>
    <x v="3"/>
    <x v="20"/>
    <x v="414"/>
    <x v="414"/>
    <d v="2022-08-01T00:00:00"/>
    <n v="6"/>
    <n v="0"/>
    <n v="0"/>
    <n v="0"/>
    <n v="0"/>
    <n v="0"/>
    <x v="0"/>
  </r>
  <r>
    <x v="3"/>
    <x v="16"/>
    <x v="352"/>
    <x v="352"/>
    <d v="2022-08-01T00:00:00"/>
    <n v="39"/>
    <n v="0"/>
    <n v="0"/>
    <n v="0"/>
    <n v="0"/>
    <n v="0"/>
    <x v="0"/>
  </r>
  <r>
    <x v="3"/>
    <x v="18"/>
    <x v="535"/>
    <x v="535"/>
    <d v="2022-08-01T00:00:00"/>
    <n v="13"/>
    <n v="0"/>
    <n v="0"/>
    <n v="0"/>
    <n v="0"/>
    <n v="0"/>
    <x v="0"/>
  </r>
  <r>
    <x v="3"/>
    <x v="17"/>
    <x v="475"/>
    <x v="475"/>
    <d v="2022-08-01T00:00:00"/>
    <n v="35"/>
    <n v="0"/>
    <n v="0"/>
    <n v="0"/>
    <n v="0"/>
    <n v="0"/>
    <x v="0"/>
  </r>
  <r>
    <x v="3"/>
    <x v="16"/>
    <x v="476"/>
    <x v="476"/>
    <d v="2022-08-01T00:00:00"/>
    <n v="9"/>
    <n v="0"/>
    <n v="0"/>
    <n v="0"/>
    <n v="0"/>
    <n v="0"/>
    <x v="0"/>
  </r>
  <r>
    <x v="3"/>
    <x v="19"/>
    <x v="477"/>
    <x v="477"/>
    <d v="2022-08-01T00:00:00"/>
    <n v="80"/>
    <n v="0"/>
    <n v="0"/>
    <n v="0"/>
    <n v="0"/>
    <n v="0"/>
    <x v="0"/>
  </r>
  <r>
    <x v="3"/>
    <x v="14"/>
    <x v="478"/>
    <x v="478"/>
    <d v="2022-08-01T00:00:00"/>
    <n v="7"/>
    <n v="0"/>
    <n v="0"/>
    <n v="0"/>
    <n v="0"/>
    <n v="0"/>
    <x v="0"/>
  </r>
  <r>
    <x v="3"/>
    <x v="14"/>
    <x v="569"/>
    <x v="569"/>
    <d v="2022-08-01T00:00:00"/>
    <n v="5"/>
    <n v="0"/>
    <n v="0"/>
    <n v="0"/>
    <n v="0"/>
    <n v="0"/>
    <x v="0"/>
  </r>
  <r>
    <x v="3"/>
    <x v="18"/>
    <x v="436"/>
    <x v="436"/>
    <d v="2022-08-01T00:00:00"/>
    <n v="69"/>
    <n v="0"/>
    <n v="0"/>
    <n v="0"/>
    <n v="0"/>
    <n v="0"/>
    <x v="0"/>
  </r>
  <r>
    <x v="3"/>
    <x v="15"/>
    <x v="417"/>
    <x v="417"/>
    <d v="2022-08-01T00:00:00"/>
    <n v="14"/>
    <n v="0"/>
    <n v="0"/>
    <n v="0"/>
    <n v="0"/>
    <n v="0"/>
    <x v="0"/>
  </r>
  <r>
    <x v="3"/>
    <x v="15"/>
    <x v="479"/>
    <x v="479"/>
    <d v="2022-08-01T00:00:00"/>
    <n v="4"/>
    <n v="0"/>
    <n v="0"/>
    <n v="0"/>
    <n v="0"/>
    <n v="0"/>
    <x v="0"/>
  </r>
  <r>
    <x v="3"/>
    <x v="22"/>
    <x v="570"/>
    <x v="570"/>
    <d v="2022-08-01T00:00:00"/>
    <n v="1"/>
    <n v="0"/>
    <n v="0"/>
    <n v="0"/>
    <n v="0"/>
    <n v="0"/>
    <x v="0"/>
  </r>
  <r>
    <x v="3"/>
    <x v="18"/>
    <x v="480"/>
    <x v="480"/>
    <d v="2022-08-01T00:00:00"/>
    <n v="6"/>
    <n v="0"/>
    <n v="0"/>
    <n v="0"/>
    <n v="0"/>
    <n v="0"/>
    <x v="0"/>
  </r>
  <r>
    <x v="3"/>
    <x v="17"/>
    <x v="536"/>
    <x v="536"/>
    <d v="2022-08-01T00:00:00"/>
    <n v="1"/>
    <n v="0"/>
    <n v="0"/>
    <n v="0"/>
    <n v="0"/>
    <n v="0"/>
    <x v="0"/>
  </r>
  <r>
    <x v="3"/>
    <x v="14"/>
    <x v="481"/>
    <x v="481"/>
    <d v="2022-08-01T00:00:00"/>
    <n v="70"/>
    <n v="0"/>
    <n v="0"/>
    <n v="0"/>
    <n v="0"/>
    <n v="0"/>
    <x v="0"/>
  </r>
  <r>
    <x v="3"/>
    <x v="14"/>
    <x v="482"/>
    <x v="482"/>
    <d v="2022-08-01T00:00:00"/>
    <n v="80"/>
    <n v="0"/>
    <n v="0"/>
    <n v="0"/>
    <n v="0"/>
    <n v="0"/>
    <x v="0"/>
  </r>
  <r>
    <x v="3"/>
    <x v="16"/>
    <x v="354"/>
    <x v="354"/>
    <d v="2022-08-01T00:00:00"/>
    <n v="5"/>
    <n v="0"/>
    <n v="0"/>
    <n v="0"/>
    <n v="0"/>
    <n v="0"/>
    <x v="0"/>
  </r>
  <r>
    <x v="3"/>
    <x v="15"/>
    <x v="537"/>
    <x v="537"/>
    <d v="2022-08-01T00:00:00"/>
    <n v="11"/>
    <n v="0"/>
    <n v="0"/>
    <n v="0"/>
    <n v="0"/>
    <n v="0"/>
    <x v="0"/>
  </r>
  <r>
    <x v="3"/>
    <x v="15"/>
    <x v="384"/>
    <x v="384"/>
    <d v="2022-08-01T00:00:00"/>
    <n v="11"/>
    <n v="0"/>
    <n v="0"/>
    <n v="0"/>
    <n v="0"/>
    <n v="0"/>
    <x v="0"/>
  </r>
  <r>
    <x v="3"/>
    <x v="16"/>
    <x v="385"/>
    <x v="385"/>
    <d v="2022-08-01T00:00:00"/>
    <n v="0"/>
    <n v="0"/>
    <n v="0"/>
    <n v="0"/>
    <n v="0"/>
    <n v="0"/>
    <x v="0"/>
  </r>
  <r>
    <x v="3"/>
    <x v="20"/>
    <x v="386"/>
    <x v="386"/>
    <d v="2022-08-01T00:00:00"/>
    <n v="1"/>
    <n v="0"/>
    <n v="0"/>
    <n v="0"/>
    <n v="0"/>
    <n v="0"/>
    <x v="0"/>
  </r>
  <r>
    <x v="3"/>
    <x v="18"/>
    <x v="571"/>
    <x v="571"/>
    <d v="2022-08-01T00:00:00"/>
    <n v="2"/>
    <n v="0"/>
    <n v="0"/>
    <n v="0"/>
    <n v="0"/>
    <n v="0"/>
    <x v="0"/>
  </r>
  <r>
    <x v="3"/>
    <x v="18"/>
    <x v="420"/>
    <x v="420"/>
    <d v="2022-08-01T00:00:00"/>
    <n v="27"/>
    <n v="0"/>
    <n v="0"/>
    <n v="0"/>
    <n v="0"/>
    <n v="0"/>
    <x v="0"/>
  </r>
  <r>
    <x v="3"/>
    <x v="14"/>
    <x v="357"/>
    <x v="357"/>
    <d v="2022-08-01T00:00:00"/>
    <n v="20"/>
    <n v="0"/>
    <n v="0"/>
    <n v="0"/>
    <n v="0"/>
    <n v="0"/>
    <x v="0"/>
  </r>
  <r>
    <x v="3"/>
    <x v="15"/>
    <x v="484"/>
    <x v="484"/>
    <d v="2022-08-01T00:00:00"/>
    <n v="43"/>
    <n v="0"/>
    <n v="0"/>
    <n v="0"/>
    <n v="0"/>
    <n v="0"/>
    <x v="0"/>
  </r>
  <r>
    <x v="3"/>
    <x v="16"/>
    <x v="485"/>
    <x v="485"/>
    <d v="2022-08-01T00:00:00"/>
    <n v="7"/>
    <n v="0"/>
    <n v="0"/>
    <n v="0"/>
    <n v="0"/>
    <n v="0"/>
    <x v="0"/>
  </r>
  <r>
    <x v="3"/>
    <x v="21"/>
    <x v="486"/>
    <x v="486"/>
    <d v="2022-08-01T00:00:00"/>
    <n v="14"/>
    <n v="0"/>
    <n v="0"/>
    <n v="0"/>
    <n v="0"/>
    <n v="0"/>
    <x v="0"/>
  </r>
  <r>
    <x v="3"/>
    <x v="17"/>
    <x v="487"/>
    <x v="487"/>
    <d v="2022-08-01T00:00:00"/>
    <n v="35"/>
    <n v="0"/>
    <n v="0"/>
    <n v="0"/>
    <n v="0"/>
    <n v="0"/>
    <x v="0"/>
  </r>
  <r>
    <x v="3"/>
    <x v="18"/>
    <x v="539"/>
    <x v="539"/>
    <d v="2022-08-01T00:00:00"/>
    <n v="1"/>
    <n v="0"/>
    <n v="0"/>
    <n v="0"/>
    <n v="0"/>
    <n v="0"/>
    <x v="0"/>
  </r>
  <r>
    <x v="3"/>
    <x v="16"/>
    <x v="358"/>
    <x v="358"/>
    <d v="2022-08-01T00:00:00"/>
    <n v="0"/>
    <n v="0"/>
    <n v="0"/>
    <n v="0"/>
    <n v="0"/>
    <n v="0"/>
    <x v="0"/>
  </r>
  <r>
    <x v="3"/>
    <x v="14"/>
    <x v="488"/>
    <x v="488"/>
    <d v="2022-08-01T00:00:00"/>
    <n v="31"/>
    <n v="0"/>
    <n v="0"/>
    <n v="0"/>
    <n v="0"/>
    <n v="0"/>
    <x v="0"/>
  </r>
  <r>
    <x v="3"/>
    <x v="16"/>
    <x v="489"/>
    <x v="489"/>
    <d v="2022-08-01T00:00:00"/>
    <n v="48"/>
    <n v="0"/>
    <n v="0"/>
    <n v="0"/>
    <n v="0"/>
    <n v="0"/>
    <x v="0"/>
  </r>
  <r>
    <x v="3"/>
    <x v="18"/>
    <x v="490"/>
    <x v="490"/>
    <d v="2022-08-01T00:00:00"/>
    <n v="1"/>
    <n v="0"/>
    <n v="0"/>
    <n v="0"/>
    <n v="0"/>
    <n v="0"/>
    <x v="0"/>
  </r>
  <r>
    <x v="3"/>
    <x v="21"/>
    <x v="541"/>
    <x v="541"/>
    <d v="2022-08-01T00:00:00"/>
    <n v="122"/>
    <n v="0"/>
    <n v="0"/>
    <n v="0"/>
    <n v="0"/>
    <n v="0"/>
    <x v="0"/>
  </r>
  <r>
    <x v="3"/>
    <x v="15"/>
    <x v="572"/>
    <x v="572"/>
    <d v="2022-08-01T00:00:00"/>
    <n v="0"/>
    <n v="0"/>
    <n v="0"/>
    <n v="0"/>
    <n v="0"/>
    <n v="0"/>
    <x v="0"/>
  </r>
  <r>
    <x v="3"/>
    <x v="21"/>
    <x v="492"/>
    <x v="492"/>
    <d v="2022-08-01T00:00:00"/>
    <n v="6"/>
    <n v="0"/>
    <n v="0"/>
    <n v="0"/>
    <n v="0"/>
    <n v="0"/>
    <x v="0"/>
  </r>
  <r>
    <x v="3"/>
    <x v="20"/>
    <x v="387"/>
    <x v="387"/>
    <d v="2022-08-01T00:00:00"/>
    <n v="32"/>
    <n v="0"/>
    <n v="0"/>
    <n v="0"/>
    <n v="0"/>
    <n v="0"/>
    <x v="0"/>
  </r>
  <r>
    <x v="3"/>
    <x v="22"/>
    <x v="543"/>
    <x v="543"/>
    <d v="2022-08-01T00:00:00"/>
    <n v="1"/>
    <n v="0"/>
    <n v="0"/>
    <n v="0"/>
    <n v="0"/>
    <n v="0"/>
    <x v="0"/>
  </r>
  <r>
    <x v="3"/>
    <x v="21"/>
    <x v="359"/>
    <x v="359"/>
    <d v="2022-08-01T00:00:00"/>
    <n v="0"/>
    <n v="0"/>
    <n v="0"/>
    <n v="0"/>
    <n v="0"/>
    <n v="0"/>
    <x v="0"/>
  </r>
  <r>
    <x v="3"/>
    <x v="18"/>
    <x v="573"/>
    <x v="573"/>
    <d v="2022-08-01T00:00:00"/>
    <n v="0"/>
    <n v="0"/>
    <n v="0"/>
    <n v="0"/>
    <n v="0"/>
    <n v="0"/>
    <x v="0"/>
  </r>
  <r>
    <x v="3"/>
    <x v="18"/>
    <x v="494"/>
    <x v="494"/>
    <d v="2022-08-01T00:00:00"/>
    <n v="122"/>
    <n v="0"/>
    <n v="0"/>
    <n v="0"/>
    <n v="0"/>
    <n v="0"/>
    <x v="0"/>
  </r>
  <r>
    <x v="3"/>
    <x v="18"/>
    <x v="389"/>
    <x v="389"/>
    <d v="2022-08-01T00:00:00"/>
    <n v="1"/>
    <n v="0"/>
    <n v="0"/>
    <n v="0"/>
    <n v="0"/>
    <n v="0"/>
    <x v="0"/>
  </r>
  <r>
    <x v="3"/>
    <x v="18"/>
    <x v="438"/>
    <x v="438"/>
    <d v="2022-08-01T00:00:00"/>
    <n v="1"/>
    <n v="0"/>
    <n v="0"/>
    <n v="0"/>
    <n v="0"/>
    <n v="0"/>
    <x v="0"/>
  </r>
  <r>
    <x v="3"/>
    <x v="22"/>
    <x v="360"/>
    <x v="360"/>
    <d v="2022-08-01T00:00:00"/>
    <n v="25"/>
    <n v="0"/>
    <n v="0"/>
    <n v="0"/>
    <n v="0"/>
    <n v="0"/>
    <x v="0"/>
  </r>
  <r>
    <x v="3"/>
    <x v="22"/>
    <x v="574"/>
    <x v="574"/>
    <d v="2022-08-01T00:00:00"/>
    <n v="1"/>
    <n v="0"/>
    <n v="0"/>
    <n v="0"/>
    <n v="0"/>
    <n v="0"/>
    <x v="0"/>
  </r>
  <r>
    <x v="3"/>
    <x v="20"/>
    <x v="496"/>
    <x v="496"/>
    <d v="2022-08-01T00:00:00"/>
    <n v="144"/>
    <n v="0"/>
    <n v="0"/>
    <n v="0"/>
    <n v="0"/>
    <n v="0"/>
    <x v="0"/>
  </r>
  <r>
    <x v="3"/>
    <x v="20"/>
    <x v="362"/>
    <x v="362"/>
    <d v="2022-08-01T00:00:00"/>
    <n v="0"/>
    <n v="0"/>
    <n v="0"/>
    <n v="0"/>
    <n v="0"/>
    <n v="0"/>
    <x v="0"/>
  </r>
  <r>
    <x v="3"/>
    <x v="17"/>
    <x v="421"/>
    <x v="421"/>
    <d v="2022-08-01T00:00:00"/>
    <n v="13"/>
    <n v="0"/>
    <n v="0"/>
    <n v="0"/>
    <n v="0"/>
    <n v="0"/>
    <x v="0"/>
  </r>
  <r>
    <x v="3"/>
    <x v="21"/>
    <x v="363"/>
    <x v="363"/>
    <d v="2022-08-01T00:00:00"/>
    <n v="45"/>
    <n v="0"/>
    <n v="0"/>
    <n v="0"/>
    <n v="0"/>
    <n v="0"/>
    <x v="0"/>
  </r>
  <r>
    <x v="3"/>
    <x v="14"/>
    <x v="498"/>
    <x v="498"/>
    <d v="2022-08-01T00:00:00"/>
    <n v="8"/>
    <n v="0"/>
    <n v="0"/>
    <n v="0"/>
    <n v="0"/>
    <n v="0"/>
    <x v="0"/>
  </r>
  <r>
    <x v="3"/>
    <x v="20"/>
    <x v="364"/>
    <x v="364"/>
    <d v="2022-08-01T00:00:00"/>
    <n v="15"/>
    <n v="0"/>
    <n v="0"/>
    <n v="0"/>
    <n v="0"/>
    <n v="0"/>
    <x v="0"/>
  </r>
  <r>
    <x v="3"/>
    <x v="21"/>
    <x v="365"/>
    <x v="365"/>
    <d v="2022-08-01T00:00:00"/>
    <n v="47"/>
    <n v="0"/>
    <n v="0"/>
    <n v="0"/>
    <n v="0"/>
    <n v="0"/>
    <x v="0"/>
  </r>
  <r>
    <x v="3"/>
    <x v="18"/>
    <x v="499"/>
    <x v="499"/>
    <d v="2022-08-01T00:00:00"/>
    <n v="12"/>
    <n v="0"/>
    <n v="0"/>
    <n v="0"/>
    <n v="0"/>
    <n v="0"/>
    <x v="0"/>
  </r>
  <r>
    <x v="3"/>
    <x v="16"/>
    <x v="366"/>
    <x v="366"/>
    <d v="2022-08-01T00:00:00"/>
    <n v="10"/>
    <n v="0"/>
    <n v="0"/>
    <n v="0"/>
    <n v="0"/>
    <n v="0"/>
    <x v="0"/>
  </r>
  <r>
    <x v="3"/>
    <x v="22"/>
    <x v="391"/>
    <x v="391"/>
    <d v="2022-08-01T00:00:00"/>
    <n v="131"/>
    <n v="0"/>
    <n v="0"/>
    <n v="0"/>
    <n v="0"/>
    <n v="0"/>
    <x v="0"/>
  </r>
  <r>
    <x v="3"/>
    <x v="19"/>
    <x v="422"/>
    <x v="422"/>
    <d v="2022-08-01T00:00:00"/>
    <n v="21"/>
    <n v="0"/>
    <n v="0"/>
    <n v="0"/>
    <n v="0"/>
    <n v="0"/>
    <x v="0"/>
  </r>
  <r>
    <x v="3"/>
    <x v="18"/>
    <x v="500"/>
    <x v="500"/>
    <d v="2022-08-01T00:00:00"/>
    <n v="3"/>
    <n v="0"/>
    <n v="0"/>
    <n v="0"/>
    <n v="0"/>
    <n v="0"/>
    <x v="0"/>
  </r>
  <r>
    <x v="3"/>
    <x v="18"/>
    <x v="392"/>
    <x v="392"/>
    <d v="2022-08-01T00:00:00"/>
    <n v="8"/>
    <n v="0"/>
    <n v="0"/>
    <n v="0"/>
    <n v="0"/>
    <n v="0"/>
    <x v="0"/>
  </r>
  <r>
    <x v="3"/>
    <x v="15"/>
    <x v="575"/>
    <x v="575"/>
    <d v="2022-08-01T00:00:00"/>
    <n v="1"/>
    <n v="0"/>
    <n v="0"/>
    <n v="0"/>
    <n v="0"/>
    <n v="0"/>
    <x v="0"/>
  </r>
  <r>
    <x v="3"/>
    <x v="16"/>
    <x v="370"/>
    <x v="370"/>
    <d v="2022-08-01T00:00:00"/>
    <n v="35"/>
    <n v="0"/>
    <n v="0"/>
    <n v="0"/>
    <n v="0"/>
    <n v="0"/>
    <x v="0"/>
  </r>
  <r>
    <x v="3"/>
    <x v="18"/>
    <x v="439"/>
    <x v="439"/>
    <d v="2022-08-01T00:00:00"/>
    <n v="23"/>
    <n v="0"/>
    <n v="0"/>
    <n v="0"/>
    <n v="0"/>
    <n v="0"/>
    <x v="0"/>
  </r>
  <r>
    <x v="3"/>
    <x v="21"/>
    <x v="440"/>
    <x v="440"/>
    <d v="2022-08-01T00:00:00"/>
    <n v="0"/>
    <n v="0"/>
    <n v="1"/>
    <n v="0"/>
    <n v="0"/>
    <n v="0"/>
    <x v="0"/>
  </r>
  <r>
    <x v="3"/>
    <x v="18"/>
    <x v="441"/>
    <x v="441"/>
    <d v="2022-08-01T00:00:00"/>
    <n v="18"/>
    <n v="0"/>
    <n v="0"/>
    <n v="0"/>
    <n v="0"/>
    <n v="0"/>
    <x v="0"/>
  </r>
  <r>
    <x v="3"/>
    <x v="18"/>
    <x v="502"/>
    <x v="502"/>
    <d v="2022-08-01T00:00:00"/>
    <n v="351"/>
    <n v="0"/>
    <n v="0"/>
    <n v="0"/>
    <n v="0"/>
    <n v="0"/>
    <x v="0"/>
  </r>
  <r>
    <x v="3"/>
    <x v="18"/>
    <x v="503"/>
    <x v="503"/>
    <d v="2022-08-01T00:00:00"/>
    <n v="0"/>
    <n v="0"/>
    <n v="0"/>
    <n v="0"/>
    <n v="0"/>
    <n v="0"/>
    <x v="0"/>
  </r>
  <r>
    <x v="3"/>
    <x v="18"/>
    <x v="397"/>
    <x v="397"/>
    <d v="2022-08-01T00:00:00"/>
    <n v="6"/>
    <n v="0"/>
    <n v="0"/>
    <n v="0"/>
    <n v="0"/>
    <n v="0"/>
    <x v="0"/>
  </r>
  <r>
    <x v="3"/>
    <x v="15"/>
    <x v="504"/>
    <x v="504"/>
    <d v="2022-08-01T00:00:00"/>
    <n v="4"/>
    <n v="0"/>
    <n v="0"/>
    <n v="0"/>
    <n v="0"/>
    <n v="0"/>
    <x v="0"/>
  </r>
  <r>
    <x v="3"/>
    <x v="19"/>
    <x v="505"/>
    <x v="505"/>
    <d v="2022-08-01T00:00:00"/>
    <n v="208"/>
    <n v="0"/>
    <n v="0"/>
    <n v="0"/>
    <n v="0"/>
    <n v="0"/>
    <x v="0"/>
  </r>
  <r>
    <x v="3"/>
    <x v="19"/>
    <x v="576"/>
    <x v="576"/>
    <d v="2022-08-01T00:00:00"/>
    <n v="34"/>
    <n v="0"/>
    <n v="0"/>
    <n v="0"/>
    <n v="0"/>
    <n v="0"/>
    <x v="0"/>
  </r>
  <r>
    <x v="3"/>
    <x v="18"/>
    <x v="506"/>
    <x v="506"/>
    <d v="2022-08-01T00:00:00"/>
    <n v="4"/>
    <n v="0"/>
    <n v="0"/>
    <n v="0"/>
    <n v="0"/>
    <n v="0"/>
    <x v="0"/>
  </r>
  <r>
    <x v="3"/>
    <x v="17"/>
    <x v="549"/>
    <x v="549"/>
    <d v="2022-08-01T00:00:00"/>
    <n v="8"/>
    <n v="0"/>
    <n v="0"/>
    <n v="0"/>
    <n v="0"/>
    <n v="0"/>
    <x v="0"/>
  </r>
  <r>
    <x v="3"/>
    <x v="16"/>
    <x v="442"/>
    <x v="442"/>
    <d v="2022-08-01T00:00:00"/>
    <n v="8"/>
    <n v="0"/>
    <n v="0"/>
    <n v="0"/>
    <n v="0"/>
    <n v="0"/>
    <x v="0"/>
  </r>
  <r>
    <x v="3"/>
    <x v="15"/>
    <x v="550"/>
    <x v="550"/>
    <d v="2022-08-01T00:00:00"/>
    <n v="1"/>
    <n v="0"/>
    <n v="0"/>
    <n v="0"/>
    <n v="0"/>
    <n v="0"/>
    <x v="0"/>
  </r>
  <r>
    <x v="3"/>
    <x v="18"/>
    <x v="551"/>
    <x v="551"/>
    <d v="2022-08-01T00:00:00"/>
    <n v="6"/>
    <n v="0"/>
    <n v="0"/>
    <n v="0"/>
    <n v="0"/>
    <n v="0"/>
    <x v="0"/>
  </r>
  <r>
    <x v="3"/>
    <x v="18"/>
    <x v="398"/>
    <x v="398"/>
    <d v="2022-08-01T00:00:00"/>
    <n v="3"/>
    <n v="0"/>
    <n v="0"/>
    <n v="0"/>
    <n v="0"/>
    <n v="0"/>
    <x v="0"/>
  </r>
  <r>
    <x v="3"/>
    <x v="16"/>
    <x v="443"/>
    <x v="443"/>
    <d v="2022-08-01T00:00:00"/>
    <n v="22"/>
    <n v="0"/>
    <n v="0"/>
    <n v="0"/>
    <n v="0"/>
    <n v="0"/>
    <x v="0"/>
  </r>
  <r>
    <x v="3"/>
    <x v="20"/>
    <x v="507"/>
    <x v="507"/>
    <d v="2022-08-01T00:00:00"/>
    <n v="45"/>
    <n v="0"/>
    <n v="0"/>
    <n v="0"/>
    <n v="0"/>
    <n v="0"/>
    <x v="0"/>
  </r>
  <r>
    <x v="3"/>
    <x v="21"/>
    <x v="508"/>
    <x v="508"/>
    <d v="2022-08-01T00:00:00"/>
    <n v="15"/>
    <n v="0"/>
    <n v="0"/>
    <n v="0"/>
    <n v="0"/>
    <n v="0"/>
    <x v="0"/>
  </r>
  <r>
    <x v="3"/>
    <x v="18"/>
    <x v="509"/>
    <x v="509"/>
    <d v="2022-08-01T00:00:00"/>
    <n v="13"/>
    <n v="0"/>
    <n v="0"/>
    <n v="0"/>
    <n v="0"/>
    <n v="0"/>
    <x v="0"/>
  </r>
  <r>
    <x v="3"/>
    <x v="20"/>
    <x v="510"/>
    <x v="510"/>
    <d v="2022-08-01T00:00:00"/>
    <n v="172"/>
    <n v="0"/>
    <n v="0"/>
    <n v="0"/>
    <n v="0"/>
    <n v="0"/>
    <x v="0"/>
  </r>
  <r>
    <x v="3"/>
    <x v="22"/>
    <x v="444"/>
    <x v="444"/>
    <d v="2022-08-01T00:00:00"/>
    <n v="4"/>
    <n v="0"/>
    <n v="0"/>
    <n v="0"/>
    <n v="0"/>
    <n v="0"/>
    <x v="0"/>
  </r>
  <r>
    <x v="3"/>
    <x v="18"/>
    <x v="511"/>
    <x v="511"/>
    <d v="2022-08-01T00:00:00"/>
    <n v="30"/>
    <n v="0"/>
    <n v="0"/>
    <n v="0"/>
    <n v="0"/>
    <n v="0"/>
    <x v="0"/>
  </r>
  <r>
    <x v="3"/>
    <x v="17"/>
    <x v="512"/>
    <x v="512"/>
    <d v="2022-08-01T00:00:00"/>
    <n v="11"/>
    <n v="0"/>
    <n v="0"/>
    <n v="0"/>
    <n v="0"/>
    <n v="0"/>
    <x v="0"/>
  </r>
  <r>
    <x v="3"/>
    <x v="18"/>
    <x v="552"/>
    <x v="552"/>
    <d v="2022-08-01T00:00:00"/>
    <n v="0"/>
    <n v="1"/>
    <n v="1"/>
    <n v="0"/>
    <n v="0"/>
    <n v="0"/>
    <x v="0"/>
  </r>
  <r>
    <x v="3"/>
    <x v="15"/>
    <x v="513"/>
    <x v="513"/>
    <d v="2022-08-01T00:00:00"/>
    <n v="26"/>
    <n v="0"/>
    <n v="0"/>
    <n v="0"/>
    <n v="0"/>
    <n v="0"/>
    <x v="0"/>
  </r>
  <r>
    <x v="3"/>
    <x v="13"/>
    <x v="577"/>
    <x v="577"/>
    <d v="2022-08-01T00:00:00"/>
    <n v="3"/>
    <n v="0"/>
    <n v="0"/>
    <n v="0"/>
    <n v="0"/>
    <n v="0"/>
    <x v="0"/>
  </r>
  <r>
    <x v="3"/>
    <x v="14"/>
    <x v="423"/>
    <x v="423"/>
    <d v="2022-08-01T00:00:00"/>
    <n v="102"/>
    <n v="0"/>
    <n v="0"/>
    <n v="0"/>
    <n v="0"/>
    <n v="0"/>
    <x v="0"/>
  </r>
  <r>
    <x v="3"/>
    <x v="18"/>
    <x v="445"/>
    <x v="445"/>
    <d v="2022-08-01T00:00:00"/>
    <n v="0"/>
    <n v="0"/>
    <n v="0"/>
    <n v="0"/>
    <n v="0"/>
    <n v="0"/>
    <x v="0"/>
  </r>
  <r>
    <x v="3"/>
    <x v="16"/>
    <x v="402"/>
    <x v="402"/>
    <d v="2022-08-01T00:00:00"/>
    <n v="2"/>
    <n v="0"/>
    <n v="0"/>
    <n v="0"/>
    <n v="0"/>
    <n v="0"/>
    <x v="0"/>
  </r>
  <r>
    <x v="3"/>
    <x v="18"/>
    <x v="404"/>
    <x v="404"/>
    <d v="2022-08-01T00:00:00"/>
    <n v="24"/>
    <n v="0"/>
    <n v="0"/>
    <n v="0"/>
    <n v="0"/>
    <n v="0"/>
    <x v="0"/>
  </r>
  <r>
    <x v="3"/>
    <x v="22"/>
    <x v="405"/>
    <x v="405"/>
    <d v="2022-08-01T00:00:00"/>
    <n v="14"/>
    <n v="0"/>
    <n v="0"/>
    <n v="0"/>
    <n v="0"/>
    <n v="0"/>
    <x v="0"/>
  </r>
  <r>
    <x v="3"/>
    <x v="19"/>
    <x v="578"/>
    <x v="578"/>
    <d v="2022-08-01T00:00:00"/>
    <n v="0"/>
    <n v="0"/>
    <n v="0"/>
    <n v="0"/>
    <n v="0"/>
    <n v="0"/>
    <x v="0"/>
  </r>
  <r>
    <x v="3"/>
    <x v="18"/>
    <x v="406"/>
    <x v="406"/>
    <d v="2022-08-01T00:00:00"/>
    <n v="9"/>
    <n v="0"/>
    <n v="0"/>
    <n v="0"/>
    <n v="0"/>
    <n v="0"/>
    <x v="0"/>
  </r>
  <r>
    <x v="3"/>
    <x v="19"/>
    <x v="554"/>
    <x v="554"/>
    <d v="2022-08-01T00:00:00"/>
    <n v="56"/>
    <n v="0"/>
    <n v="0"/>
    <n v="0"/>
    <n v="0"/>
    <n v="0"/>
    <x v="0"/>
  </r>
  <r>
    <x v="3"/>
    <x v="13"/>
    <x v="516"/>
    <x v="516"/>
    <d v="2022-08-01T00:00:00"/>
    <n v="69"/>
    <n v="0"/>
    <n v="0"/>
    <n v="0"/>
    <n v="0"/>
    <n v="0"/>
    <x v="0"/>
  </r>
  <r>
    <x v="3"/>
    <x v="22"/>
    <x v="517"/>
    <x v="517"/>
    <d v="2022-08-01T00:00:00"/>
    <n v="17"/>
    <n v="0"/>
    <n v="0"/>
    <n v="0"/>
    <n v="0"/>
    <n v="0"/>
    <x v="0"/>
  </r>
  <r>
    <x v="3"/>
    <x v="15"/>
    <x v="424"/>
    <x v="424"/>
    <d v="2022-08-01T00:00:00"/>
    <n v="1"/>
    <n v="0"/>
    <n v="0"/>
    <n v="0"/>
    <n v="0"/>
    <n v="0"/>
    <x v="0"/>
  </r>
  <r>
    <x v="3"/>
    <x v="14"/>
    <x v="556"/>
    <x v="556"/>
    <d v="2022-08-01T00:00:00"/>
    <n v="1"/>
    <n v="0"/>
    <n v="0"/>
    <n v="0"/>
    <n v="0"/>
    <n v="0"/>
    <x v="0"/>
  </r>
  <r>
    <x v="3"/>
    <x v="14"/>
    <x v="447"/>
    <x v="447"/>
    <d v="2022-08-01T00:00:00"/>
    <n v="8"/>
    <n v="0"/>
    <n v="0"/>
    <n v="0"/>
    <n v="0"/>
    <n v="0"/>
    <x v="0"/>
  </r>
  <r>
    <x v="3"/>
    <x v="16"/>
    <x v="579"/>
    <x v="579"/>
    <d v="2022-08-01T00:00:00"/>
    <n v="10"/>
    <n v="0"/>
    <n v="0"/>
    <n v="0"/>
    <n v="0"/>
    <n v="0"/>
    <x v="0"/>
  </r>
  <r>
    <x v="3"/>
    <x v="16"/>
    <x v="372"/>
    <x v="372"/>
    <d v="2022-08-01T00:00:00"/>
    <n v="12"/>
    <n v="0"/>
    <n v="0"/>
    <n v="0"/>
    <n v="0"/>
    <n v="0"/>
    <x v="0"/>
  </r>
  <r>
    <x v="3"/>
    <x v="15"/>
    <x v="558"/>
    <x v="558"/>
    <d v="2022-08-01T00:00:00"/>
    <n v="3"/>
    <n v="0"/>
    <n v="0"/>
    <n v="0"/>
    <n v="0"/>
    <n v="0"/>
    <x v="0"/>
  </r>
  <r>
    <x v="3"/>
    <x v="17"/>
    <x v="426"/>
    <x v="426"/>
    <d v="2022-08-01T00:00:00"/>
    <n v="43"/>
    <n v="0"/>
    <n v="0"/>
    <n v="0"/>
    <n v="0"/>
    <n v="0"/>
    <x v="0"/>
  </r>
  <r>
    <x v="3"/>
    <x v="22"/>
    <x v="559"/>
    <x v="559"/>
    <d v="2022-08-01T00:00:00"/>
    <n v="8"/>
    <n v="0"/>
    <n v="0"/>
    <n v="0"/>
    <n v="0"/>
    <n v="0"/>
    <x v="0"/>
  </r>
  <r>
    <x v="3"/>
    <x v="23"/>
    <x v="427"/>
    <x v="427"/>
    <d v="2022-08-01T00:00:00"/>
    <n v="0"/>
    <n v="0"/>
    <n v="0"/>
    <n v="0"/>
    <n v="0"/>
    <n v="0"/>
    <x v="0"/>
  </r>
  <r>
    <x v="3"/>
    <x v="16"/>
    <x v="449"/>
    <x v="449"/>
    <d v="2022-08-01T00:00:00"/>
    <n v="27"/>
    <n v="0"/>
    <n v="0"/>
    <n v="0"/>
    <n v="0"/>
    <n v="0"/>
    <x v="0"/>
  </r>
  <r>
    <x v="3"/>
    <x v="17"/>
    <x v="450"/>
    <x v="450"/>
    <d v="2022-08-01T00:00:00"/>
    <n v="1"/>
    <n v="0"/>
    <n v="0"/>
    <n v="0"/>
    <n v="0"/>
    <n v="0"/>
    <x v="0"/>
  </r>
  <r>
    <x v="3"/>
    <x v="14"/>
    <x v="580"/>
    <x v="580"/>
    <d v="2022-08-01T00:00:00"/>
    <n v="6"/>
    <n v="0"/>
    <n v="0"/>
    <n v="0"/>
    <n v="0"/>
    <n v="0"/>
    <x v="0"/>
  </r>
  <r>
    <x v="3"/>
    <x v="18"/>
    <x v="373"/>
    <x v="373"/>
    <d v="2022-08-01T00:00:00"/>
    <n v="9"/>
    <n v="0"/>
    <n v="0"/>
    <n v="0"/>
    <n v="0"/>
    <n v="0"/>
    <x v="0"/>
  </r>
  <r>
    <x v="3"/>
    <x v="14"/>
    <x v="410"/>
    <x v="410"/>
    <d v="2022-08-01T00:00:00"/>
    <n v="2"/>
    <n v="0"/>
    <n v="0"/>
    <n v="0"/>
    <n v="0"/>
    <n v="0"/>
    <x v="0"/>
  </r>
  <r>
    <x v="3"/>
    <x v="14"/>
    <x v="520"/>
    <x v="520"/>
    <d v="2022-08-01T00:00:00"/>
    <n v="48"/>
    <n v="0"/>
    <n v="0"/>
    <n v="0"/>
    <n v="0"/>
    <n v="0"/>
    <x v="0"/>
  </r>
  <r>
    <x v="3"/>
    <x v="16"/>
    <x v="454"/>
    <x v="454"/>
    <d v="2022-08-01T00:00:00"/>
    <n v="8"/>
    <n v="0"/>
    <n v="0"/>
    <n v="0"/>
    <n v="0"/>
    <n v="0"/>
    <x v="0"/>
  </r>
  <r>
    <x v="3"/>
    <x v="16"/>
    <x v="581"/>
    <x v="581"/>
    <d v="2022-08-01T00:00:00"/>
    <n v="12"/>
    <n v="0"/>
    <n v="0"/>
    <n v="0"/>
    <n v="0"/>
    <n v="0"/>
    <x v="0"/>
  </r>
  <r>
    <x v="3"/>
    <x v="18"/>
    <x v="412"/>
    <x v="412"/>
    <d v="2022-08-01T00:00:00"/>
    <n v="5"/>
    <n v="0"/>
    <n v="0"/>
    <n v="0"/>
    <n v="0"/>
    <n v="0"/>
    <x v="0"/>
  </r>
  <r>
    <x v="3"/>
    <x v="18"/>
    <x v="455"/>
    <x v="455"/>
    <d v="2022-08-01T00:00:00"/>
    <n v="5"/>
    <n v="0"/>
    <n v="0"/>
    <n v="0"/>
    <n v="0"/>
    <n v="0"/>
    <x v="0"/>
  </r>
  <r>
    <x v="3"/>
    <x v="17"/>
    <x v="456"/>
    <x v="456"/>
    <d v="2022-08-01T00:00:00"/>
    <n v="12"/>
    <n v="0"/>
    <n v="0"/>
    <n v="0"/>
    <n v="0"/>
    <n v="0"/>
    <x v="0"/>
  </r>
  <r>
    <x v="3"/>
    <x v="20"/>
    <x v="457"/>
    <x v="457"/>
    <d v="2022-08-01T00:00:00"/>
    <n v="3"/>
    <n v="0"/>
    <n v="0"/>
    <n v="0"/>
    <n v="0"/>
    <n v="0"/>
    <x v="0"/>
  </r>
  <r>
    <x v="3"/>
    <x v="20"/>
    <x v="582"/>
    <x v="582"/>
    <d v="2022-09-01T00:00:00"/>
    <n v="2"/>
    <n v="0"/>
    <n v="0"/>
    <n v="0"/>
    <n v="0"/>
    <n v="0"/>
    <x v="0"/>
  </r>
  <r>
    <x v="3"/>
    <x v="18"/>
    <x v="583"/>
    <x v="583"/>
    <d v="2022-09-01T00:00:00"/>
    <n v="0"/>
    <n v="0"/>
    <n v="0"/>
    <n v="0"/>
    <n v="0"/>
    <n v="0"/>
    <x v="0"/>
  </r>
  <r>
    <x v="3"/>
    <x v="14"/>
    <x v="523"/>
    <x v="523"/>
    <d v="2022-09-01T00:00:00"/>
    <n v="0"/>
    <n v="0"/>
    <n v="0"/>
    <n v="0"/>
    <n v="0"/>
    <n v="0"/>
    <x v="0"/>
  </r>
  <r>
    <x v="3"/>
    <x v="20"/>
    <x v="413"/>
    <x v="413"/>
    <d v="2022-09-01T00:00:00"/>
    <n v="0"/>
    <n v="0"/>
    <n v="0"/>
    <n v="0"/>
    <n v="0"/>
    <n v="0"/>
    <x v="0"/>
  </r>
  <r>
    <x v="3"/>
    <x v="18"/>
    <x v="375"/>
    <x v="375"/>
    <d v="2022-09-01T00:00:00"/>
    <n v="1"/>
    <n v="0"/>
    <n v="0"/>
    <n v="0"/>
    <n v="0"/>
    <n v="0"/>
    <x v="0"/>
  </r>
  <r>
    <x v="3"/>
    <x v="14"/>
    <x v="562"/>
    <x v="562"/>
    <d v="2022-09-01T00:00:00"/>
    <n v="0"/>
    <n v="0"/>
    <n v="0"/>
    <n v="0"/>
    <n v="0"/>
    <n v="0"/>
    <x v="0"/>
  </r>
  <r>
    <x v="3"/>
    <x v="16"/>
    <x v="464"/>
    <x v="464"/>
    <d v="2022-09-01T00:00:00"/>
    <n v="0"/>
    <n v="0"/>
    <n v="0"/>
    <n v="0"/>
    <n v="0"/>
    <n v="0"/>
    <x v="0"/>
  </r>
  <r>
    <x v="3"/>
    <x v="16"/>
    <x v="465"/>
    <x v="465"/>
    <d v="2022-09-01T00:00:00"/>
    <n v="0"/>
    <n v="0"/>
    <n v="0"/>
    <n v="0"/>
    <n v="0"/>
    <n v="0"/>
    <x v="0"/>
  </r>
  <r>
    <x v="3"/>
    <x v="17"/>
    <x v="347"/>
    <x v="347"/>
    <d v="2022-09-01T00:00:00"/>
    <n v="23"/>
    <n v="0"/>
    <n v="0"/>
    <n v="0"/>
    <n v="0"/>
    <n v="0"/>
    <x v="0"/>
  </r>
  <r>
    <x v="3"/>
    <x v="18"/>
    <x v="584"/>
    <x v="584"/>
    <d v="2022-09-01T00:00:00"/>
    <n v="0"/>
    <n v="0"/>
    <n v="0"/>
    <n v="0"/>
    <n v="0"/>
    <n v="0"/>
    <x v="0"/>
  </r>
  <r>
    <x v="3"/>
    <x v="23"/>
    <x v="585"/>
    <x v="585"/>
    <d v="2022-09-01T00:00:00"/>
    <n v="0"/>
    <n v="0"/>
    <n v="0"/>
    <n v="0"/>
    <n v="0"/>
    <n v="0"/>
    <x v="0"/>
  </r>
  <r>
    <x v="3"/>
    <x v="22"/>
    <x v="466"/>
    <x v="466"/>
    <d v="2022-09-01T00:00:00"/>
    <n v="0"/>
    <n v="0"/>
    <n v="0"/>
    <n v="0"/>
    <n v="0"/>
    <n v="0"/>
    <x v="0"/>
  </r>
  <r>
    <x v="3"/>
    <x v="14"/>
    <x v="530"/>
    <x v="530"/>
    <d v="2022-09-01T00:00:00"/>
    <n v="0"/>
    <n v="0"/>
    <n v="0"/>
    <n v="0"/>
    <n v="0"/>
    <n v="0"/>
    <x v="0"/>
  </r>
  <r>
    <x v="3"/>
    <x v="19"/>
    <x v="531"/>
    <x v="531"/>
    <d v="2022-09-01T00:00:00"/>
    <n v="0"/>
    <n v="0"/>
    <n v="0"/>
    <n v="0"/>
    <n v="0"/>
    <n v="0"/>
    <x v="0"/>
  </r>
  <r>
    <x v="3"/>
    <x v="15"/>
    <x v="470"/>
    <x v="470"/>
    <d v="2022-09-01T00:00:00"/>
    <n v="0"/>
    <n v="0"/>
    <n v="0"/>
    <n v="0"/>
    <n v="0"/>
    <n v="0"/>
    <x v="0"/>
  </r>
  <r>
    <x v="3"/>
    <x v="16"/>
    <x v="568"/>
    <x v="568"/>
    <d v="2022-09-01T00:00:00"/>
    <n v="0"/>
    <n v="0"/>
    <n v="0"/>
    <n v="0"/>
    <n v="0"/>
    <n v="0"/>
    <x v="0"/>
  </r>
  <r>
    <x v="3"/>
    <x v="17"/>
    <x v="586"/>
    <x v="586"/>
    <d v="2022-09-01T00:00:00"/>
    <n v="1"/>
    <n v="0"/>
    <n v="0"/>
    <n v="0"/>
    <n v="0"/>
    <n v="0"/>
    <x v="0"/>
  </r>
  <r>
    <x v="3"/>
    <x v="18"/>
    <x v="351"/>
    <x v="351"/>
    <d v="2022-09-01T00:00:00"/>
    <n v="0"/>
    <n v="0"/>
    <n v="0"/>
    <n v="0"/>
    <n v="0"/>
    <n v="0"/>
    <x v="0"/>
  </r>
  <r>
    <x v="3"/>
    <x v="16"/>
    <x v="352"/>
    <x v="352"/>
    <d v="2022-09-01T00:00:00"/>
    <n v="5"/>
    <n v="0"/>
    <n v="0"/>
    <n v="0"/>
    <n v="0"/>
    <n v="0"/>
    <x v="0"/>
  </r>
  <r>
    <x v="3"/>
    <x v="18"/>
    <x v="535"/>
    <x v="535"/>
    <d v="2022-09-01T00:00:00"/>
    <n v="19"/>
    <n v="0"/>
    <n v="0"/>
    <n v="0"/>
    <n v="0"/>
    <n v="0"/>
    <x v="0"/>
  </r>
  <r>
    <x v="3"/>
    <x v="17"/>
    <x v="475"/>
    <x v="475"/>
    <d v="2022-09-01T00:00:00"/>
    <n v="10"/>
    <n v="0"/>
    <n v="0"/>
    <n v="0"/>
    <n v="0"/>
    <n v="0"/>
    <x v="0"/>
  </r>
  <r>
    <x v="3"/>
    <x v="16"/>
    <x v="476"/>
    <x v="476"/>
    <d v="2022-09-01T00:00:00"/>
    <n v="2"/>
    <n v="0"/>
    <n v="0"/>
    <n v="0"/>
    <n v="0"/>
    <n v="0"/>
    <x v="0"/>
  </r>
  <r>
    <x v="3"/>
    <x v="14"/>
    <x v="478"/>
    <x v="478"/>
    <d v="2022-09-01T00:00:00"/>
    <n v="0"/>
    <n v="0"/>
    <n v="0"/>
    <n v="0"/>
    <n v="0"/>
    <n v="0"/>
    <x v="0"/>
  </r>
  <r>
    <x v="3"/>
    <x v="14"/>
    <x v="569"/>
    <x v="569"/>
    <d v="2022-09-01T00:00:00"/>
    <n v="0"/>
    <n v="0"/>
    <n v="0"/>
    <n v="0"/>
    <n v="0"/>
    <n v="0"/>
    <x v="0"/>
  </r>
  <r>
    <x v="3"/>
    <x v="18"/>
    <x v="480"/>
    <x v="480"/>
    <d v="2022-09-01T00:00:00"/>
    <n v="4"/>
    <n v="0"/>
    <n v="0"/>
    <n v="0"/>
    <n v="0"/>
    <n v="0"/>
    <x v="0"/>
  </r>
  <r>
    <x v="3"/>
    <x v="14"/>
    <x v="481"/>
    <x v="481"/>
    <d v="2022-09-01T00:00:00"/>
    <n v="60"/>
    <n v="0"/>
    <n v="0"/>
    <n v="0"/>
    <n v="0"/>
    <n v="0"/>
    <x v="0"/>
  </r>
  <r>
    <x v="3"/>
    <x v="16"/>
    <x v="354"/>
    <x v="354"/>
    <d v="2022-09-01T00:00:00"/>
    <n v="0"/>
    <n v="0"/>
    <n v="0"/>
    <n v="0"/>
    <n v="0"/>
    <n v="0"/>
    <x v="0"/>
  </r>
  <r>
    <x v="3"/>
    <x v="15"/>
    <x v="384"/>
    <x v="384"/>
    <d v="2022-09-01T00:00:00"/>
    <n v="0"/>
    <n v="0"/>
    <n v="0"/>
    <n v="0"/>
    <n v="0"/>
    <n v="0"/>
    <x v="0"/>
  </r>
  <r>
    <x v="3"/>
    <x v="16"/>
    <x v="385"/>
    <x v="385"/>
    <d v="2022-09-01T00:00:00"/>
    <n v="0"/>
    <n v="0"/>
    <n v="0"/>
    <n v="0"/>
    <n v="0"/>
    <n v="0"/>
    <x v="0"/>
  </r>
  <r>
    <x v="3"/>
    <x v="18"/>
    <x v="587"/>
    <x v="587"/>
    <d v="2022-09-01T00:00:00"/>
    <n v="0"/>
    <n v="0"/>
    <n v="0"/>
    <n v="0"/>
    <n v="0"/>
    <n v="0"/>
    <x v="0"/>
  </r>
  <r>
    <x v="3"/>
    <x v="18"/>
    <x v="420"/>
    <x v="420"/>
    <d v="2022-09-01T00:00:00"/>
    <n v="0"/>
    <n v="0"/>
    <n v="0"/>
    <n v="0"/>
    <n v="0"/>
    <n v="0"/>
    <x v="0"/>
  </r>
  <r>
    <x v="3"/>
    <x v="14"/>
    <x v="357"/>
    <x v="357"/>
    <d v="2022-09-01T00:00:00"/>
    <n v="0"/>
    <n v="0"/>
    <n v="0"/>
    <n v="0"/>
    <n v="0"/>
    <n v="0"/>
    <x v="0"/>
  </r>
  <r>
    <x v="3"/>
    <x v="21"/>
    <x v="486"/>
    <x v="486"/>
    <d v="2022-09-01T00:00:00"/>
    <n v="0"/>
    <n v="1"/>
    <n v="1"/>
    <n v="0"/>
    <n v="0"/>
    <n v="0"/>
    <x v="0"/>
  </r>
  <r>
    <x v="3"/>
    <x v="16"/>
    <x v="358"/>
    <x v="358"/>
    <d v="2022-09-01T00:00:00"/>
    <n v="0"/>
    <n v="0"/>
    <n v="0"/>
    <n v="0"/>
    <n v="0"/>
    <n v="0"/>
    <x v="0"/>
  </r>
  <r>
    <x v="3"/>
    <x v="14"/>
    <x v="488"/>
    <x v="488"/>
    <d v="2022-09-01T00:00:00"/>
    <n v="0"/>
    <n v="0"/>
    <n v="0"/>
    <n v="0"/>
    <n v="0"/>
    <n v="0"/>
    <x v="0"/>
  </r>
  <r>
    <x v="3"/>
    <x v="16"/>
    <x v="489"/>
    <x v="489"/>
    <d v="2022-09-01T00:00:00"/>
    <n v="16"/>
    <n v="0"/>
    <n v="0"/>
    <n v="0"/>
    <n v="0"/>
    <n v="0"/>
    <x v="0"/>
  </r>
  <r>
    <x v="3"/>
    <x v="18"/>
    <x v="490"/>
    <x v="490"/>
    <d v="2022-09-01T00:00:00"/>
    <n v="7"/>
    <n v="0"/>
    <n v="0"/>
    <n v="0"/>
    <n v="0"/>
    <n v="0"/>
    <x v="0"/>
  </r>
  <r>
    <x v="3"/>
    <x v="18"/>
    <x v="588"/>
    <x v="588"/>
    <d v="2022-09-01T00:00:00"/>
    <n v="2"/>
    <n v="0"/>
    <n v="0"/>
    <n v="0"/>
    <n v="0"/>
    <n v="0"/>
    <x v="0"/>
  </r>
  <r>
    <x v="3"/>
    <x v="22"/>
    <x v="543"/>
    <x v="543"/>
    <d v="2022-09-01T00:00:00"/>
    <n v="3"/>
    <n v="0"/>
    <n v="0"/>
    <n v="0"/>
    <n v="0"/>
    <n v="0"/>
    <x v="0"/>
  </r>
  <r>
    <x v="3"/>
    <x v="13"/>
    <x v="589"/>
    <x v="589"/>
    <d v="2022-09-01T00:00:00"/>
    <n v="10"/>
    <n v="0"/>
    <n v="0"/>
    <n v="0"/>
    <n v="0"/>
    <n v="0"/>
    <x v="0"/>
  </r>
  <r>
    <x v="3"/>
    <x v="21"/>
    <x v="359"/>
    <x v="359"/>
    <d v="2022-09-01T00:00:00"/>
    <n v="2"/>
    <n v="0"/>
    <n v="0"/>
    <n v="0"/>
    <n v="0"/>
    <n v="0"/>
    <x v="0"/>
  </r>
  <r>
    <x v="3"/>
    <x v="20"/>
    <x v="388"/>
    <x v="388"/>
    <d v="2022-09-01T00:00:00"/>
    <n v="0"/>
    <n v="0"/>
    <n v="0"/>
    <n v="0"/>
    <n v="0"/>
    <n v="0"/>
    <x v="0"/>
  </r>
  <r>
    <x v="3"/>
    <x v="20"/>
    <x v="496"/>
    <x v="496"/>
    <d v="2022-09-01T00:00:00"/>
    <n v="0"/>
    <n v="0"/>
    <n v="0"/>
    <n v="0"/>
    <n v="0"/>
    <n v="0"/>
    <x v="0"/>
  </r>
  <r>
    <x v="3"/>
    <x v="20"/>
    <x v="362"/>
    <x v="362"/>
    <d v="2022-09-01T00:00:00"/>
    <n v="0"/>
    <n v="0"/>
    <n v="0"/>
    <n v="0"/>
    <n v="0"/>
    <n v="0"/>
    <x v="0"/>
  </r>
  <r>
    <x v="3"/>
    <x v="17"/>
    <x v="421"/>
    <x v="421"/>
    <d v="2022-09-01T00:00:00"/>
    <n v="0"/>
    <n v="1"/>
    <n v="2"/>
    <n v="0"/>
    <n v="0"/>
    <n v="0"/>
    <x v="0"/>
  </r>
  <r>
    <x v="3"/>
    <x v="14"/>
    <x v="498"/>
    <x v="498"/>
    <d v="2022-09-01T00:00:00"/>
    <n v="0"/>
    <n v="0"/>
    <n v="0"/>
    <n v="0"/>
    <n v="0"/>
    <n v="0"/>
    <x v="0"/>
  </r>
  <r>
    <x v="3"/>
    <x v="20"/>
    <x v="364"/>
    <x v="364"/>
    <d v="2022-09-01T00:00:00"/>
    <n v="0"/>
    <n v="0"/>
    <n v="0"/>
    <n v="0"/>
    <n v="0"/>
    <n v="0"/>
    <x v="0"/>
  </r>
  <r>
    <x v="3"/>
    <x v="16"/>
    <x v="366"/>
    <x v="366"/>
    <d v="2022-09-01T00:00:00"/>
    <n v="0"/>
    <n v="0"/>
    <n v="0"/>
    <n v="0"/>
    <n v="0"/>
    <n v="0"/>
    <x v="0"/>
  </r>
  <r>
    <x v="3"/>
    <x v="13"/>
    <x v="590"/>
    <x v="590"/>
    <d v="2022-09-01T00:00:00"/>
    <n v="0"/>
    <n v="0"/>
    <n v="0"/>
    <n v="0"/>
    <n v="0"/>
    <n v="0"/>
    <x v="0"/>
  </r>
  <r>
    <x v="3"/>
    <x v="19"/>
    <x v="422"/>
    <x v="422"/>
    <d v="2022-09-01T00:00:00"/>
    <n v="0"/>
    <n v="0"/>
    <n v="0"/>
    <n v="0"/>
    <n v="0"/>
    <n v="0"/>
    <x v="0"/>
  </r>
  <r>
    <x v="3"/>
    <x v="22"/>
    <x v="367"/>
    <x v="367"/>
    <d v="2022-09-01T00:00:00"/>
    <n v="0"/>
    <n v="0"/>
    <n v="0"/>
    <n v="0"/>
    <n v="0"/>
    <n v="0"/>
    <x v="0"/>
  </r>
  <r>
    <x v="3"/>
    <x v="18"/>
    <x v="392"/>
    <x v="392"/>
    <d v="2022-09-01T00:00:00"/>
    <n v="6"/>
    <n v="0"/>
    <n v="0"/>
    <n v="0"/>
    <n v="0"/>
    <n v="0"/>
    <x v="0"/>
  </r>
  <r>
    <x v="3"/>
    <x v="16"/>
    <x v="370"/>
    <x v="370"/>
    <d v="2022-09-01T00:00:00"/>
    <n v="0"/>
    <n v="0"/>
    <n v="0"/>
    <n v="0"/>
    <n v="0"/>
    <n v="0"/>
    <x v="0"/>
  </r>
  <r>
    <x v="3"/>
    <x v="17"/>
    <x v="547"/>
    <x v="547"/>
    <d v="2022-09-01T00:00:00"/>
    <n v="3"/>
    <n v="0"/>
    <n v="0"/>
    <n v="0"/>
    <n v="0"/>
    <n v="0"/>
    <x v="0"/>
  </r>
  <r>
    <x v="3"/>
    <x v="14"/>
    <x v="591"/>
    <x v="591"/>
    <d v="2022-09-01T00:00:00"/>
    <n v="0"/>
    <n v="0"/>
    <n v="0"/>
    <n v="0"/>
    <n v="0"/>
    <n v="0"/>
    <x v="0"/>
  </r>
  <r>
    <x v="3"/>
    <x v="20"/>
    <x v="592"/>
    <x v="592"/>
    <d v="2022-09-01T00:00:00"/>
    <n v="0"/>
    <n v="0"/>
    <n v="0"/>
    <n v="0"/>
    <n v="0"/>
    <n v="0"/>
    <x v="0"/>
  </r>
  <r>
    <x v="3"/>
    <x v="18"/>
    <x v="439"/>
    <x v="439"/>
    <d v="2022-09-01T00:00:00"/>
    <n v="24"/>
    <n v="0"/>
    <n v="0"/>
    <n v="0"/>
    <n v="0"/>
    <n v="0"/>
    <x v="0"/>
  </r>
  <r>
    <x v="3"/>
    <x v="18"/>
    <x v="441"/>
    <x v="441"/>
    <d v="2022-09-01T00:00:00"/>
    <n v="0"/>
    <n v="1"/>
    <n v="1"/>
    <n v="0"/>
    <n v="0"/>
    <n v="0"/>
    <x v="0"/>
  </r>
  <r>
    <x v="3"/>
    <x v="18"/>
    <x v="503"/>
    <x v="503"/>
    <d v="2022-09-01T00:00:00"/>
    <n v="1"/>
    <n v="0"/>
    <n v="0"/>
    <n v="0"/>
    <n v="0"/>
    <n v="0"/>
    <x v="0"/>
  </r>
  <r>
    <x v="3"/>
    <x v="15"/>
    <x v="504"/>
    <x v="504"/>
    <d v="2022-09-01T00:00:00"/>
    <n v="5"/>
    <n v="0"/>
    <n v="0"/>
    <n v="0"/>
    <n v="0"/>
    <n v="0"/>
    <x v="0"/>
  </r>
  <r>
    <x v="3"/>
    <x v="17"/>
    <x v="549"/>
    <x v="549"/>
    <d v="2022-09-01T00:00:00"/>
    <n v="0"/>
    <n v="0"/>
    <n v="0"/>
    <n v="0"/>
    <n v="0"/>
    <n v="0"/>
    <x v="0"/>
  </r>
  <r>
    <x v="3"/>
    <x v="16"/>
    <x v="442"/>
    <x v="442"/>
    <d v="2022-09-01T00:00:00"/>
    <n v="0"/>
    <n v="0"/>
    <n v="0"/>
    <n v="0"/>
    <n v="0"/>
    <n v="0"/>
    <x v="0"/>
  </r>
  <r>
    <x v="3"/>
    <x v="18"/>
    <x v="593"/>
    <x v="593"/>
    <d v="2022-09-01T00:00:00"/>
    <n v="3"/>
    <n v="0"/>
    <n v="0"/>
    <n v="0"/>
    <n v="0"/>
    <n v="0"/>
    <x v="0"/>
  </r>
  <r>
    <x v="3"/>
    <x v="20"/>
    <x v="401"/>
    <x v="401"/>
    <d v="2022-09-01T00:00:00"/>
    <n v="0"/>
    <n v="0"/>
    <n v="0"/>
    <n v="0"/>
    <n v="0"/>
    <n v="0"/>
    <x v="0"/>
  </r>
  <r>
    <x v="3"/>
    <x v="13"/>
    <x v="594"/>
    <x v="594"/>
    <d v="2022-09-01T00:00:00"/>
    <n v="5"/>
    <n v="0"/>
    <n v="0"/>
    <n v="0"/>
    <n v="0"/>
    <n v="0"/>
    <x v="0"/>
  </r>
  <r>
    <x v="3"/>
    <x v="17"/>
    <x v="512"/>
    <x v="512"/>
    <d v="2022-09-01T00:00:00"/>
    <n v="0"/>
    <n v="0"/>
    <n v="0"/>
    <n v="0"/>
    <n v="0"/>
    <n v="0"/>
    <x v="0"/>
  </r>
  <r>
    <x v="3"/>
    <x v="18"/>
    <x v="445"/>
    <x v="445"/>
    <d v="2022-09-01T00:00:00"/>
    <n v="11"/>
    <n v="0"/>
    <n v="0"/>
    <n v="0"/>
    <n v="0"/>
    <n v="0"/>
    <x v="0"/>
  </r>
  <r>
    <x v="3"/>
    <x v="16"/>
    <x v="402"/>
    <x v="402"/>
    <d v="2022-09-01T00:00:00"/>
    <n v="3"/>
    <n v="0"/>
    <n v="0"/>
    <n v="0"/>
    <n v="0"/>
    <n v="0"/>
    <x v="0"/>
  </r>
  <r>
    <x v="3"/>
    <x v="22"/>
    <x v="405"/>
    <x v="405"/>
    <d v="2022-09-01T00:00:00"/>
    <n v="0"/>
    <n v="0"/>
    <n v="0"/>
    <n v="0"/>
    <n v="0"/>
    <n v="0"/>
    <x v="0"/>
  </r>
  <r>
    <x v="3"/>
    <x v="18"/>
    <x v="406"/>
    <x v="406"/>
    <d v="2022-09-01T00:00:00"/>
    <n v="0"/>
    <n v="1"/>
    <n v="1"/>
    <n v="0"/>
    <n v="0"/>
    <n v="0"/>
    <x v="0"/>
  </r>
  <r>
    <x v="3"/>
    <x v="14"/>
    <x v="556"/>
    <x v="556"/>
    <d v="2022-09-01T00:00:00"/>
    <n v="0"/>
    <n v="0"/>
    <n v="0"/>
    <n v="0"/>
    <n v="0"/>
    <n v="0"/>
    <x v="0"/>
  </r>
  <r>
    <x v="3"/>
    <x v="23"/>
    <x v="425"/>
    <x v="425"/>
    <d v="2022-09-01T00:00:00"/>
    <n v="9"/>
    <n v="0"/>
    <n v="0"/>
    <n v="0"/>
    <n v="0"/>
    <n v="0"/>
    <x v="0"/>
  </r>
  <r>
    <x v="3"/>
    <x v="16"/>
    <x v="372"/>
    <x v="372"/>
    <d v="2022-09-01T00:00:00"/>
    <n v="0"/>
    <n v="0"/>
    <n v="0"/>
    <n v="0"/>
    <n v="0"/>
    <n v="0"/>
    <x v="0"/>
  </r>
  <r>
    <x v="3"/>
    <x v="13"/>
    <x v="557"/>
    <x v="557"/>
    <d v="2022-09-01T00:00:00"/>
    <n v="2"/>
    <n v="0"/>
    <n v="0"/>
    <n v="0"/>
    <n v="0"/>
    <n v="0"/>
    <x v="0"/>
  </r>
  <r>
    <x v="3"/>
    <x v="17"/>
    <x v="426"/>
    <x v="426"/>
    <d v="2022-09-01T00:00:00"/>
    <n v="22"/>
    <n v="0"/>
    <n v="0"/>
    <n v="0"/>
    <n v="0"/>
    <n v="0"/>
    <x v="0"/>
  </r>
  <r>
    <x v="3"/>
    <x v="22"/>
    <x v="559"/>
    <x v="559"/>
    <d v="2022-09-01T00:00:00"/>
    <n v="0"/>
    <n v="0"/>
    <n v="0"/>
    <n v="0"/>
    <n v="0"/>
    <n v="0"/>
    <x v="0"/>
  </r>
  <r>
    <x v="3"/>
    <x v="17"/>
    <x v="407"/>
    <x v="407"/>
    <d v="2022-09-01T00:00:00"/>
    <n v="1"/>
    <n v="0"/>
    <n v="0"/>
    <n v="0"/>
    <n v="0"/>
    <n v="0"/>
    <x v="0"/>
  </r>
  <r>
    <x v="3"/>
    <x v="16"/>
    <x v="449"/>
    <x v="449"/>
    <d v="2022-09-01T00:00:00"/>
    <n v="3"/>
    <n v="0"/>
    <n v="0"/>
    <n v="0"/>
    <n v="0"/>
    <n v="0"/>
    <x v="0"/>
  </r>
  <r>
    <x v="3"/>
    <x v="20"/>
    <x v="453"/>
    <x v="453"/>
    <d v="2022-09-01T00:00:00"/>
    <n v="0"/>
    <n v="0"/>
    <n v="0"/>
    <n v="0"/>
    <n v="0"/>
    <n v="0"/>
    <x v="0"/>
  </r>
  <r>
    <x v="3"/>
    <x v="20"/>
    <x v="409"/>
    <x v="409"/>
    <d v="2022-09-01T00:00:00"/>
    <n v="0"/>
    <n v="0"/>
    <n v="0"/>
    <n v="0"/>
    <n v="0"/>
    <n v="0"/>
    <x v="0"/>
  </r>
  <r>
    <x v="3"/>
    <x v="23"/>
    <x v="595"/>
    <x v="595"/>
    <d v="2022-09-01T00:00:00"/>
    <n v="0"/>
    <n v="0"/>
    <n v="0"/>
    <n v="0"/>
    <n v="0"/>
    <n v="0"/>
    <x v="0"/>
  </r>
  <r>
    <x v="3"/>
    <x v="20"/>
    <x v="411"/>
    <x v="411"/>
    <d v="2022-09-01T00:00:00"/>
    <n v="0"/>
    <n v="0"/>
    <n v="0"/>
    <n v="0"/>
    <n v="0"/>
    <n v="0"/>
    <x v="0"/>
  </r>
  <r>
    <x v="3"/>
    <x v="18"/>
    <x v="596"/>
    <x v="596"/>
    <d v="2022-09-01T00:00:00"/>
    <n v="0"/>
    <n v="0"/>
    <n v="0"/>
    <n v="0"/>
    <n v="0"/>
    <n v="0"/>
    <x v="0"/>
  </r>
  <r>
    <x v="3"/>
    <x v="20"/>
    <x v="457"/>
    <x v="457"/>
    <d v="2022-09-01T00:00:00"/>
    <n v="10"/>
    <n v="0"/>
    <n v="0"/>
    <n v="0"/>
    <n v="0"/>
    <n v="0"/>
    <x v="0"/>
  </r>
  <r>
    <x v="3"/>
    <x v="20"/>
    <x v="431"/>
    <x v="431"/>
    <d v="2022-09-01T00:00:00"/>
    <n v="0"/>
    <n v="0"/>
    <n v="0"/>
    <n v="0"/>
    <n v="0"/>
    <n v="0"/>
    <x v="0"/>
  </r>
  <r>
    <x v="3"/>
    <x v="21"/>
    <x v="597"/>
    <x v="597"/>
    <d v="2022-10-01T00:00:00"/>
    <n v="16"/>
    <n v="0"/>
    <n v="0"/>
    <n v="0"/>
    <n v="0"/>
    <n v="0"/>
    <x v="0"/>
  </r>
  <r>
    <x v="3"/>
    <x v="20"/>
    <x v="413"/>
    <x v="413"/>
    <d v="2022-10-01T00:00:00"/>
    <n v="0"/>
    <n v="0"/>
    <n v="0"/>
    <n v="0"/>
    <n v="0"/>
    <n v="0"/>
    <x v="0"/>
  </r>
  <r>
    <x v="3"/>
    <x v="13"/>
    <x v="598"/>
    <x v="598"/>
    <d v="2022-10-01T00:00:00"/>
    <n v="2"/>
    <n v="0"/>
    <n v="0"/>
    <n v="0"/>
    <n v="0"/>
    <n v="0"/>
    <x v="0"/>
  </r>
  <r>
    <x v="3"/>
    <x v="14"/>
    <x v="344"/>
    <x v="344"/>
    <d v="2022-10-01T00:00:00"/>
    <n v="0"/>
    <n v="0"/>
    <n v="0"/>
    <n v="0"/>
    <n v="0"/>
    <n v="0"/>
    <x v="0"/>
  </r>
  <r>
    <x v="3"/>
    <x v="19"/>
    <x v="599"/>
    <x v="599"/>
    <d v="2022-10-01T00:00:00"/>
    <n v="6"/>
    <n v="0"/>
    <n v="0"/>
    <n v="0"/>
    <n v="0"/>
    <n v="0"/>
    <x v="0"/>
  </r>
  <r>
    <x v="3"/>
    <x v="18"/>
    <x v="375"/>
    <x v="375"/>
    <d v="2022-10-01T00:00:00"/>
    <n v="1"/>
    <n v="0"/>
    <n v="0"/>
    <n v="0"/>
    <n v="0"/>
    <n v="0"/>
    <x v="0"/>
  </r>
  <r>
    <x v="3"/>
    <x v="18"/>
    <x v="462"/>
    <x v="462"/>
    <d v="2022-10-01T00:00:00"/>
    <n v="0"/>
    <n v="0"/>
    <n v="0"/>
    <n v="0"/>
    <n v="0"/>
    <n v="0"/>
    <x v="0"/>
  </r>
  <r>
    <x v="3"/>
    <x v="21"/>
    <x v="528"/>
    <x v="528"/>
    <d v="2022-10-01T00:00:00"/>
    <n v="2"/>
    <n v="0"/>
    <n v="0"/>
    <n v="0"/>
    <n v="0"/>
    <n v="0"/>
    <x v="0"/>
  </r>
  <r>
    <x v="3"/>
    <x v="14"/>
    <x v="562"/>
    <x v="562"/>
    <d v="2022-10-01T00:00:00"/>
    <n v="0"/>
    <n v="0"/>
    <n v="0"/>
    <n v="0"/>
    <n v="0"/>
    <n v="0"/>
    <x v="0"/>
  </r>
  <r>
    <x v="3"/>
    <x v="14"/>
    <x v="600"/>
    <x v="600"/>
    <d v="2022-10-01T00:00:00"/>
    <n v="0"/>
    <n v="0"/>
    <n v="0"/>
    <n v="0"/>
    <n v="0"/>
    <n v="0"/>
    <x v="0"/>
  </r>
  <r>
    <x v="3"/>
    <x v="16"/>
    <x v="464"/>
    <x v="464"/>
    <d v="2022-10-01T00:00:00"/>
    <n v="4"/>
    <n v="0"/>
    <n v="0"/>
    <n v="0"/>
    <n v="0"/>
    <n v="0"/>
    <x v="0"/>
  </r>
  <r>
    <x v="3"/>
    <x v="14"/>
    <x v="601"/>
    <x v="601"/>
    <d v="2022-10-01T00:00:00"/>
    <n v="0"/>
    <n v="0"/>
    <n v="0"/>
    <n v="0"/>
    <n v="0"/>
    <n v="0"/>
    <x v="0"/>
  </r>
  <r>
    <x v="3"/>
    <x v="16"/>
    <x v="465"/>
    <x v="465"/>
    <d v="2022-10-01T00:00:00"/>
    <n v="0"/>
    <n v="0"/>
    <n v="0"/>
    <n v="0"/>
    <n v="0"/>
    <n v="0"/>
    <x v="0"/>
  </r>
  <r>
    <x v="3"/>
    <x v="13"/>
    <x v="602"/>
    <x v="602"/>
    <d v="2022-10-01T00:00:00"/>
    <n v="20"/>
    <n v="0"/>
    <n v="0"/>
    <n v="0"/>
    <n v="0"/>
    <n v="0"/>
    <x v="0"/>
  </r>
  <r>
    <x v="3"/>
    <x v="17"/>
    <x v="347"/>
    <x v="347"/>
    <d v="2022-10-01T00:00:00"/>
    <n v="26"/>
    <n v="0"/>
    <n v="0"/>
    <n v="0"/>
    <n v="0"/>
    <n v="0"/>
    <x v="0"/>
  </r>
  <r>
    <x v="3"/>
    <x v="23"/>
    <x v="585"/>
    <x v="585"/>
    <d v="2022-10-01T00:00:00"/>
    <n v="0"/>
    <n v="0"/>
    <n v="0"/>
    <n v="0"/>
    <n v="0"/>
    <n v="0"/>
    <x v="0"/>
  </r>
  <r>
    <x v="3"/>
    <x v="16"/>
    <x v="378"/>
    <x v="378"/>
    <d v="2022-10-01T00:00:00"/>
    <n v="1"/>
    <n v="0"/>
    <n v="0"/>
    <n v="0"/>
    <n v="0"/>
    <n v="0"/>
    <x v="0"/>
  </r>
  <r>
    <x v="3"/>
    <x v="14"/>
    <x v="530"/>
    <x v="530"/>
    <d v="2022-10-01T00:00:00"/>
    <n v="0"/>
    <n v="0"/>
    <n v="0"/>
    <n v="0"/>
    <n v="0"/>
    <n v="0"/>
    <x v="0"/>
  </r>
  <r>
    <x v="3"/>
    <x v="17"/>
    <x v="468"/>
    <x v="468"/>
    <d v="2022-10-01T00:00:00"/>
    <n v="9"/>
    <n v="0"/>
    <n v="0"/>
    <n v="0"/>
    <n v="0"/>
    <n v="0"/>
    <x v="0"/>
  </r>
  <r>
    <x v="3"/>
    <x v="15"/>
    <x v="470"/>
    <x v="470"/>
    <d v="2022-10-01T00:00:00"/>
    <n v="0"/>
    <n v="0"/>
    <n v="0"/>
    <n v="0"/>
    <n v="0"/>
    <n v="0"/>
    <x v="0"/>
  </r>
  <r>
    <x v="3"/>
    <x v="16"/>
    <x v="568"/>
    <x v="568"/>
    <d v="2022-10-01T00:00:00"/>
    <n v="0"/>
    <n v="0"/>
    <n v="0"/>
    <n v="0"/>
    <n v="0"/>
    <n v="0"/>
    <x v="0"/>
  </r>
  <r>
    <x v="3"/>
    <x v="20"/>
    <x v="471"/>
    <x v="471"/>
    <d v="2022-10-01T00:00:00"/>
    <n v="11"/>
    <n v="0"/>
    <n v="0"/>
    <n v="0"/>
    <n v="0"/>
    <n v="0"/>
    <x v="0"/>
  </r>
  <r>
    <x v="3"/>
    <x v="13"/>
    <x v="533"/>
    <x v="533"/>
    <d v="2022-10-01T00:00:00"/>
    <n v="1"/>
    <n v="0"/>
    <n v="0"/>
    <n v="0"/>
    <n v="0"/>
    <n v="0"/>
    <x v="0"/>
  </r>
  <r>
    <x v="3"/>
    <x v="19"/>
    <x v="472"/>
    <x v="472"/>
    <d v="2022-10-01T00:00:00"/>
    <n v="0"/>
    <n v="0"/>
    <n v="0"/>
    <n v="0"/>
    <n v="0"/>
    <n v="0"/>
    <x v="0"/>
  </r>
  <r>
    <x v="3"/>
    <x v="15"/>
    <x v="473"/>
    <x v="473"/>
    <d v="2022-10-01T00:00:00"/>
    <n v="12"/>
    <n v="0"/>
    <n v="0"/>
    <n v="0"/>
    <n v="0"/>
    <n v="0"/>
    <x v="0"/>
  </r>
  <r>
    <x v="3"/>
    <x v="23"/>
    <x v="381"/>
    <x v="381"/>
    <d v="2022-10-01T00:00:00"/>
    <n v="0"/>
    <n v="0"/>
    <n v="0"/>
    <n v="0"/>
    <n v="0"/>
    <n v="0"/>
    <x v="0"/>
  </r>
  <r>
    <x v="3"/>
    <x v="16"/>
    <x v="352"/>
    <x v="352"/>
    <d v="2022-10-01T00:00:00"/>
    <n v="0"/>
    <n v="0"/>
    <n v="0"/>
    <n v="0"/>
    <n v="0"/>
    <n v="0"/>
    <x v="0"/>
  </r>
  <r>
    <x v="3"/>
    <x v="13"/>
    <x v="416"/>
    <x v="416"/>
    <d v="2022-10-01T00:00:00"/>
    <n v="39"/>
    <n v="0"/>
    <n v="0"/>
    <n v="0"/>
    <n v="0"/>
    <n v="0"/>
    <x v="0"/>
  </r>
  <r>
    <x v="3"/>
    <x v="18"/>
    <x v="535"/>
    <x v="535"/>
    <d v="2022-10-01T00:00:00"/>
    <n v="17"/>
    <n v="0"/>
    <n v="0"/>
    <n v="0"/>
    <n v="0"/>
    <n v="0"/>
    <x v="0"/>
  </r>
  <r>
    <x v="3"/>
    <x v="17"/>
    <x v="475"/>
    <x v="475"/>
    <d v="2022-10-01T00:00:00"/>
    <n v="9"/>
    <n v="0"/>
    <n v="0"/>
    <n v="0"/>
    <n v="0"/>
    <n v="0"/>
    <x v="0"/>
  </r>
  <r>
    <x v="3"/>
    <x v="14"/>
    <x v="478"/>
    <x v="478"/>
    <d v="2022-10-01T00:00:00"/>
    <n v="0"/>
    <n v="0"/>
    <n v="0"/>
    <n v="0"/>
    <n v="0"/>
    <n v="0"/>
    <x v="0"/>
  </r>
  <r>
    <x v="3"/>
    <x v="14"/>
    <x v="569"/>
    <x v="569"/>
    <d v="2022-10-01T00:00:00"/>
    <n v="0"/>
    <n v="0"/>
    <n v="0"/>
    <n v="0"/>
    <n v="0"/>
    <n v="0"/>
    <x v="0"/>
  </r>
  <r>
    <x v="3"/>
    <x v="15"/>
    <x v="417"/>
    <x v="417"/>
    <d v="2022-10-01T00:00:00"/>
    <n v="0"/>
    <n v="0"/>
    <n v="1"/>
    <n v="0"/>
    <n v="0"/>
    <n v="0"/>
    <x v="0"/>
  </r>
  <r>
    <x v="3"/>
    <x v="15"/>
    <x v="479"/>
    <x v="479"/>
    <d v="2022-10-01T00:00:00"/>
    <n v="0"/>
    <n v="0"/>
    <n v="0"/>
    <n v="0"/>
    <n v="0"/>
    <n v="0"/>
    <x v="0"/>
  </r>
  <r>
    <x v="3"/>
    <x v="18"/>
    <x v="480"/>
    <x v="480"/>
    <d v="2022-10-01T00:00:00"/>
    <n v="2"/>
    <n v="0"/>
    <n v="0"/>
    <n v="0"/>
    <n v="0"/>
    <n v="0"/>
    <x v="0"/>
  </r>
  <r>
    <x v="3"/>
    <x v="14"/>
    <x v="482"/>
    <x v="482"/>
    <d v="2022-10-01T00:00:00"/>
    <n v="0"/>
    <n v="0"/>
    <n v="0"/>
    <n v="0"/>
    <n v="0"/>
    <n v="0"/>
    <x v="0"/>
  </r>
  <r>
    <x v="3"/>
    <x v="16"/>
    <x v="354"/>
    <x v="354"/>
    <d v="2022-10-01T00:00:00"/>
    <n v="0"/>
    <n v="0"/>
    <n v="0"/>
    <n v="0"/>
    <n v="0"/>
    <n v="0"/>
    <x v="0"/>
  </r>
  <r>
    <x v="3"/>
    <x v="22"/>
    <x v="603"/>
    <x v="603"/>
    <d v="2022-10-01T00:00:00"/>
    <n v="0"/>
    <n v="0"/>
    <n v="1"/>
    <n v="0"/>
    <n v="0"/>
    <n v="0"/>
    <x v="0"/>
  </r>
  <r>
    <x v="3"/>
    <x v="15"/>
    <x v="537"/>
    <x v="537"/>
    <d v="2022-10-01T00:00:00"/>
    <n v="11"/>
    <n v="0"/>
    <n v="0"/>
    <n v="0"/>
    <n v="0"/>
    <n v="0"/>
    <x v="0"/>
  </r>
  <r>
    <x v="3"/>
    <x v="20"/>
    <x v="418"/>
    <x v="418"/>
    <d v="2022-10-01T00:00:00"/>
    <n v="0"/>
    <n v="0"/>
    <n v="0"/>
    <n v="0"/>
    <n v="0"/>
    <n v="0"/>
    <x v="0"/>
  </r>
  <r>
    <x v="3"/>
    <x v="15"/>
    <x v="384"/>
    <x v="384"/>
    <d v="2022-10-01T00:00:00"/>
    <n v="0"/>
    <n v="0"/>
    <n v="0"/>
    <n v="0"/>
    <n v="0"/>
    <n v="0"/>
    <x v="0"/>
  </r>
  <r>
    <x v="3"/>
    <x v="16"/>
    <x v="385"/>
    <x v="385"/>
    <d v="2022-10-01T00:00:00"/>
    <n v="0"/>
    <n v="0"/>
    <n v="0"/>
    <n v="0"/>
    <n v="0"/>
    <n v="0"/>
    <x v="0"/>
  </r>
  <r>
    <x v="3"/>
    <x v="20"/>
    <x v="356"/>
    <x v="356"/>
    <d v="2022-10-01T00:00:00"/>
    <n v="0"/>
    <n v="0"/>
    <n v="0"/>
    <n v="0"/>
    <n v="0"/>
    <n v="0"/>
    <x v="0"/>
  </r>
  <r>
    <x v="3"/>
    <x v="13"/>
    <x v="483"/>
    <x v="483"/>
    <d v="2022-10-01T00:00:00"/>
    <n v="0"/>
    <n v="0"/>
    <n v="0"/>
    <n v="0"/>
    <n v="0"/>
    <n v="0"/>
    <x v="0"/>
  </r>
  <r>
    <x v="3"/>
    <x v="14"/>
    <x v="357"/>
    <x v="357"/>
    <d v="2022-10-01T00:00:00"/>
    <n v="0"/>
    <n v="0"/>
    <n v="0"/>
    <n v="0"/>
    <n v="0"/>
    <n v="0"/>
    <x v="0"/>
  </r>
  <r>
    <x v="3"/>
    <x v="17"/>
    <x v="487"/>
    <x v="487"/>
    <d v="2022-10-01T00:00:00"/>
    <n v="18"/>
    <n v="0"/>
    <n v="0"/>
    <n v="0"/>
    <n v="0"/>
    <n v="0"/>
    <x v="0"/>
  </r>
  <r>
    <x v="3"/>
    <x v="16"/>
    <x v="358"/>
    <x v="358"/>
    <d v="2022-10-01T00:00:00"/>
    <n v="0"/>
    <n v="0"/>
    <n v="0"/>
    <n v="0"/>
    <n v="0"/>
    <n v="0"/>
    <x v="0"/>
  </r>
  <r>
    <x v="3"/>
    <x v="14"/>
    <x v="488"/>
    <x v="488"/>
    <d v="2022-10-01T00:00:00"/>
    <n v="0"/>
    <n v="0"/>
    <n v="0"/>
    <n v="0"/>
    <n v="0"/>
    <n v="0"/>
    <x v="0"/>
  </r>
  <r>
    <x v="3"/>
    <x v="19"/>
    <x v="604"/>
    <x v="604"/>
    <d v="2022-10-01T00:00:00"/>
    <n v="0"/>
    <n v="0"/>
    <n v="0"/>
    <n v="0"/>
    <n v="0"/>
    <n v="0"/>
    <x v="0"/>
  </r>
  <r>
    <x v="3"/>
    <x v="21"/>
    <x v="541"/>
    <x v="541"/>
    <d v="2022-10-01T00:00:00"/>
    <n v="0"/>
    <n v="0"/>
    <n v="0"/>
    <n v="0"/>
    <n v="0"/>
    <n v="0"/>
    <x v="0"/>
  </r>
  <r>
    <x v="3"/>
    <x v="15"/>
    <x v="572"/>
    <x v="572"/>
    <d v="2022-10-01T00:00:00"/>
    <n v="3"/>
    <n v="0"/>
    <n v="0"/>
    <n v="0"/>
    <n v="0"/>
    <n v="0"/>
    <x v="0"/>
  </r>
  <r>
    <x v="3"/>
    <x v="13"/>
    <x v="493"/>
    <x v="493"/>
    <d v="2022-10-01T00:00:00"/>
    <n v="0"/>
    <n v="0"/>
    <n v="0"/>
    <n v="0"/>
    <n v="0"/>
    <n v="0"/>
    <x v="0"/>
  </r>
  <r>
    <x v="3"/>
    <x v="20"/>
    <x v="388"/>
    <x v="388"/>
    <d v="2022-10-01T00:00:00"/>
    <n v="0"/>
    <n v="0"/>
    <n v="0"/>
    <n v="0"/>
    <n v="0"/>
    <n v="0"/>
    <x v="0"/>
  </r>
  <r>
    <x v="3"/>
    <x v="18"/>
    <x v="573"/>
    <x v="573"/>
    <d v="2022-10-01T00:00:00"/>
    <n v="0"/>
    <n v="0"/>
    <n v="0"/>
    <n v="0"/>
    <n v="0"/>
    <n v="0"/>
    <x v="0"/>
  </r>
  <r>
    <x v="3"/>
    <x v="13"/>
    <x v="605"/>
    <x v="605"/>
    <d v="2022-10-01T00:00:00"/>
    <n v="2"/>
    <n v="0"/>
    <n v="0"/>
    <n v="0"/>
    <n v="0"/>
    <n v="0"/>
    <x v="0"/>
  </r>
  <r>
    <x v="3"/>
    <x v="20"/>
    <x v="496"/>
    <x v="496"/>
    <d v="2022-10-01T00:00:00"/>
    <n v="0"/>
    <n v="0"/>
    <n v="0"/>
    <n v="0"/>
    <n v="0"/>
    <n v="0"/>
    <x v="0"/>
  </r>
  <r>
    <x v="3"/>
    <x v="20"/>
    <x v="362"/>
    <x v="362"/>
    <d v="2022-10-01T00:00:00"/>
    <n v="0"/>
    <n v="0"/>
    <n v="0"/>
    <n v="0"/>
    <n v="0"/>
    <n v="0"/>
    <x v="0"/>
  </r>
  <r>
    <x v="3"/>
    <x v="17"/>
    <x v="421"/>
    <x v="421"/>
    <d v="2022-10-01T00:00:00"/>
    <n v="0"/>
    <n v="0"/>
    <n v="0"/>
    <n v="0"/>
    <n v="0"/>
    <n v="0"/>
    <x v="0"/>
  </r>
  <r>
    <x v="3"/>
    <x v="14"/>
    <x v="498"/>
    <x v="498"/>
    <d v="2022-10-01T00:00:00"/>
    <n v="0"/>
    <n v="0"/>
    <n v="0"/>
    <n v="0"/>
    <n v="0"/>
    <n v="0"/>
    <x v="0"/>
  </r>
  <r>
    <x v="3"/>
    <x v="20"/>
    <x v="364"/>
    <x v="364"/>
    <d v="2022-10-01T00:00:00"/>
    <n v="0"/>
    <n v="0"/>
    <n v="0"/>
    <n v="0"/>
    <n v="0"/>
    <n v="0"/>
    <x v="0"/>
  </r>
  <r>
    <x v="3"/>
    <x v="15"/>
    <x v="606"/>
    <x v="606"/>
    <d v="2022-10-01T00:00:00"/>
    <n v="2"/>
    <n v="0"/>
    <n v="0"/>
    <n v="0"/>
    <n v="0"/>
    <n v="0"/>
    <x v="0"/>
  </r>
  <r>
    <x v="3"/>
    <x v="18"/>
    <x v="499"/>
    <x v="499"/>
    <d v="2022-10-01T00:00:00"/>
    <n v="0"/>
    <n v="0"/>
    <n v="0"/>
    <n v="0"/>
    <n v="0"/>
    <n v="0"/>
    <x v="0"/>
  </r>
  <r>
    <x v="3"/>
    <x v="16"/>
    <x v="366"/>
    <x v="366"/>
    <d v="2022-10-01T00:00:00"/>
    <n v="0"/>
    <n v="0"/>
    <n v="0"/>
    <n v="0"/>
    <n v="0"/>
    <n v="0"/>
    <x v="0"/>
  </r>
  <r>
    <x v="3"/>
    <x v="18"/>
    <x v="500"/>
    <x v="500"/>
    <d v="2022-10-01T00:00:00"/>
    <n v="0"/>
    <n v="0"/>
    <n v="0"/>
    <n v="0"/>
    <n v="0"/>
    <n v="0"/>
    <x v="0"/>
  </r>
  <r>
    <x v="3"/>
    <x v="22"/>
    <x v="367"/>
    <x v="367"/>
    <d v="2022-10-01T00:00:00"/>
    <n v="0"/>
    <n v="0"/>
    <n v="0"/>
    <n v="0"/>
    <n v="0"/>
    <n v="0"/>
    <x v="0"/>
  </r>
  <r>
    <x v="3"/>
    <x v="16"/>
    <x v="501"/>
    <x v="501"/>
    <d v="2022-10-01T00:00:00"/>
    <n v="0"/>
    <n v="0"/>
    <n v="0"/>
    <n v="0"/>
    <n v="0"/>
    <n v="0"/>
    <x v="0"/>
  </r>
  <r>
    <x v="3"/>
    <x v="13"/>
    <x v="607"/>
    <x v="607"/>
    <d v="2022-10-01T00:00:00"/>
    <n v="1"/>
    <n v="0"/>
    <n v="0"/>
    <n v="0"/>
    <n v="0"/>
    <n v="0"/>
    <x v="0"/>
  </r>
  <r>
    <x v="3"/>
    <x v="16"/>
    <x v="370"/>
    <x v="370"/>
    <d v="2022-10-01T00:00:00"/>
    <n v="0"/>
    <n v="0"/>
    <n v="0"/>
    <n v="0"/>
    <n v="0"/>
    <n v="0"/>
    <x v="0"/>
  </r>
  <r>
    <x v="3"/>
    <x v="21"/>
    <x v="440"/>
    <x v="440"/>
    <d v="2022-10-01T00:00:00"/>
    <n v="20"/>
    <n v="0"/>
    <n v="0"/>
    <n v="0"/>
    <n v="0"/>
    <n v="0"/>
    <x v="0"/>
  </r>
  <r>
    <x v="3"/>
    <x v="20"/>
    <x v="396"/>
    <x v="396"/>
    <d v="2022-10-01T00:00:00"/>
    <n v="0"/>
    <n v="0"/>
    <n v="0"/>
    <n v="0"/>
    <n v="0"/>
    <n v="0"/>
    <x v="0"/>
  </r>
  <r>
    <x v="3"/>
    <x v="18"/>
    <x v="503"/>
    <x v="503"/>
    <d v="2022-10-01T00:00:00"/>
    <n v="0"/>
    <n v="0"/>
    <n v="0"/>
    <n v="0"/>
    <n v="0"/>
    <n v="0"/>
    <x v="0"/>
  </r>
  <r>
    <x v="3"/>
    <x v="19"/>
    <x v="505"/>
    <x v="505"/>
    <d v="2022-10-01T00:00:00"/>
    <n v="0"/>
    <n v="0"/>
    <n v="0"/>
    <n v="0"/>
    <n v="0"/>
    <n v="0"/>
    <x v="0"/>
  </r>
  <r>
    <x v="3"/>
    <x v="18"/>
    <x v="608"/>
    <x v="608"/>
    <d v="2022-10-01T00:00:00"/>
    <n v="3"/>
    <n v="0"/>
    <n v="0"/>
    <n v="0"/>
    <n v="0"/>
    <n v="0"/>
    <x v="0"/>
  </r>
  <r>
    <x v="3"/>
    <x v="18"/>
    <x v="506"/>
    <x v="506"/>
    <d v="2022-10-01T00:00:00"/>
    <n v="0"/>
    <n v="0"/>
    <n v="0"/>
    <n v="0"/>
    <n v="0"/>
    <n v="0"/>
    <x v="0"/>
  </r>
  <r>
    <x v="3"/>
    <x v="17"/>
    <x v="549"/>
    <x v="549"/>
    <d v="2022-10-01T00:00:00"/>
    <n v="1"/>
    <n v="0"/>
    <n v="0"/>
    <n v="0"/>
    <n v="0"/>
    <n v="0"/>
    <x v="0"/>
  </r>
  <r>
    <x v="3"/>
    <x v="15"/>
    <x v="609"/>
    <x v="609"/>
    <d v="2022-10-01T00:00:00"/>
    <n v="3"/>
    <n v="0"/>
    <n v="0"/>
    <n v="0"/>
    <n v="0"/>
    <n v="0"/>
    <x v="0"/>
  </r>
  <r>
    <x v="3"/>
    <x v="15"/>
    <x v="610"/>
    <x v="610"/>
    <d v="2022-10-01T00:00:00"/>
    <n v="0"/>
    <n v="0"/>
    <n v="0"/>
    <n v="0"/>
    <n v="0"/>
    <n v="0"/>
    <x v="0"/>
  </r>
  <r>
    <x v="3"/>
    <x v="18"/>
    <x v="511"/>
    <x v="511"/>
    <d v="2022-10-01T00:00:00"/>
    <n v="0"/>
    <n v="0"/>
    <n v="0"/>
    <n v="0"/>
    <n v="0"/>
    <n v="0"/>
    <x v="0"/>
  </r>
  <r>
    <x v="3"/>
    <x v="17"/>
    <x v="512"/>
    <x v="512"/>
    <d v="2022-10-01T00:00:00"/>
    <n v="0"/>
    <n v="0"/>
    <n v="0"/>
    <n v="0"/>
    <n v="0"/>
    <n v="0"/>
    <x v="0"/>
  </r>
  <r>
    <x v="3"/>
    <x v="13"/>
    <x v="611"/>
    <x v="611"/>
    <d v="2022-10-01T00:00:00"/>
    <n v="2"/>
    <n v="0"/>
    <n v="0"/>
    <n v="0"/>
    <n v="0"/>
    <n v="0"/>
    <x v="0"/>
  </r>
  <r>
    <x v="3"/>
    <x v="13"/>
    <x v="577"/>
    <x v="577"/>
    <d v="2022-10-01T00:00:00"/>
    <n v="1"/>
    <n v="0"/>
    <n v="0"/>
    <n v="0"/>
    <n v="0"/>
    <n v="0"/>
    <x v="0"/>
  </r>
  <r>
    <x v="3"/>
    <x v="18"/>
    <x v="445"/>
    <x v="445"/>
    <d v="2022-10-01T00:00:00"/>
    <n v="0"/>
    <n v="0"/>
    <n v="0"/>
    <n v="0"/>
    <n v="0"/>
    <n v="0"/>
    <x v="0"/>
  </r>
  <r>
    <x v="3"/>
    <x v="16"/>
    <x v="402"/>
    <x v="402"/>
    <d v="2022-10-01T00:00:00"/>
    <n v="0"/>
    <n v="0"/>
    <n v="0"/>
    <n v="0"/>
    <n v="0"/>
    <n v="0"/>
    <x v="0"/>
  </r>
  <r>
    <x v="3"/>
    <x v="22"/>
    <x v="405"/>
    <x v="405"/>
    <d v="2022-10-01T00:00:00"/>
    <n v="0"/>
    <n v="0"/>
    <n v="0"/>
    <n v="0"/>
    <n v="0"/>
    <n v="0"/>
    <x v="0"/>
  </r>
  <r>
    <x v="3"/>
    <x v="18"/>
    <x v="406"/>
    <x v="406"/>
    <d v="2022-10-01T00:00:00"/>
    <n v="0"/>
    <n v="0"/>
    <n v="2"/>
    <n v="0"/>
    <n v="0"/>
    <n v="0"/>
    <x v="0"/>
  </r>
  <r>
    <x v="3"/>
    <x v="13"/>
    <x v="553"/>
    <x v="553"/>
    <d v="2022-10-01T00:00:00"/>
    <n v="0"/>
    <n v="0"/>
    <n v="0"/>
    <n v="0"/>
    <n v="0"/>
    <n v="0"/>
    <x v="0"/>
  </r>
  <r>
    <x v="3"/>
    <x v="15"/>
    <x v="424"/>
    <x v="424"/>
    <d v="2022-10-01T00:00:00"/>
    <n v="1"/>
    <n v="0"/>
    <n v="0"/>
    <n v="0"/>
    <n v="0"/>
    <n v="0"/>
    <x v="0"/>
  </r>
  <r>
    <x v="3"/>
    <x v="16"/>
    <x v="612"/>
    <x v="612"/>
    <d v="2022-10-01T00:00:00"/>
    <n v="2"/>
    <n v="0"/>
    <n v="0"/>
    <n v="0"/>
    <n v="0"/>
    <n v="0"/>
    <x v="0"/>
  </r>
  <r>
    <x v="3"/>
    <x v="16"/>
    <x v="98"/>
    <x v="613"/>
    <d v="2022-10-01T00:00:00"/>
    <n v="0"/>
    <n v="0"/>
    <n v="0"/>
    <n v="0"/>
    <n v="0"/>
    <n v="0"/>
    <x v="0"/>
  </r>
  <r>
    <x v="3"/>
    <x v="14"/>
    <x v="556"/>
    <x v="556"/>
    <d v="2022-10-01T00:00:00"/>
    <n v="0"/>
    <n v="0"/>
    <n v="0"/>
    <n v="0"/>
    <n v="0"/>
    <n v="0"/>
    <x v="0"/>
  </r>
  <r>
    <x v="3"/>
    <x v="16"/>
    <x v="372"/>
    <x v="372"/>
    <d v="2022-10-01T00:00:00"/>
    <n v="20"/>
    <n v="0"/>
    <n v="0"/>
    <n v="0"/>
    <n v="0"/>
    <n v="0"/>
    <x v="0"/>
  </r>
  <r>
    <x v="3"/>
    <x v="17"/>
    <x v="426"/>
    <x v="426"/>
    <d v="2022-10-01T00:00:00"/>
    <n v="2"/>
    <n v="0"/>
    <n v="0"/>
    <n v="0"/>
    <n v="0"/>
    <n v="0"/>
    <x v="0"/>
  </r>
  <r>
    <x v="3"/>
    <x v="17"/>
    <x v="407"/>
    <x v="407"/>
    <d v="2022-10-01T00:00:00"/>
    <n v="1"/>
    <n v="0"/>
    <n v="0"/>
    <n v="0"/>
    <n v="0"/>
    <n v="0"/>
    <x v="0"/>
  </r>
  <r>
    <x v="3"/>
    <x v="13"/>
    <x v="613"/>
    <x v="614"/>
    <d v="2022-10-01T00:00:00"/>
    <n v="0"/>
    <n v="0"/>
    <n v="0"/>
    <n v="0"/>
    <n v="0"/>
    <n v="0"/>
    <x v="0"/>
  </r>
  <r>
    <x v="3"/>
    <x v="19"/>
    <x v="519"/>
    <x v="519"/>
    <d v="2022-10-01T00:00:00"/>
    <n v="1"/>
    <n v="0"/>
    <n v="0"/>
    <n v="0"/>
    <n v="0"/>
    <n v="0"/>
    <x v="0"/>
  </r>
  <r>
    <x v="3"/>
    <x v="20"/>
    <x v="453"/>
    <x v="453"/>
    <d v="2022-10-01T00:00:00"/>
    <n v="0"/>
    <n v="0"/>
    <n v="0"/>
    <n v="0"/>
    <n v="0"/>
    <n v="0"/>
    <x v="0"/>
  </r>
  <r>
    <x v="3"/>
    <x v="20"/>
    <x v="409"/>
    <x v="409"/>
    <d v="2022-10-01T00:00:00"/>
    <n v="0"/>
    <n v="0"/>
    <n v="0"/>
    <n v="0"/>
    <n v="0"/>
    <n v="0"/>
    <x v="0"/>
  </r>
  <r>
    <x v="3"/>
    <x v="23"/>
    <x v="595"/>
    <x v="595"/>
    <d v="2022-10-01T00:00:00"/>
    <n v="0"/>
    <n v="0"/>
    <n v="0"/>
    <n v="0"/>
    <n v="0"/>
    <n v="0"/>
    <x v="0"/>
  </r>
  <r>
    <x v="3"/>
    <x v="14"/>
    <x v="410"/>
    <x v="410"/>
    <d v="2022-10-01T00:00:00"/>
    <n v="0"/>
    <n v="0"/>
    <n v="0"/>
    <n v="0"/>
    <n v="0"/>
    <n v="0"/>
    <x v="0"/>
  </r>
  <r>
    <x v="3"/>
    <x v="14"/>
    <x v="520"/>
    <x v="520"/>
    <d v="2022-10-01T00:00:00"/>
    <n v="45"/>
    <n v="0"/>
    <n v="0"/>
    <n v="0"/>
    <n v="0"/>
    <n v="0"/>
    <x v="0"/>
  </r>
  <r>
    <x v="3"/>
    <x v="20"/>
    <x v="411"/>
    <x v="411"/>
    <d v="2022-10-01T00:00:00"/>
    <n v="0"/>
    <n v="0"/>
    <n v="0"/>
    <n v="0"/>
    <n v="0"/>
    <n v="0"/>
    <x v="0"/>
  </r>
  <r>
    <x v="3"/>
    <x v="18"/>
    <x v="596"/>
    <x v="596"/>
    <d v="2022-10-01T00:00:00"/>
    <n v="2"/>
    <n v="0"/>
    <n v="0"/>
    <n v="0"/>
    <n v="0"/>
    <n v="0"/>
    <x v="0"/>
  </r>
  <r>
    <x v="3"/>
    <x v="13"/>
    <x v="614"/>
    <x v="615"/>
    <d v="2022-10-01T00:00:00"/>
    <n v="2"/>
    <n v="0"/>
    <n v="0"/>
    <n v="0"/>
    <n v="0"/>
    <n v="0"/>
    <x v="0"/>
  </r>
  <r>
    <x v="3"/>
    <x v="19"/>
    <x v="458"/>
    <x v="458"/>
    <d v="2022-11-01T00:00:00"/>
    <n v="2"/>
    <n v="0"/>
    <n v="0"/>
    <n v="0"/>
    <n v="0"/>
    <n v="0"/>
    <x v="0"/>
  </r>
  <r>
    <x v="3"/>
    <x v="20"/>
    <x v="413"/>
    <x v="413"/>
    <d v="2022-11-01T00:00:00"/>
    <n v="0"/>
    <n v="0"/>
    <n v="0"/>
    <n v="0"/>
    <n v="0"/>
    <n v="0"/>
    <x v="0"/>
  </r>
  <r>
    <x v="3"/>
    <x v="17"/>
    <x v="525"/>
    <x v="525"/>
    <d v="2022-11-01T00:00:00"/>
    <n v="18"/>
    <n v="0"/>
    <n v="0"/>
    <n v="0"/>
    <n v="0"/>
    <n v="0"/>
    <x v="0"/>
  </r>
  <r>
    <x v="3"/>
    <x v="13"/>
    <x v="598"/>
    <x v="598"/>
    <d v="2022-11-01T00:00:00"/>
    <n v="1"/>
    <n v="0"/>
    <n v="0"/>
    <n v="0"/>
    <n v="0"/>
    <n v="0"/>
    <x v="0"/>
  </r>
  <r>
    <x v="3"/>
    <x v="14"/>
    <x v="344"/>
    <x v="344"/>
    <d v="2022-11-01T00:00:00"/>
    <n v="0"/>
    <n v="0"/>
    <n v="0"/>
    <n v="0"/>
    <n v="0"/>
    <n v="0"/>
    <x v="0"/>
  </r>
  <r>
    <x v="3"/>
    <x v="20"/>
    <x v="461"/>
    <x v="461"/>
    <d v="2022-11-01T00:00:00"/>
    <n v="0"/>
    <n v="0"/>
    <n v="0"/>
    <n v="0"/>
    <n v="0"/>
    <n v="0"/>
    <x v="0"/>
  </r>
  <r>
    <x v="3"/>
    <x v="16"/>
    <x v="346"/>
    <x v="346"/>
    <d v="2022-11-01T00:00:00"/>
    <n v="4"/>
    <n v="0"/>
    <n v="0"/>
    <n v="0"/>
    <n v="0"/>
    <n v="0"/>
    <x v="0"/>
  </r>
  <r>
    <x v="3"/>
    <x v="21"/>
    <x v="463"/>
    <x v="463"/>
    <d v="2022-11-01T00:00:00"/>
    <n v="5"/>
    <n v="0"/>
    <n v="0"/>
    <n v="0"/>
    <n v="0"/>
    <n v="0"/>
    <x v="0"/>
  </r>
  <r>
    <x v="3"/>
    <x v="20"/>
    <x v="376"/>
    <x v="376"/>
    <d v="2022-11-01T00:00:00"/>
    <n v="0"/>
    <n v="0"/>
    <n v="0"/>
    <n v="0"/>
    <n v="0"/>
    <n v="0"/>
    <x v="0"/>
  </r>
  <r>
    <x v="3"/>
    <x v="14"/>
    <x v="562"/>
    <x v="562"/>
    <d v="2022-11-01T00:00:00"/>
    <n v="0"/>
    <n v="0"/>
    <n v="0"/>
    <n v="0"/>
    <n v="0"/>
    <n v="0"/>
    <x v="0"/>
  </r>
  <r>
    <x v="3"/>
    <x v="14"/>
    <x v="600"/>
    <x v="600"/>
    <d v="2022-11-01T00:00:00"/>
    <n v="0"/>
    <n v="0"/>
    <n v="0"/>
    <n v="0"/>
    <n v="0"/>
    <n v="0"/>
    <x v="0"/>
  </r>
  <r>
    <x v="3"/>
    <x v="14"/>
    <x v="563"/>
    <x v="563"/>
    <d v="2022-11-01T00:00:00"/>
    <n v="0"/>
    <n v="0"/>
    <n v="0"/>
    <n v="0"/>
    <n v="0"/>
    <n v="0"/>
    <x v="0"/>
  </r>
  <r>
    <x v="3"/>
    <x v="16"/>
    <x v="464"/>
    <x v="464"/>
    <d v="2022-11-01T00:00:00"/>
    <n v="0"/>
    <n v="0"/>
    <n v="0"/>
    <n v="0"/>
    <n v="0"/>
    <n v="0"/>
    <x v="0"/>
  </r>
  <r>
    <x v="3"/>
    <x v="14"/>
    <x v="601"/>
    <x v="601"/>
    <d v="2022-11-01T00:00:00"/>
    <n v="0"/>
    <n v="0"/>
    <n v="0"/>
    <n v="0"/>
    <n v="0"/>
    <n v="0"/>
    <x v="0"/>
  </r>
  <r>
    <x v="3"/>
    <x v="16"/>
    <x v="465"/>
    <x v="465"/>
    <d v="2022-11-01T00:00:00"/>
    <n v="0"/>
    <n v="0"/>
    <n v="0"/>
    <n v="0"/>
    <n v="0"/>
    <n v="0"/>
    <x v="0"/>
  </r>
  <r>
    <x v="3"/>
    <x v="19"/>
    <x v="615"/>
    <x v="616"/>
    <d v="2022-11-01T00:00:00"/>
    <n v="1"/>
    <n v="0"/>
    <n v="0"/>
    <n v="0"/>
    <n v="0"/>
    <n v="0"/>
    <x v="0"/>
  </r>
  <r>
    <x v="3"/>
    <x v="20"/>
    <x v="377"/>
    <x v="377"/>
    <d v="2022-11-01T00:00:00"/>
    <n v="2"/>
    <n v="0"/>
    <n v="0"/>
    <n v="0"/>
    <n v="0"/>
    <n v="0"/>
    <x v="0"/>
  </r>
  <r>
    <x v="3"/>
    <x v="13"/>
    <x v="602"/>
    <x v="602"/>
    <d v="2022-11-01T00:00:00"/>
    <n v="16"/>
    <n v="0"/>
    <n v="0"/>
    <n v="0"/>
    <n v="0"/>
    <n v="0"/>
    <x v="0"/>
  </r>
  <r>
    <x v="3"/>
    <x v="17"/>
    <x v="347"/>
    <x v="347"/>
    <d v="2022-11-01T00:00:00"/>
    <n v="31"/>
    <n v="0"/>
    <n v="0"/>
    <n v="0"/>
    <n v="0"/>
    <n v="0"/>
    <x v="0"/>
  </r>
  <r>
    <x v="3"/>
    <x v="15"/>
    <x v="529"/>
    <x v="529"/>
    <d v="2022-11-01T00:00:00"/>
    <n v="0"/>
    <n v="0"/>
    <n v="0"/>
    <n v="0"/>
    <n v="0"/>
    <n v="0"/>
    <x v="0"/>
  </r>
  <r>
    <x v="3"/>
    <x v="23"/>
    <x v="585"/>
    <x v="585"/>
    <d v="2022-11-01T00:00:00"/>
    <n v="0"/>
    <n v="0"/>
    <n v="0"/>
    <n v="0"/>
    <n v="0"/>
    <n v="0"/>
    <x v="0"/>
  </r>
  <r>
    <x v="3"/>
    <x v="22"/>
    <x v="466"/>
    <x v="466"/>
    <d v="2022-11-01T00:00:00"/>
    <n v="36"/>
    <n v="0"/>
    <n v="0"/>
    <n v="0"/>
    <n v="0"/>
    <n v="0"/>
    <x v="0"/>
  </r>
  <r>
    <x v="3"/>
    <x v="14"/>
    <x v="348"/>
    <x v="348"/>
    <d v="2022-11-01T00:00:00"/>
    <n v="0"/>
    <n v="0"/>
    <n v="0"/>
    <n v="0"/>
    <n v="0"/>
    <n v="0"/>
    <x v="0"/>
  </r>
  <r>
    <x v="3"/>
    <x v="17"/>
    <x v="468"/>
    <x v="468"/>
    <d v="2022-11-01T00:00:00"/>
    <n v="26"/>
    <n v="0"/>
    <n v="0"/>
    <n v="0"/>
    <n v="0"/>
    <n v="0"/>
    <x v="0"/>
  </r>
  <r>
    <x v="3"/>
    <x v="21"/>
    <x v="566"/>
    <x v="566"/>
    <d v="2022-11-01T00:00:00"/>
    <n v="0"/>
    <n v="1"/>
    <n v="1"/>
    <n v="0"/>
    <n v="0"/>
    <n v="0"/>
    <x v="0"/>
  </r>
  <r>
    <x v="3"/>
    <x v="19"/>
    <x v="531"/>
    <x v="531"/>
    <d v="2022-11-01T00:00:00"/>
    <n v="17"/>
    <n v="0"/>
    <n v="0"/>
    <n v="0"/>
    <n v="0"/>
    <n v="0"/>
    <x v="0"/>
  </r>
  <r>
    <x v="3"/>
    <x v="21"/>
    <x v="616"/>
    <x v="617"/>
    <d v="2022-11-01T00:00:00"/>
    <n v="0"/>
    <n v="0"/>
    <n v="1"/>
    <n v="0"/>
    <n v="0"/>
    <n v="0"/>
    <x v="0"/>
  </r>
  <r>
    <x v="3"/>
    <x v="15"/>
    <x v="350"/>
    <x v="350"/>
    <d v="2022-11-01T00:00:00"/>
    <n v="2"/>
    <n v="0"/>
    <n v="0"/>
    <n v="0"/>
    <n v="0"/>
    <n v="0"/>
    <x v="0"/>
  </r>
  <r>
    <x v="3"/>
    <x v="15"/>
    <x v="617"/>
    <x v="618"/>
    <d v="2022-11-01T00:00:00"/>
    <n v="0"/>
    <n v="0"/>
    <n v="0"/>
    <n v="0"/>
    <n v="0"/>
    <n v="0"/>
    <x v="0"/>
  </r>
  <r>
    <x v="3"/>
    <x v="16"/>
    <x v="568"/>
    <x v="568"/>
    <d v="2022-11-01T00:00:00"/>
    <n v="0"/>
    <n v="0"/>
    <n v="0"/>
    <n v="0"/>
    <n v="0"/>
    <n v="0"/>
    <x v="0"/>
  </r>
  <r>
    <x v="3"/>
    <x v="17"/>
    <x v="586"/>
    <x v="586"/>
    <d v="2022-11-01T00:00:00"/>
    <n v="0"/>
    <n v="0"/>
    <n v="1"/>
    <n v="0"/>
    <n v="0"/>
    <n v="0"/>
    <x v="0"/>
  </r>
  <r>
    <x v="3"/>
    <x v="22"/>
    <x v="618"/>
    <x v="619"/>
    <d v="2022-11-01T00:00:00"/>
    <n v="0"/>
    <n v="1"/>
    <n v="0"/>
    <n v="0"/>
    <n v="0"/>
    <n v="0"/>
    <x v="0"/>
  </r>
  <r>
    <x v="3"/>
    <x v="19"/>
    <x v="472"/>
    <x v="472"/>
    <d v="2022-11-01T00:00:00"/>
    <n v="2"/>
    <n v="0"/>
    <n v="0"/>
    <n v="0"/>
    <n v="0"/>
    <n v="0"/>
    <x v="0"/>
  </r>
  <r>
    <x v="3"/>
    <x v="15"/>
    <x v="473"/>
    <x v="473"/>
    <d v="2022-11-01T00:00:00"/>
    <n v="14"/>
    <n v="0"/>
    <n v="0"/>
    <n v="0"/>
    <n v="0"/>
    <n v="0"/>
    <x v="0"/>
  </r>
  <r>
    <x v="3"/>
    <x v="18"/>
    <x v="351"/>
    <x v="351"/>
    <d v="2022-11-01T00:00:00"/>
    <n v="0"/>
    <n v="0"/>
    <n v="0"/>
    <n v="0"/>
    <n v="0"/>
    <n v="0"/>
    <x v="0"/>
  </r>
  <r>
    <x v="3"/>
    <x v="20"/>
    <x v="414"/>
    <x v="414"/>
    <d v="2022-11-01T00:00:00"/>
    <n v="2"/>
    <n v="0"/>
    <n v="0"/>
    <n v="0"/>
    <n v="0"/>
    <n v="0"/>
    <x v="0"/>
  </r>
  <r>
    <x v="3"/>
    <x v="16"/>
    <x v="352"/>
    <x v="352"/>
    <d v="2022-11-01T00:00:00"/>
    <n v="0"/>
    <n v="0"/>
    <n v="0"/>
    <n v="0"/>
    <n v="0"/>
    <n v="0"/>
    <x v="0"/>
  </r>
  <r>
    <x v="3"/>
    <x v="17"/>
    <x v="619"/>
    <x v="620"/>
    <d v="2022-11-01T00:00:00"/>
    <n v="1"/>
    <n v="0"/>
    <n v="0"/>
    <n v="0"/>
    <n v="0"/>
    <n v="0"/>
    <x v="0"/>
  </r>
  <r>
    <x v="3"/>
    <x v="19"/>
    <x v="353"/>
    <x v="353"/>
    <d v="2022-11-01T00:00:00"/>
    <n v="6"/>
    <n v="0"/>
    <n v="0"/>
    <n v="0"/>
    <n v="0"/>
    <n v="0"/>
    <x v="0"/>
  </r>
  <r>
    <x v="3"/>
    <x v="19"/>
    <x v="474"/>
    <x v="474"/>
    <d v="2022-11-01T00:00:00"/>
    <n v="1"/>
    <n v="0"/>
    <n v="0"/>
    <n v="0"/>
    <n v="0"/>
    <n v="0"/>
    <x v="0"/>
  </r>
  <r>
    <x v="3"/>
    <x v="18"/>
    <x v="535"/>
    <x v="535"/>
    <d v="2022-11-01T00:00:00"/>
    <n v="16"/>
    <n v="0"/>
    <n v="0"/>
    <n v="0"/>
    <n v="0"/>
    <n v="0"/>
    <x v="0"/>
  </r>
  <r>
    <x v="3"/>
    <x v="17"/>
    <x v="475"/>
    <x v="475"/>
    <d v="2022-11-01T00:00:00"/>
    <n v="17"/>
    <n v="0"/>
    <n v="0"/>
    <n v="0"/>
    <n v="0"/>
    <n v="0"/>
    <x v="0"/>
  </r>
  <r>
    <x v="3"/>
    <x v="13"/>
    <x v="383"/>
    <x v="383"/>
    <d v="2022-11-01T00:00:00"/>
    <n v="1"/>
    <n v="0"/>
    <n v="0"/>
    <n v="0"/>
    <n v="0"/>
    <n v="0"/>
    <x v="0"/>
  </r>
  <r>
    <x v="3"/>
    <x v="14"/>
    <x v="478"/>
    <x v="478"/>
    <d v="2022-11-01T00:00:00"/>
    <n v="0"/>
    <n v="0"/>
    <n v="0"/>
    <n v="0"/>
    <n v="0"/>
    <n v="0"/>
    <x v="0"/>
  </r>
  <r>
    <x v="3"/>
    <x v="14"/>
    <x v="569"/>
    <x v="569"/>
    <d v="2022-11-01T00:00:00"/>
    <n v="0"/>
    <n v="0"/>
    <n v="0"/>
    <n v="0"/>
    <n v="0"/>
    <n v="0"/>
    <x v="0"/>
  </r>
  <r>
    <x v="3"/>
    <x v="18"/>
    <x v="436"/>
    <x v="436"/>
    <d v="2022-11-01T00:00:00"/>
    <n v="52"/>
    <n v="0"/>
    <n v="0"/>
    <n v="0"/>
    <n v="0"/>
    <n v="0"/>
    <x v="0"/>
  </r>
  <r>
    <x v="3"/>
    <x v="15"/>
    <x v="620"/>
    <x v="621"/>
    <d v="2022-11-01T00:00:00"/>
    <n v="0"/>
    <n v="0"/>
    <n v="0"/>
    <n v="0"/>
    <n v="0"/>
    <n v="0"/>
    <x v="0"/>
  </r>
  <r>
    <x v="3"/>
    <x v="15"/>
    <x v="479"/>
    <x v="479"/>
    <d v="2022-11-01T00:00:00"/>
    <n v="0"/>
    <n v="0"/>
    <n v="0"/>
    <n v="0"/>
    <n v="0"/>
    <n v="0"/>
    <x v="0"/>
  </r>
  <r>
    <x v="3"/>
    <x v="18"/>
    <x v="480"/>
    <x v="480"/>
    <d v="2022-11-01T00:00:00"/>
    <n v="4"/>
    <n v="0"/>
    <n v="0"/>
    <n v="0"/>
    <n v="0"/>
    <n v="0"/>
    <x v="0"/>
  </r>
  <r>
    <x v="3"/>
    <x v="14"/>
    <x v="481"/>
    <x v="481"/>
    <d v="2022-11-01T00:00:00"/>
    <n v="39"/>
    <n v="0"/>
    <n v="0"/>
    <n v="0"/>
    <n v="0"/>
    <n v="0"/>
    <x v="0"/>
  </r>
  <r>
    <x v="3"/>
    <x v="14"/>
    <x v="482"/>
    <x v="482"/>
    <d v="2022-11-01T00:00:00"/>
    <n v="16"/>
    <n v="0"/>
    <n v="0"/>
    <n v="0"/>
    <n v="0"/>
    <n v="0"/>
    <x v="0"/>
  </r>
  <r>
    <x v="3"/>
    <x v="16"/>
    <x v="354"/>
    <x v="354"/>
    <d v="2022-11-01T00:00:00"/>
    <n v="0"/>
    <n v="0"/>
    <n v="0"/>
    <n v="0"/>
    <n v="0"/>
    <n v="0"/>
    <x v="0"/>
  </r>
  <r>
    <x v="3"/>
    <x v="15"/>
    <x v="537"/>
    <x v="537"/>
    <d v="2022-11-01T00:00:00"/>
    <n v="15"/>
    <n v="0"/>
    <n v="0"/>
    <n v="0"/>
    <n v="0"/>
    <n v="0"/>
    <x v="0"/>
  </r>
  <r>
    <x v="3"/>
    <x v="20"/>
    <x v="418"/>
    <x v="418"/>
    <d v="2022-11-01T00:00:00"/>
    <n v="0"/>
    <n v="0"/>
    <n v="0"/>
    <n v="0"/>
    <n v="0"/>
    <n v="0"/>
    <x v="0"/>
  </r>
  <r>
    <x v="3"/>
    <x v="19"/>
    <x v="355"/>
    <x v="355"/>
    <d v="2022-11-01T00:00:00"/>
    <n v="1"/>
    <n v="0"/>
    <n v="0"/>
    <n v="0"/>
    <n v="0"/>
    <n v="0"/>
    <x v="0"/>
  </r>
  <r>
    <x v="3"/>
    <x v="20"/>
    <x v="621"/>
    <x v="622"/>
    <d v="2022-11-01T00:00:00"/>
    <n v="0"/>
    <n v="0"/>
    <n v="0"/>
    <n v="0"/>
    <n v="0"/>
    <n v="0"/>
    <x v="0"/>
  </r>
  <r>
    <x v="3"/>
    <x v="15"/>
    <x v="384"/>
    <x v="384"/>
    <d v="2022-11-01T00:00:00"/>
    <n v="12"/>
    <n v="0"/>
    <n v="0"/>
    <n v="0"/>
    <n v="0"/>
    <n v="0"/>
    <x v="0"/>
  </r>
  <r>
    <x v="3"/>
    <x v="16"/>
    <x v="385"/>
    <x v="385"/>
    <d v="2022-11-01T00:00:00"/>
    <n v="0"/>
    <n v="0"/>
    <n v="0"/>
    <n v="0"/>
    <n v="0"/>
    <n v="0"/>
    <x v="0"/>
  </r>
  <r>
    <x v="3"/>
    <x v="18"/>
    <x v="420"/>
    <x v="420"/>
    <d v="2022-11-01T00:00:00"/>
    <n v="30"/>
    <n v="0"/>
    <n v="0"/>
    <n v="0"/>
    <n v="0"/>
    <n v="0"/>
    <x v="0"/>
  </r>
  <r>
    <x v="3"/>
    <x v="13"/>
    <x v="483"/>
    <x v="483"/>
    <d v="2022-11-01T00:00:00"/>
    <n v="0"/>
    <n v="0"/>
    <n v="0"/>
    <n v="0"/>
    <n v="0"/>
    <n v="0"/>
    <x v="0"/>
  </r>
  <r>
    <x v="3"/>
    <x v="14"/>
    <x v="357"/>
    <x v="357"/>
    <d v="2022-11-01T00:00:00"/>
    <n v="0"/>
    <n v="0"/>
    <n v="0"/>
    <n v="0"/>
    <n v="0"/>
    <n v="0"/>
    <x v="0"/>
  </r>
  <r>
    <x v="3"/>
    <x v="15"/>
    <x v="484"/>
    <x v="484"/>
    <d v="2022-11-01T00:00:00"/>
    <n v="47"/>
    <n v="0"/>
    <n v="0"/>
    <n v="0"/>
    <n v="0"/>
    <n v="0"/>
    <x v="0"/>
  </r>
  <r>
    <x v="3"/>
    <x v="16"/>
    <x v="485"/>
    <x v="485"/>
    <d v="2022-11-01T00:00:00"/>
    <n v="6"/>
    <n v="0"/>
    <n v="0"/>
    <n v="0"/>
    <n v="0"/>
    <n v="0"/>
    <x v="0"/>
  </r>
  <r>
    <x v="3"/>
    <x v="17"/>
    <x v="538"/>
    <x v="538"/>
    <d v="2022-11-01T00:00:00"/>
    <n v="2"/>
    <n v="0"/>
    <n v="0"/>
    <n v="0"/>
    <n v="0"/>
    <n v="0"/>
    <x v="0"/>
  </r>
  <r>
    <x v="3"/>
    <x v="17"/>
    <x v="487"/>
    <x v="487"/>
    <d v="2022-11-01T00:00:00"/>
    <n v="18"/>
    <n v="0"/>
    <n v="0"/>
    <n v="0"/>
    <n v="0"/>
    <n v="0"/>
    <x v="0"/>
  </r>
  <r>
    <x v="3"/>
    <x v="16"/>
    <x v="358"/>
    <x v="358"/>
    <d v="2022-11-01T00:00:00"/>
    <n v="0"/>
    <n v="0"/>
    <n v="0"/>
    <n v="0"/>
    <n v="0"/>
    <n v="0"/>
    <x v="0"/>
  </r>
  <r>
    <x v="3"/>
    <x v="15"/>
    <x v="572"/>
    <x v="572"/>
    <d v="2022-11-01T00:00:00"/>
    <n v="0"/>
    <n v="0"/>
    <n v="0"/>
    <n v="0"/>
    <n v="0"/>
    <n v="0"/>
    <x v="0"/>
  </r>
  <r>
    <x v="3"/>
    <x v="13"/>
    <x v="493"/>
    <x v="493"/>
    <d v="2022-11-01T00:00:00"/>
    <n v="2"/>
    <n v="0"/>
    <n v="0"/>
    <n v="0"/>
    <n v="0"/>
    <n v="0"/>
    <x v="0"/>
  </r>
  <r>
    <x v="3"/>
    <x v="18"/>
    <x v="544"/>
    <x v="544"/>
    <d v="2022-11-01T00:00:00"/>
    <n v="1"/>
    <n v="0"/>
    <n v="0"/>
    <n v="0"/>
    <n v="0"/>
    <n v="0"/>
    <x v="0"/>
  </r>
  <r>
    <x v="3"/>
    <x v="21"/>
    <x v="359"/>
    <x v="359"/>
    <d v="2022-11-01T00:00:00"/>
    <n v="0"/>
    <n v="0"/>
    <n v="0"/>
    <n v="0"/>
    <n v="0"/>
    <n v="0"/>
    <x v="0"/>
  </r>
  <r>
    <x v="3"/>
    <x v="19"/>
    <x v="622"/>
    <x v="623"/>
    <d v="2022-11-01T00:00:00"/>
    <n v="1"/>
    <n v="0"/>
    <n v="0"/>
    <n v="0"/>
    <n v="0"/>
    <n v="0"/>
    <x v="0"/>
  </r>
  <r>
    <x v="3"/>
    <x v="18"/>
    <x v="573"/>
    <x v="573"/>
    <d v="2022-11-01T00:00:00"/>
    <n v="10"/>
    <n v="0"/>
    <n v="0"/>
    <n v="0"/>
    <n v="0"/>
    <n v="0"/>
    <x v="0"/>
  </r>
  <r>
    <x v="3"/>
    <x v="18"/>
    <x v="494"/>
    <x v="494"/>
    <d v="2022-11-01T00:00:00"/>
    <n v="109"/>
    <n v="0"/>
    <n v="0"/>
    <n v="0"/>
    <n v="0"/>
    <n v="0"/>
    <x v="0"/>
  </r>
  <r>
    <x v="3"/>
    <x v="16"/>
    <x v="361"/>
    <x v="361"/>
    <d v="2022-11-01T00:00:00"/>
    <n v="0"/>
    <n v="0"/>
    <n v="0"/>
    <n v="0"/>
    <n v="0"/>
    <n v="0"/>
    <x v="0"/>
  </r>
  <r>
    <x v="3"/>
    <x v="20"/>
    <x v="362"/>
    <x v="362"/>
    <d v="2022-11-01T00:00:00"/>
    <n v="0"/>
    <n v="0"/>
    <n v="0"/>
    <n v="0"/>
    <n v="0"/>
    <n v="0"/>
    <x v="0"/>
  </r>
  <r>
    <x v="3"/>
    <x v="20"/>
    <x v="545"/>
    <x v="545"/>
    <d v="2022-11-01T00:00:00"/>
    <n v="22"/>
    <n v="0"/>
    <n v="0"/>
    <n v="0"/>
    <n v="0"/>
    <n v="0"/>
    <x v="0"/>
  </r>
  <r>
    <x v="3"/>
    <x v="17"/>
    <x v="421"/>
    <x v="421"/>
    <d v="2022-11-01T00:00:00"/>
    <n v="9"/>
    <n v="0"/>
    <n v="0"/>
    <n v="0"/>
    <n v="0"/>
    <n v="0"/>
    <x v="0"/>
  </r>
  <r>
    <x v="3"/>
    <x v="14"/>
    <x v="498"/>
    <x v="498"/>
    <d v="2022-11-01T00:00:00"/>
    <n v="0"/>
    <n v="0"/>
    <n v="0"/>
    <n v="0"/>
    <n v="0"/>
    <n v="0"/>
    <x v="0"/>
  </r>
  <r>
    <x v="3"/>
    <x v="20"/>
    <x v="364"/>
    <x v="364"/>
    <d v="2022-11-01T00:00:00"/>
    <n v="0"/>
    <n v="0"/>
    <n v="0"/>
    <n v="0"/>
    <n v="0"/>
    <n v="0"/>
    <x v="0"/>
  </r>
  <r>
    <x v="3"/>
    <x v="15"/>
    <x v="606"/>
    <x v="606"/>
    <d v="2022-11-01T00:00:00"/>
    <n v="0"/>
    <n v="0"/>
    <n v="0"/>
    <n v="0"/>
    <n v="0"/>
    <n v="0"/>
    <x v="0"/>
  </r>
  <r>
    <x v="3"/>
    <x v="18"/>
    <x v="499"/>
    <x v="499"/>
    <d v="2022-11-01T00:00:00"/>
    <n v="8"/>
    <n v="0"/>
    <n v="0"/>
    <n v="0"/>
    <n v="0"/>
    <n v="0"/>
    <x v="0"/>
  </r>
  <r>
    <x v="3"/>
    <x v="16"/>
    <x v="366"/>
    <x v="366"/>
    <d v="2022-11-01T00:00:00"/>
    <n v="0"/>
    <n v="0"/>
    <n v="0"/>
    <n v="0"/>
    <n v="0"/>
    <n v="0"/>
    <x v="0"/>
  </r>
  <r>
    <x v="3"/>
    <x v="22"/>
    <x v="623"/>
    <x v="624"/>
    <d v="2022-11-01T00:00:00"/>
    <n v="2"/>
    <n v="0"/>
    <n v="0"/>
    <n v="0"/>
    <n v="0"/>
    <n v="0"/>
    <x v="0"/>
  </r>
  <r>
    <x v="3"/>
    <x v="22"/>
    <x v="367"/>
    <x v="367"/>
    <d v="2022-11-01T00:00:00"/>
    <n v="0"/>
    <n v="0"/>
    <n v="0"/>
    <n v="0"/>
    <n v="0"/>
    <n v="0"/>
    <x v="0"/>
  </r>
  <r>
    <x v="3"/>
    <x v="18"/>
    <x v="392"/>
    <x v="392"/>
    <d v="2022-11-01T00:00:00"/>
    <n v="7"/>
    <n v="0"/>
    <n v="0"/>
    <n v="0"/>
    <n v="0"/>
    <n v="0"/>
    <x v="0"/>
  </r>
  <r>
    <x v="3"/>
    <x v="16"/>
    <x v="501"/>
    <x v="501"/>
    <d v="2022-11-01T00:00:00"/>
    <n v="0"/>
    <n v="0"/>
    <n v="0"/>
    <n v="0"/>
    <n v="0"/>
    <n v="0"/>
    <x v="0"/>
  </r>
  <r>
    <x v="3"/>
    <x v="13"/>
    <x v="607"/>
    <x v="607"/>
    <d v="2022-11-01T00:00:00"/>
    <n v="0"/>
    <n v="0"/>
    <n v="0"/>
    <n v="0"/>
    <n v="0"/>
    <n v="0"/>
    <x v="0"/>
  </r>
  <r>
    <x v="3"/>
    <x v="16"/>
    <x v="370"/>
    <x v="370"/>
    <d v="2022-11-01T00:00:00"/>
    <n v="0"/>
    <n v="0"/>
    <n v="0"/>
    <n v="0"/>
    <n v="0"/>
    <n v="0"/>
    <x v="0"/>
  </r>
  <r>
    <x v="3"/>
    <x v="14"/>
    <x v="591"/>
    <x v="591"/>
    <d v="2022-11-01T00:00:00"/>
    <n v="0"/>
    <n v="0"/>
    <n v="0"/>
    <n v="0"/>
    <n v="0"/>
    <n v="0"/>
    <x v="0"/>
  </r>
  <r>
    <x v="3"/>
    <x v="19"/>
    <x v="624"/>
    <x v="625"/>
    <d v="2022-11-01T00:00:00"/>
    <n v="2"/>
    <n v="0"/>
    <n v="0"/>
    <n v="0"/>
    <n v="0"/>
    <n v="0"/>
    <x v="0"/>
  </r>
  <r>
    <x v="3"/>
    <x v="18"/>
    <x v="439"/>
    <x v="439"/>
    <d v="2022-11-01T00:00:00"/>
    <n v="13"/>
    <n v="0"/>
    <n v="0"/>
    <n v="0"/>
    <n v="0"/>
    <n v="0"/>
    <x v="0"/>
  </r>
  <r>
    <x v="3"/>
    <x v="18"/>
    <x v="441"/>
    <x v="441"/>
    <d v="2022-11-01T00:00:00"/>
    <n v="0"/>
    <n v="0"/>
    <n v="0"/>
    <n v="0"/>
    <n v="0"/>
    <n v="0"/>
    <x v="0"/>
  </r>
  <r>
    <x v="3"/>
    <x v="18"/>
    <x v="502"/>
    <x v="502"/>
    <d v="2022-11-01T00:00:00"/>
    <n v="124"/>
    <n v="0"/>
    <n v="0"/>
    <n v="0"/>
    <n v="0"/>
    <n v="0"/>
    <x v="0"/>
  </r>
  <r>
    <x v="3"/>
    <x v="18"/>
    <x v="503"/>
    <x v="503"/>
    <d v="2022-11-01T00:00:00"/>
    <n v="0"/>
    <n v="0"/>
    <n v="0"/>
    <n v="0"/>
    <n v="0"/>
    <n v="0"/>
    <x v="0"/>
  </r>
  <r>
    <x v="3"/>
    <x v="19"/>
    <x v="505"/>
    <x v="505"/>
    <d v="2022-11-01T00:00:00"/>
    <n v="14"/>
    <n v="0"/>
    <n v="0"/>
    <n v="0"/>
    <n v="0"/>
    <n v="0"/>
    <x v="0"/>
  </r>
  <r>
    <x v="3"/>
    <x v="18"/>
    <x v="608"/>
    <x v="608"/>
    <d v="2022-11-01T00:00:00"/>
    <n v="5"/>
    <n v="0"/>
    <n v="0"/>
    <n v="0"/>
    <n v="0"/>
    <n v="0"/>
    <x v="0"/>
  </r>
  <r>
    <x v="3"/>
    <x v="17"/>
    <x v="549"/>
    <x v="549"/>
    <d v="2022-11-01T00:00:00"/>
    <n v="0"/>
    <n v="0"/>
    <n v="0"/>
    <n v="0"/>
    <n v="0"/>
    <n v="0"/>
    <x v="0"/>
  </r>
  <r>
    <x v="3"/>
    <x v="20"/>
    <x v="510"/>
    <x v="510"/>
    <d v="2022-11-01T00:00:00"/>
    <n v="183"/>
    <n v="0"/>
    <n v="0"/>
    <n v="0"/>
    <n v="0"/>
    <n v="0"/>
    <x v="0"/>
  </r>
  <r>
    <x v="3"/>
    <x v="15"/>
    <x v="609"/>
    <x v="609"/>
    <d v="2022-11-01T00:00:00"/>
    <n v="17"/>
    <n v="0"/>
    <n v="0"/>
    <n v="0"/>
    <n v="0"/>
    <n v="0"/>
    <x v="0"/>
  </r>
  <r>
    <x v="3"/>
    <x v="18"/>
    <x v="511"/>
    <x v="511"/>
    <d v="2022-11-01T00:00:00"/>
    <n v="19"/>
    <n v="0"/>
    <n v="0"/>
    <n v="0"/>
    <n v="0"/>
    <n v="0"/>
    <x v="0"/>
  </r>
  <r>
    <x v="3"/>
    <x v="17"/>
    <x v="512"/>
    <x v="512"/>
    <d v="2022-11-01T00:00:00"/>
    <n v="0"/>
    <n v="0"/>
    <n v="0"/>
    <n v="0"/>
    <n v="0"/>
    <n v="0"/>
    <x v="0"/>
  </r>
  <r>
    <x v="3"/>
    <x v="18"/>
    <x v="552"/>
    <x v="552"/>
    <d v="2022-11-01T00:00:00"/>
    <n v="1"/>
    <n v="0"/>
    <n v="0"/>
    <n v="0"/>
    <n v="0"/>
    <n v="0"/>
    <x v="0"/>
  </r>
  <r>
    <x v="3"/>
    <x v="13"/>
    <x v="611"/>
    <x v="611"/>
    <d v="2022-11-01T00:00:00"/>
    <n v="6"/>
    <n v="0"/>
    <n v="0"/>
    <n v="0"/>
    <n v="0"/>
    <n v="0"/>
    <x v="0"/>
  </r>
  <r>
    <x v="3"/>
    <x v="15"/>
    <x v="513"/>
    <x v="513"/>
    <d v="2022-11-01T00:00:00"/>
    <n v="0"/>
    <n v="0"/>
    <n v="0"/>
    <n v="0"/>
    <n v="0"/>
    <n v="0"/>
    <x v="0"/>
  </r>
  <r>
    <x v="3"/>
    <x v="18"/>
    <x v="445"/>
    <x v="445"/>
    <d v="2022-11-01T00:00:00"/>
    <n v="0"/>
    <n v="0"/>
    <n v="0"/>
    <n v="0"/>
    <n v="0"/>
    <n v="0"/>
    <x v="0"/>
  </r>
  <r>
    <x v="3"/>
    <x v="16"/>
    <x v="402"/>
    <x v="402"/>
    <d v="2022-11-01T00:00:00"/>
    <n v="2"/>
    <n v="0"/>
    <n v="0"/>
    <n v="0"/>
    <n v="0"/>
    <n v="0"/>
    <x v="0"/>
  </r>
  <r>
    <x v="3"/>
    <x v="15"/>
    <x v="514"/>
    <x v="514"/>
    <d v="2022-11-01T00:00:00"/>
    <n v="1"/>
    <n v="0"/>
    <n v="0"/>
    <n v="0"/>
    <n v="0"/>
    <n v="0"/>
    <x v="0"/>
  </r>
  <r>
    <x v="3"/>
    <x v="19"/>
    <x v="578"/>
    <x v="578"/>
    <d v="2022-11-01T00:00:00"/>
    <n v="1"/>
    <n v="0"/>
    <n v="0"/>
    <n v="0"/>
    <n v="0"/>
    <n v="0"/>
    <x v="0"/>
  </r>
  <r>
    <x v="3"/>
    <x v="18"/>
    <x v="406"/>
    <x v="406"/>
    <d v="2022-11-01T00:00:00"/>
    <n v="6"/>
    <n v="0"/>
    <n v="0"/>
    <n v="0"/>
    <n v="0"/>
    <n v="0"/>
    <x v="0"/>
  </r>
  <r>
    <x v="3"/>
    <x v="19"/>
    <x v="554"/>
    <x v="554"/>
    <d v="2022-11-01T00:00:00"/>
    <n v="25"/>
    <n v="0"/>
    <n v="0"/>
    <n v="0"/>
    <n v="0"/>
    <n v="0"/>
    <x v="0"/>
  </r>
  <r>
    <x v="3"/>
    <x v="15"/>
    <x v="424"/>
    <x v="424"/>
    <d v="2022-11-01T00:00:00"/>
    <n v="2"/>
    <n v="0"/>
    <n v="0"/>
    <n v="0"/>
    <n v="0"/>
    <n v="0"/>
    <x v="0"/>
  </r>
  <r>
    <x v="3"/>
    <x v="22"/>
    <x v="518"/>
    <x v="518"/>
    <d v="2022-11-01T00:00:00"/>
    <n v="1"/>
    <n v="0"/>
    <n v="0"/>
    <n v="0"/>
    <n v="0"/>
    <n v="0"/>
    <x v="0"/>
  </r>
  <r>
    <x v="3"/>
    <x v="16"/>
    <x v="98"/>
    <x v="613"/>
    <d v="2022-11-01T00:00:00"/>
    <n v="0"/>
    <n v="0"/>
    <n v="0"/>
    <n v="0"/>
    <n v="0"/>
    <n v="0"/>
    <x v="0"/>
  </r>
  <r>
    <x v="3"/>
    <x v="14"/>
    <x v="556"/>
    <x v="556"/>
    <d v="2022-11-01T00:00:00"/>
    <n v="1"/>
    <n v="0"/>
    <n v="0"/>
    <n v="0"/>
    <n v="0"/>
    <n v="0"/>
    <x v="0"/>
  </r>
  <r>
    <x v="3"/>
    <x v="16"/>
    <x v="372"/>
    <x v="372"/>
    <d v="2022-11-01T00:00:00"/>
    <n v="0"/>
    <n v="0"/>
    <n v="0"/>
    <n v="0"/>
    <n v="0"/>
    <n v="0"/>
    <x v="0"/>
  </r>
  <r>
    <x v="3"/>
    <x v="13"/>
    <x v="557"/>
    <x v="557"/>
    <d v="2022-11-01T00:00:00"/>
    <n v="28"/>
    <n v="0"/>
    <n v="0"/>
    <n v="0"/>
    <n v="0"/>
    <n v="0"/>
    <x v="0"/>
  </r>
  <r>
    <x v="3"/>
    <x v="17"/>
    <x v="426"/>
    <x v="426"/>
    <d v="2022-11-01T00:00:00"/>
    <n v="15"/>
    <n v="0"/>
    <n v="0"/>
    <n v="0"/>
    <n v="0"/>
    <n v="0"/>
    <x v="0"/>
  </r>
  <r>
    <x v="3"/>
    <x v="22"/>
    <x v="559"/>
    <x v="559"/>
    <d v="2022-11-01T00:00:00"/>
    <n v="0"/>
    <n v="0"/>
    <n v="0"/>
    <n v="0"/>
    <n v="0"/>
    <n v="0"/>
    <x v="0"/>
  </r>
  <r>
    <x v="3"/>
    <x v="17"/>
    <x v="407"/>
    <x v="407"/>
    <d v="2022-11-01T00:00:00"/>
    <n v="2"/>
    <n v="0"/>
    <n v="0"/>
    <n v="0"/>
    <n v="0"/>
    <n v="0"/>
    <x v="0"/>
  </r>
  <r>
    <x v="3"/>
    <x v="17"/>
    <x v="450"/>
    <x v="450"/>
    <d v="2022-11-01T00:00:00"/>
    <n v="1"/>
    <n v="0"/>
    <n v="0"/>
    <n v="0"/>
    <n v="0"/>
    <n v="0"/>
    <x v="0"/>
  </r>
  <r>
    <x v="3"/>
    <x v="20"/>
    <x v="451"/>
    <x v="451"/>
    <d v="2022-11-01T00:00:00"/>
    <n v="0"/>
    <n v="0"/>
    <n v="0"/>
    <n v="0"/>
    <n v="0"/>
    <n v="0"/>
    <x v="0"/>
  </r>
  <r>
    <x v="3"/>
    <x v="19"/>
    <x v="519"/>
    <x v="519"/>
    <d v="2022-11-01T00:00:00"/>
    <n v="0"/>
    <n v="0"/>
    <n v="0"/>
    <n v="0"/>
    <n v="0"/>
    <n v="0"/>
    <x v="0"/>
  </r>
  <r>
    <x v="3"/>
    <x v="20"/>
    <x v="453"/>
    <x v="453"/>
    <d v="2022-11-01T00:00:00"/>
    <n v="0"/>
    <n v="0"/>
    <n v="0"/>
    <n v="0"/>
    <n v="0"/>
    <n v="0"/>
    <x v="0"/>
  </r>
  <r>
    <x v="3"/>
    <x v="14"/>
    <x v="625"/>
    <x v="626"/>
    <d v="2022-11-01T00:00:00"/>
    <n v="0"/>
    <n v="0"/>
    <n v="0"/>
    <n v="0"/>
    <n v="0"/>
    <n v="0"/>
    <x v="0"/>
  </r>
  <r>
    <x v="3"/>
    <x v="20"/>
    <x v="409"/>
    <x v="409"/>
    <d v="2022-11-01T00:00:00"/>
    <n v="0"/>
    <n v="0"/>
    <n v="0"/>
    <n v="0"/>
    <n v="0"/>
    <n v="0"/>
    <x v="0"/>
  </r>
  <r>
    <x v="3"/>
    <x v="23"/>
    <x v="595"/>
    <x v="595"/>
    <d v="2022-11-01T00:00:00"/>
    <n v="0"/>
    <n v="0"/>
    <n v="0"/>
    <n v="0"/>
    <n v="0"/>
    <n v="0"/>
    <x v="0"/>
  </r>
  <r>
    <x v="3"/>
    <x v="18"/>
    <x v="373"/>
    <x v="373"/>
    <d v="2022-11-01T00:00:00"/>
    <n v="0"/>
    <n v="0"/>
    <n v="0"/>
    <n v="0"/>
    <n v="0"/>
    <n v="0"/>
    <x v="0"/>
  </r>
  <r>
    <x v="3"/>
    <x v="14"/>
    <x v="410"/>
    <x v="410"/>
    <d v="2022-11-01T00:00:00"/>
    <n v="0"/>
    <n v="0"/>
    <n v="0"/>
    <n v="0"/>
    <n v="0"/>
    <n v="0"/>
    <x v="0"/>
  </r>
  <r>
    <x v="3"/>
    <x v="14"/>
    <x v="520"/>
    <x v="520"/>
    <d v="2022-11-01T00:00:00"/>
    <n v="23"/>
    <n v="0"/>
    <n v="0"/>
    <n v="0"/>
    <n v="0"/>
    <n v="0"/>
    <x v="0"/>
  </r>
  <r>
    <x v="3"/>
    <x v="20"/>
    <x v="411"/>
    <x v="411"/>
    <d v="2022-11-01T00:00:00"/>
    <n v="0"/>
    <n v="0"/>
    <n v="0"/>
    <n v="0"/>
    <n v="0"/>
    <n v="0"/>
    <x v="0"/>
  </r>
  <r>
    <x v="3"/>
    <x v="18"/>
    <x v="596"/>
    <x v="596"/>
    <d v="2022-11-01T00:00:00"/>
    <n v="4"/>
    <n v="0"/>
    <n v="0"/>
    <n v="0"/>
    <n v="0"/>
    <n v="0"/>
    <x v="0"/>
  </r>
  <r>
    <x v="3"/>
    <x v="13"/>
    <x v="614"/>
    <x v="615"/>
    <d v="2022-11-01T00:00:00"/>
    <n v="2"/>
    <n v="0"/>
    <n v="0"/>
    <n v="0"/>
    <n v="0"/>
    <n v="0"/>
    <x v="0"/>
  </r>
  <r>
    <x v="3"/>
    <x v="13"/>
    <x v="342"/>
    <x v="342"/>
    <d v="2022-12-01T00:00:00"/>
    <n v="0"/>
    <n v="0"/>
    <n v="0"/>
    <n v="0"/>
    <n v="0"/>
    <n v="0"/>
    <x v="0"/>
  </r>
  <r>
    <x v="3"/>
    <x v="20"/>
    <x v="413"/>
    <x v="413"/>
    <d v="2022-12-01T00:00:00"/>
    <n v="0"/>
    <n v="0"/>
    <n v="0"/>
    <n v="0"/>
    <n v="0"/>
    <n v="0"/>
    <x v="0"/>
  </r>
  <r>
    <x v="3"/>
    <x v="17"/>
    <x v="525"/>
    <x v="525"/>
    <d v="2022-12-01T00:00:00"/>
    <n v="2"/>
    <n v="0"/>
    <n v="0"/>
    <n v="0"/>
    <n v="0"/>
    <n v="0"/>
    <x v="0"/>
  </r>
  <r>
    <x v="3"/>
    <x v="17"/>
    <x v="374"/>
    <x v="374"/>
    <d v="2022-12-01T00:00:00"/>
    <n v="0"/>
    <n v="0"/>
    <n v="0"/>
    <n v="0"/>
    <n v="0"/>
    <n v="0"/>
    <x v="0"/>
  </r>
  <r>
    <x v="3"/>
    <x v="14"/>
    <x v="344"/>
    <x v="344"/>
    <d v="2022-12-01T00:00:00"/>
    <n v="0"/>
    <n v="0"/>
    <n v="0"/>
    <n v="0"/>
    <n v="0"/>
    <n v="0"/>
    <x v="0"/>
  </r>
  <r>
    <x v="3"/>
    <x v="20"/>
    <x v="461"/>
    <x v="461"/>
    <d v="2022-12-01T00:00:00"/>
    <n v="0"/>
    <n v="0"/>
    <n v="0"/>
    <n v="0"/>
    <n v="0"/>
    <n v="0"/>
    <x v="0"/>
  </r>
  <r>
    <x v="3"/>
    <x v="14"/>
    <x v="562"/>
    <x v="562"/>
    <d v="2022-12-01T00:00:00"/>
    <n v="0"/>
    <n v="0"/>
    <n v="0"/>
    <n v="0"/>
    <n v="0"/>
    <n v="0"/>
    <x v="0"/>
  </r>
  <r>
    <x v="3"/>
    <x v="14"/>
    <x v="600"/>
    <x v="600"/>
    <d v="2022-12-01T00:00:00"/>
    <n v="0"/>
    <n v="0"/>
    <n v="0"/>
    <n v="0"/>
    <n v="0"/>
    <n v="0"/>
    <x v="0"/>
  </r>
  <r>
    <x v="3"/>
    <x v="19"/>
    <x v="615"/>
    <x v="616"/>
    <d v="2022-12-01T00:00:00"/>
    <n v="1"/>
    <n v="0"/>
    <n v="0"/>
    <n v="0"/>
    <n v="0"/>
    <n v="0"/>
    <x v="0"/>
  </r>
  <r>
    <x v="3"/>
    <x v="20"/>
    <x v="377"/>
    <x v="377"/>
    <d v="2022-12-01T00:00:00"/>
    <n v="10"/>
    <n v="0"/>
    <n v="0"/>
    <n v="0"/>
    <n v="0"/>
    <n v="0"/>
    <x v="0"/>
  </r>
  <r>
    <x v="3"/>
    <x v="19"/>
    <x v="626"/>
    <x v="627"/>
    <d v="2022-12-01T00:00:00"/>
    <n v="1"/>
    <n v="0"/>
    <n v="0"/>
    <n v="0"/>
    <n v="0"/>
    <n v="0"/>
    <x v="0"/>
  </r>
  <r>
    <x v="3"/>
    <x v="13"/>
    <x v="627"/>
    <x v="628"/>
    <d v="2022-12-01T00:00:00"/>
    <n v="0"/>
    <n v="0"/>
    <n v="0"/>
    <n v="0"/>
    <n v="0"/>
    <n v="0"/>
    <x v="0"/>
  </r>
  <r>
    <x v="3"/>
    <x v="23"/>
    <x v="585"/>
    <x v="585"/>
    <d v="2022-12-01T00:00:00"/>
    <n v="0"/>
    <n v="0"/>
    <n v="0"/>
    <n v="0"/>
    <n v="0"/>
    <n v="0"/>
    <x v="0"/>
  </r>
  <r>
    <x v="3"/>
    <x v="14"/>
    <x v="530"/>
    <x v="530"/>
    <d v="2022-12-01T00:00:00"/>
    <n v="0"/>
    <n v="0"/>
    <n v="0"/>
    <n v="0"/>
    <n v="0"/>
    <n v="0"/>
    <x v="0"/>
  </r>
  <r>
    <x v="3"/>
    <x v="18"/>
    <x v="628"/>
    <x v="629"/>
    <d v="2022-12-01T00:00:00"/>
    <n v="2"/>
    <n v="0"/>
    <n v="0"/>
    <n v="0"/>
    <n v="0"/>
    <n v="0"/>
    <x v="0"/>
  </r>
  <r>
    <x v="3"/>
    <x v="15"/>
    <x v="350"/>
    <x v="350"/>
    <d v="2022-12-01T00:00:00"/>
    <n v="2"/>
    <n v="0"/>
    <n v="0"/>
    <n v="0"/>
    <n v="0"/>
    <n v="0"/>
    <x v="0"/>
  </r>
  <r>
    <x v="3"/>
    <x v="15"/>
    <x v="617"/>
    <x v="618"/>
    <d v="2022-12-01T00:00:00"/>
    <n v="0"/>
    <n v="0"/>
    <n v="0"/>
    <n v="0"/>
    <n v="0"/>
    <n v="0"/>
    <x v="0"/>
  </r>
  <r>
    <x v="3"/>
    <x v="15"/>
    <x v="629"/>
    <x v="630"/>
    <d v="2022-12-01T00:00:00"/>
    <n v="0"/>
    <n v="0"/>
    <n v="0"/>
    <n v="0"/>
    <n v="0"/>
    <n v="0"/>
    <x v="0"/>
  </r>
  <r>
    <x v="3"/>
    <x v="16"/>
    <x v="352"/>
    <x v="352"/>
    <d v="2022-12-01T00:00:00"/>
    <n v="0"/>
    <n v="0"/>
    <n v="0"/>
    <n v="0"/>
    <n v="0"/>
    <n v="0"/>
    <x v="0"/>
  </r>
  <r>
    <x v="3"/>
    <x v="19"/>
    <x v="474"/>
    <x v="474"/>
    <d v="2022-12-01T00:00:00"/>
    <n v="1"/>
    <n v="0"/>
    <n v="0"/>
    <n v="0"/>
    <n v="0"/>
    <n v="0"/>
    <x v="0"/>
  </r>
  <r>
    <x v="3"/>
    <x v="18"/>
    <x v="535"/>
    <x v="535"/>
    <d v="2022-12-01T00:00:00"/>
    <n v="18"/>
    <n v="0"/>
    <n v="0"/>
    <n v="0"/>
    <n v="0"/>
    <n v="0"/>
    <x v="0"/>
  </r>
  <r>
    <x v="3"/>
    <x v="17"/>
    <x v="475"/>
    <x v="475"/>
    <d v="2022-12-01T00:00:00"/>
    <n v="5"/>
    <n v="0"/>
    <n v="0"/>
    <n v="0"/>
    <n v="0"/>
    <n v="0"/>
    <x v="0"/>
  </r>
  <r>
    <x v="3"/>
    <x v="14"/>
    <x v="478"/>
    <x v="478"/>
    <d v="2022-12-01T00:00:00"/>
    <n v="0"/>
    <n v="0"/>
    <n v="0"/>
    <n v="0"/>
    <n v="0"/>
    <n v="0"/>
    <x v="0"/>
  </r>
  <r>
    <x v="3"/>
    <x v="18"/>
    <x v="436"/>
    <x v="436"/>
    <d v="2022-12-01T00:00:00"/>
    <n v="15"/>
    <n v="0"/>
    <n v="0"/>
    <n v="0"/>
    <n v="0"/>
    <n v="0"/>
    <x v="0"/>
  </r>
  <r>
    <x v="3"/>
    <x v="15"/>
    <x v="479"/>
    <x v="479"/>
    <d v="2022-12-01T00:00:00"/>
    <n v="0"/>
    <n v="0"/>
    <n v="0"/>
    <n v="0"/>
    <n v="0"/>
    <n v="0"/>
    <x v="0"/>
  </r>
  <r>
    <x v="3"/>
    <x v="22"/>
    <x v="570"/>
    <x v="570"/>
    <d v="2022-12-01T00:00:00"/>
    <n v="0"/>
    <n v="0"/>
    <n v="0"/>
    <n v="0"/>
    <n v="0"/>
    <n v="0"/>
    <x v="0"/>
  </r>
  <r>
    <x v="3"/>
    <x v="15"/>
    <x v="630"/>
    <x v="631"/>
    <d v="2022-12-01T00:00:00"/>
    <n v="0"/>
    <n v="0"/>
    <n v="0"/>
    <n v="0"/>
    <n v="0"/>
    <n v="0"/>
    <x v="0"/>
  </r>
  <r>
    <x v="3"/>
    <x v="18"/>
    <x v="480"/>
    <x v="480"/>
    <d v="2022-12-01T00:00:00"/>
    <n v="1"/>
    <n v="0"/>
    <n v="0"/>
    <n v="0"/>
    <n v="0"/>
    <n v="0"/>
    <x v="0"/>
  </r>
  <r>
    <x v="3"/>
    <x v="14"/>
    <x v="481"/>
    <x v="481"/>
    <d v="2022-12-01T00:00:00"/>
    <n v="100"/>
    <n v="0"/>
    <n v="0"/>
    <n v="0"/>
    <n v="0"/>
    <n v="0"/>
    <x v="0"/>
  </r>
  <r>
    <x v="3"/>
    <x v="15"/>
    <x v="537"/>
    <x v="537"/>
    <d v="2022-12-01T00:00:00"/>
    <n v="4"/>
    <n v="0"/>
    <n v="0"/>
    <n v="0"/>
    <n v="0"/>
    <n v="0"/>
    <x v="0"/>
  </r>
  <r>
    <x v="3"/>
    <x v="20"/>
    <x v="418"/>
    <x v="418"/>
    <d v="2022-12-01T00:00:00"/>
    <n v="0"/>
    <n v="0"/>
    <n v="0"/>
    <n v="0"/>
    <n v="0"/>
    <n v="0"/>
    <x v="0"/>
  </r>
  <r>
    <x v="3"/>
    <x v="15"/>
    <x v="384"/>
    <x v="384"/>
    <d v="2022-12-01T00:00:00"/>
    <n v="0"/>
    <n v="0"/>
    <n v="0"/>
    <n v="0"/>
    <n v="0"/>
    <n v="0"/>
    <x v="0"/>
  </r>
  <r>
    <x v="3"/>
    <x v="20"/>
    <x v="386"/>
    <x v="386"/>
    <d v="2022-12-01T00:00:00"/>
    <n v="2"/>
    <n v="0"/>
    <n v="0"/>
    <n v="0"/>
    <n v="0"/>
    <n v="0"/>
    <x v="0"/>
  </r>
  <r>
    <x v="3"/>
    <x v="14"/>
    <x v="357"/>
    <x v="357"/>
    <d v="2022-12-01T00:00:00"/>
    <n v="6"/>
    <n v="0"/>
    <n v="0"/>
    <n v="0"/>
    <n v="0"/>
    <n v="0"/>
    <x v="0"/>
  </r>
  <r>
    <x v="3"/>
    <x v="15"/>
    <x v="484"/>
    <x v="484"/>
    <d v="2022-12-01T00:00:00"/>
    <n v="28"/>
    <n v="0"/>
    <n v="0"/>
    <n v="0"/>
    <n v="0"/>
    <n v="0"/>
    <x v="0"/>
  </r>
  <r>
    <x v="3"/>
    <x v="17"/>
    <x v="487"/>
    <x v="487"/>
    <d v="2022-12-01T00:00:00"/>
    <n v="19"/>
    <n v="0"/>
    <n v="0"/>
    <n v="0"/>
    <n v="0"/>
    <n v="0"/>
    <x v="0"/>
  </r>
  <r>
    <x v="3"/>
    <x v="16"/>
    <x v="358"/>
    <x v="358"/>
    <d v="2022-12-01T00:00:00"/>
    <n v="3"/>
    <n v="0"/>
    <n v="0"/>
    <n v="0"/>
    <n v="0"/>
    <n v="0"/>
    <x v="0"/>
  </r>
  <r>
    <x v="3"/>
    <x v="18"/>
    <x v="490"/>
    <x v="490"/>
    <d v="2022-12-01T00:00:00"/>
    <n v="5"/>
    <n v="0"/>
    <n v="0"/>
    <n v="0"/>
    <n v="0"/>
    <n v="0"/>
    <x v="0"/>
  </r>
  <r>
    <x v="3"/>
    <x v="15"/>
    <x v="572"/>
    <x v="572"/>
    <d v="2022-12-01T00:00:00"/>
    <n v="0"/>
    <n v="0"/>
    <n v="0"/>
    <n v="0"/>
    <n v="0"/>
    <n v="0"/>
    <x v="0"/>
  </r>
  <r>
    <x v="3"/>
    <x v="13"/>
    <x v="589"/>
    <x v="589"/>
    <d v="2022-12-01T00:00:00"/>
    <n v="0"/>
    <n v="0"/>
    <n v="0"/>
    <n v="0"/>
    <n v="0"/>
    <n v="0"/>
    <x v="0"/>
  </r>
  <r>
    <x v="3"/>
    <x v="13"/>
    <x v="493"/>
    <x v="493"/>
    <d v="2022-12-01T00:00:00"/>
    <n v="0"/>
    <n v="0"/>
    <n v="0"/>
    <n v="0"/>
    <n v="0"/>
    <n v="0"/>
    <x v="0"/>
  </r>
  <r>
    <x v="3"/>
    <x v="20"/>
    <x v="388"/>
    <x v="388"/>
    <d v="2022-12-01T00:00:00"/>
    <n v="0"/>
    <n v="0"/>
    <n v="0"/>
    <n v="0"/>
    <n v="0"/>
    <n v="0"/>
    <x v="0"/>
  </r>
  <r>
    <x v="3"/>
    <x v="18"/>
    <x v="573"/>
    <x v="573"/>
    <d v="2022-12-01T00:00:00"/>
    <n v="3"/>
    <n v="0"/>
    <n v="0"/>
    <n v="0"/>
    <n v="0"/>
    <n v="0"/>
    <x v="0"/>
  </r>
  <r>
    <x v="3"/>
    <x v="16"/>
    <x v="631"/>
    <x v="632"/>
    <d v="2022-12-01T00:00:00"/>
    <n v="1"/>
    <n v="0"/>
    <n v="0"/>
    <n v="0"/>
    <n v="0"/>
    <n v="0"/>
    <x v="0"/>
  </r>
  <r>
    <x v="3"/>
    <x v="18"/>
    <x v="390"/>
    <x v="390"/>
    <d v="2022-12-01T00:00:00"/>
    <n v="11"/>
    <n v="0"/>
    <n v="0"/>
    <n v="0"/>
    <n v="0"/>
    <n v="0"/>
    <x v="0"/>
  </r>
  <r>
    <x v="3"/>
    <x v="18"/>
    <x v="495"/>
    <x v="495"/>
    <d v="2022-12-01T00:00:00"/>
    <n v="0"/>
    <n v="1"/>
    <n v="1"/>
    <n v="0"/>
    <n v="0"/>
    <n v="0"/>
    <x v="0"/>
  </r>
  <r>
    <x v="3"/>
    <x v="20"/>
    <x v="496"/>
    <x v="496"/>
    <d v="2022-12-01T00:00:00"/>
    <n v="0"/>
    <n v="0"/>
    <n v="0"/>
    <n v="0"/>
    <n v="0"/>
    <n v="0"/>
    <x v="0"/>
  </r>
  <r>
    <x v="3"/>
    <x v="20"/>
    <x v="362"/>
    <x v="362"/>
    <d v="2022-12-01T00:00:00"/>
    <n v="0"/>
    <n v="0"/>
    <n v="0"/>
    <n v="0"/>
    <n v="0"/>
    <n v="0"/>
    <x v="0"/>
  </r>
  <r>
    <x v="3"/>
    <x v="19"/>
    <x v="497"/>
    <x v="497"/>
    <d v="2022-12-01T00:00:00"/>
    <n v="1"/>
    <n v="0"/>
    <n v="0"/>
    <n v="0"/>
    <n v="0"/>
    <n v="0"/>
    <x v="0"/>
  </r>
  <r>
    <x v="3"/>
    <x v="21"/>
    <x v="363"/>
    <x v="363"/>
    <d v="2022-12-01T00:00:00"/>
    <n v="6"/>
    <n v="0"/>
    <n v="1"/>
    <n v="0"/>
    <n v="0"/>
    <n v="0"/>
    <x v="0"/>
  </r>
  <r>
    <x v="3"/>
    <x v="14"/>
    <x v="498"/>
    <x v="498"/>
    <d v="2022-12-01T00:00:00"/>
    <n v="0"/>
    <n v="0"/>
    <n v="0"/>
    <n v="0"/>
    <n v="0"/>
    <n v="0"/>
    <x v="0"/>
  </r>
  <r>
    <x v="3"/>
    <x v="20"/>
    <x v="364"/>
    <x v="364"/>
    <d v="2022-12-01T00:00:00"/>
    <n v="0"/>
    <n v="0"/>
    <n v="0"/>
    <n v="0"/>
    <n v="0"/>
    <n v="0"/>
    <x v="0"/>
  </r>
  <r>
    <x v="3"/>
    <x v="16"/>
    <x v="366"/>
    <x v="366"/>
    <d v="2022-12-01T00:00:00"/>
    <n v="0"/>
    <n v="0"/>
    <n v="0"/>
    <n v="0"/>
    <n v="0"/>
    <n v="0"/>
    <x v="0"/>
  </r>
  <r>
    <x v="3"/>
    <x v="22"/>
    <x v="367"/>
    <x v="367"/>
    <d v="2022-12-01T00:00:00"/>
    <n v="4"/>
    <n v="0"/>
    <n v="0"/>
    <n v="0"/>
    <n v="0"/>
    <n v="0"/>
    <x v="0"/>
  </r>
  <r>
    <x v="3"/>
    <x v="16"/>
    <x v="501"/>
    <x v="501"/>
    <d v="2022-12-01T00:00:00"/>
    <n v="0"/>
    <n v="0"/>
    <n v="0"/>
    <n v="0"/>
    <n v="0"/>
    <n v="0"/>
    <x v="0"/>
  </r>
  <r>
    <x v="3"/>
    <x v="13"/>
    <x v="607"/>
    <x v="607"/>
    <d v="2022-12-01T00:00:00"/>
    <n v="1"/>
    <n v="0"/>
    <n v="0"/>
    <n v="0"/>
    <n v="0"/>
    <n v="0"/>
    <x v="0"/>
  </r>
  <r>
    <x v="3"/>
    <x v="16"/>
    <x v="370"/>
    <x v="370"/>
    <d v="2022-12-01T00:00:00"/>
    <n v="5"/>
    <n v="0"/>
    <n v="0"/>
    <n v="0"/>
    <n v="0"/>
    <n v="0"/>
    <x v="0"/>
  </r>
  <r>
    <x v="3"/>
    <x v="17"/>
    <x v="547"/>
    <x v="547"/>
    <d v="2022-12-01T00:00:00"/>
    <n v="2"/>
    <n v="0"/>
    <n v="0"/>
    <n v="0"/>
    <n v="0"/>
    <n v="0"/>
    <x v="0"/>
  </r>
  <r>
    <x v="3"/>
    <x v="18"/>
    <x v="502"/>
    <x v="502"/>
    <d v="2022-12-01T00:00:00"/>
    <n v="57"/>
    <n v="0"/>
    <n v="0"/>
    <n v="0"/>
    <n v="0"/>
    <n v="0"/>
    <x v="0"/>
  </r>
  <r>
    <x v="3"/>
    <x v="18"/>
    <x v="503"/>
    <x v="503"/>
    <d v="2022-12-01T00:00:00"/>
    <n v="0"/>
    <n v="0"/>
    <n v="0"/>
    <n v="0"/>
    <n v="0"/>
    <n v="0"/>
    <x v="0"/>
  </r>
  <r>
    <x v="3"/>
    <x v="19"/>
    <x v="505"/>
    <x v="505"/>
    <d v="2022-12-01T00:00:00"/>
    <n v="47"/>
    <n v="0"/>
    <n v="0"/>
    <n v="0"/>
    <n v="0"/>
    <n v="0"/>
    <x v="0"/>
  </r>
  <r>
    <x v="3"/>
    <x v="18"/>
    <x v="608"/>
    <x v="608"/>
    <d v="2022-12-01T00:00:00"/>
    <n v="2"/>
    <n v="0"/>
    <n v="0"/>
    <n v="0"/>
    <n v="0"/>
    <n v="0"/>
    <x v="0"/>
  </r>
  <r>
    <x v="3"/>
    <x v="17"/>
    <x v="549"/>
    <x v="549"/>
    <d v="2022-12-01T00:00:00"/>
    <n v="0"/>
    <n v="1"/>
    <n v="1"/>
    <n v="0"/>
    <n v="0"/>
    <n v="0"/>
    <x v="0"/>
  </r>
  <r>
    <x v="3"/>
    <x v="20"/>
    <x v="401"/>
    <x v="401"/>
    <d v="2022-12-01T00:00:00"/>
    <n v="0"/>
    <n v="0"/>
    <n v="0"/>
    <n v="0"/>
    <n v="0"/>
    <n v="0"/>
    <x v="0"/>
  </r>
  <r>
    <x v="3"/>
    <x v="20"/>
    <x v="510"/>
    <x v="510"/>
    <d v="2022-12-01T00:00:00"/>
    <n v="0"/>
    <n v="0"/>
    <n v="0"/>
    <n v="0"/>
    <n v="0"/>
    <n v="0"/>
    <x v="0"/>
  </r>
  <r>
    <x v="3"/>
    <x v="18"/>
    <x v="511"/>
    <x v="511"/>
    <d v="2022-12-01T00:00:00"/>
    <n v="5"/>
    <n v="0"/>
    <n v="0"/>
    <n v="0"/>
    <n v="0"/>
    <n v="0"/>
    <x v="0"/>
  </r>
  <r>
    <x v="3"/>
    <x v="17"/>
    <x v="512"/>
    <x v="512"/>
    <d v="2022-12-01T00:00:00"/>
    <n v="0"/>
    <n v="0"/>
    <n v="0"/>
    <n v="0"/>
    <n v="0"/>
    <n v="0"/>
    <x v="0"/>
  </r>
  <r>
    <x v="3"/>
    <x v="15"/>
    <x v="632"/>
    <x v="633"/>
    <d v="2022-12-01T00:00:00"/>
    <n v="1"/>
    <n v="0"/>
    <n v="0"/>
    <n v="0"/>
    <n v="0"/>
    <n v="0"/>
    <x v="0"/>
  </r>
  <r>
    <x v="3"/>
    <x v="14"/>
    <x v="423"/>
    <x v="423"/>
    <d v="2022-12-01T00:00:00"/>
    <n v="10"/>
    <n v="0"/>
    <n v="0"/>
    <n v="0"/>
    <n v="0"/>
    <n v="0"/>
    <x v="0"/>
  </r>
  <r>
    <x v="3"/>
    <x v="16"/>
    <x v="402"/>
    <x v="402"/>
    <d v="2022-12-01T00:00:00"/>
    <n v="0"/>
    <n v="0"/>
    <n v="0"/>
    <n v="0"/>
    <n v="0"/>
    <n v="0"/>
    <x v="0"/>
  </r>
  <r>
    <x v="3"/>
    <x v="15"/>
    <x v="514"/>
    <x v="514"/>
    <d v="2022-12-01T00:00:00"/>
    <n v="1"/>
    <n v="0"/>
    <n v="0"/>
    <n v="0"/>
    <n v="0"/>
    <n v="0"/>
    <x v="0"/>
  </r>
  <r>
    <x v="3"/>
    <x v="18"/>
    <x v="404"/>
    <x v="404"/>
    <d v="2022-12-01T00:00:00"/>
    <n v="14"/>
    <n v="0"/>
    <n v="0"/>
    <n v="0"/>
    <n v="0"/>
    <n v="0"/>
    <x v="0"/>
  </r>
  <r>
    <x v="3"/>
    <x v="22"/>
    <x v="405"/>
    <x v="405"/>
    <d v="2022-12-01T00:00:00"/>
    <n v="18"/>
    <n v="0"/>
    <n v="0"/>
    <n v="0"/>
    <n v="0"/>
    <n v="0"/>
    <x v="0"/>
  </r>
  <r>
    <x v="3"/>
    <x v="19"/>
    <x v="578"/>
    <x v="578"/>
    <d v="2022-12-01T00:00:00"/>
    <n v="4"/>
    <n v="0"/>
    <n v="0"/>
    <n v="0"/>
    <n v="0"/>
    <n v="0"/>
    <x v="0"/>
  </r>
  <r>
    <x v="3"/>
    <x v="19"/>
    <x v="554"/>
    <x v="554"/>
    <d v="2022-12-01T00:00:00"/>
    <n v="11"/>
    <n v="0"/>
    <n v="0"/>
    <n v="0"/>
    <n v="0"/>
    <n v="0"/>
    <x v="0"/>
  </r>
  <r>
    <x v="3"/>
    <x v="13"/>
    <x v="516"/>
    <x v="516"/>
    <d v="2022-12-01T00:00:00"/>
    <n v="13"/>
    <n v="0"/>
    <n v="0"/>
    <n v="0"/>
    <n v="0"/>
    <n v="0"/>
    <x v="0"/>
  </r>
  <r>
    <x v="3"/>
    <x v="16"/>
    <x v="98"/>
    <x v="613"/>
    <d v="2022-12-01T00:00:00"/>
    <n v="0"/>
    <n v="0"/>
    <n v="0"/>
    <n v="0"/>
    <n v="0"/>
    <n v="0"/>
    <x v="0"/>
  </r>
  <r>
    <x v="3"/>
    <x v="22"/>
    <x v="559"/>
    <x v="559"/>
    <d v="2022-12-01T00:00:00"/>
    <n v="0"/>
    <n v="0"/>
    <n v="0"/>
    <n v="0"/>
    <n v="0"/>
    <n v="0"/>
    <x v="0"/>
  </r>
  <r>
    <x v="3"/>
    <x v="17"/>
    <x v="407"/>
    <x v="407"/>
    <d v="2022-12-01T00:00:00"/>
    <n v="0"/>
    <n v="0"/>
    <n v="0"/>
    <n v="0"/>
    <n v="0"/>
    <n v="0"/>
    <x v="0"/>
  </r>
  <r>
    <x v="3"/>
    <x v="20"/>
    <x v="453"/>
    <x v="453"/>
    <d v="2022-12-01T00:00:00"/>
    <n v="0"/>
    <n v="0"/>
    <n v="0"/>
    <n v="0"/>
    <n v="0"/>
    <n v="0"/>
    <x v="0"/>
  </r>
  <r>
    <x v="3"/>
    <x v="15"/>
    <x v="633"/>
    <x v="634"/>
    <d v="2022-12-01T00:00:00"/>
    <n v="0"/>
    <n v="0"/>
    <n v="0"/>
    <n v="0"/>
    <n v="0"/>
    <n v="0"/>
    <x v="0"/>
  </r>
  <r>
    <x v="3"/>
    <x v="14"/>
    <x v="625"/>
    <x v="626"/>
    <d v="2022-12-01T00:00:00"/>
    <n v="0"/>
    <n v="0"/>
    <n v="0"/>
    <n v="0"/>
    <n v="0"/>
    <n v="0"/>
    <x v="0"/>
  </r>
  <r>
    <x v="3"/>
    <x v="20"/>
    <x v="409"/>
    <x v="409"/>
    <d v="2022-12-01T00:00:00"/>
    <n v="0"/>
    <n v="0"/>
    <n v="0"/>
    <n v="0"/>
    <n v="0"/>
    <n v="0"/>
    <x v="0"/>
  </r>
  <r>
    <x v="3"/>
    <x v="23"/>
    <x v="595"/>
    <x v="595"/>
    <d v="2022-12-01T00:00:00"/>
    <n v="0"/>
    <n v="0"/>
    <n v="0"/>
    <n v="0"/>
    <n v="0"/>
    <n v="0"/>
    <x v="0"/>
  </r>
  <r>
    <x v="3"/>
    <x v="14"/>
    <x v="410"/>
    <x v="410"/>
    <d v="2022-12-01T00:00:00"/>
    <n v="0"/>
    <n v="0"/>
    <n v="0"/>
    <n v="0"/>
    <n v="0"/>
    <n v="0"/>
    <x v="0"/>
  </r>
  <r>
    <x v="3"/>
    <x v="20"/>
    <x v="411"/>
    <x v="411"/>
    <d v="2022-12-01T00:00:00"/>
    <n v="0"/>
    <n v="0"/>
    <n v="0"/>
    <n v="0"/>
    <n v="0"/>
    <n v="0"/>
    <x v="0"/>
  </r>
  <r>
    <x v="3"/>
    <x v="18"/>
    <x v="596"/>
    <x v="596"/>
    <d v="2022-12-01T00:00:00"/>
    <n v="3"/>
    <n v="0"/>
    <n v="0"/>
    <n v="0"/>
    <n v="0"/>
    <n v="0"/>
    <x v="0"/>
  </r>
  <r>
    <x v="3"/>
    <x v="18"/>
    <x v="412"/>
    <x v="412"/>
    <d v="2022-12-01T00:00:00"/>
    <n v="0"/>
    <n v="0"/>
    <n v="0"/>
    <n v="0"/>
    <n v="0"/>
    <n v="0"/>
    <x v="0"/>
  </r>
  <r>
    <x v="3"/>
    <x v="19"/>
    <x v="634"/>
    <x v="635"/>
    <d v="2023-01-01T00:00:00"/>
    <n v="1"/>
    <n v="0"/>
    <n v="0"/>
    <n v="0"/>
    <n v="0"/>
    <n v="0"/>
    <x v="0"/>
  </r>
  <r>
    <x v="3"/>
    <x v="21"/>
    <x v="635"/>
    <x v="636"/>
    <d v="2023-01-01T00:00:00"/>
    <n v="0"/>
    <n v="0"/>
    <n v="1"/>
    <n v="0"/>
    <n v="0"/>
    <n v="0"/>
    <x v="0"/>
  </r>
  <r>
    <x v="3"/>
    <x v="20"/>
    <x v="413"/>
    <x v="413"/>
    <d v="2023-01-01T00:00:00"/>
    <n v="0"/>
    <n v="0"/>
    <n v="0"/>
    <n v="0"/>
    <n v="0"/>
    <n v="0"/>
    <x v="0"/>
  </r>
  <r>
    <x v="3"/>
    <x v="13"/>
    <x v="526"/>
    <x v="526"/>
    <d v="2023-01-01T00:00:00"/>
    <n v="0"/>
    <n v="0"/>
    <n v="1"/>
    <n v="0"/>
    <n v="0"/>
    <n v="0"/>
    <x v="0"/>
  </r>
  <r>
    <x v="3"/>
    <x v="14"/>
    <x v="344"/>
    <x v="344"/>
    <d v="2023-01-01T00:00:00"/>
    <n v="0"/>
    <n v="0"/>
    <n v="0"/>
    <n v="0"/>
    <n v="0"/>
    <n v="0"/>
    <x v="0"/>
  </r>
  <r>
    <x v="3"/>
    <x v="20"/>
    <x v="461"/>
    <x v="461"/>
    <d v="2023-01-01T00:00:00"/>
    <n v="0"/>
    <n v="0"/>
    <n v="0"/>
    <n v="0"/>
    <n v="0"/>
    <n v="0"/>
    <x v="0"/>
  </r>
  <r>
    <x v="3"/>
    <x v="20"/>
    <x v="432"/>
    <x v="432"/>
    <d v="2023-01-01T00:00:00"/>
    <n v="24"/>
    <n v="0"/>
    <n v="0"/>
    <n v="0"/>
    <n v="0"/>
    <n v="0"/>
    <x v="0"/>
  </r>
  <r>
    <x v="3"/>
    <x v="14"/>
    <x v="600"/>
    <x v="600"/>
    <d v="2023-01-01T00:00:00"/>
    <n v="0"/>
    <n v="0"/>
    <n v="0"/>
    <n v="0"/>
    <n v="0"/>
    <n v="0"/>
    <x v="0"/>
  </r>
  <r>
    <x v="3"/>
    <x v="14"/>
    <x v="563"/>
    <x v="563"/>
    <d v="2023-01-01T00:00:00"/>
    <n v="0"/>
    <n v="0"/>
    <n v="0"/>
    <n v="0"/>
    <n v="0"/>
    <n v="0"/>
    <x v="0"/>
  </r>
  <r>
    <x v="3"/>
    <x v="14"/>
    <x v="348"/>
    <x v="348"/>
    <d v="2023-01-01T00:00:00"/>
    <n v="0"/>
    <n v="1"/>
    <n v="1"/>
    <n v="0"/>
    <n v="0"/>
    <n v="0"/>
    <x v="0"/>
  </r>
  <r>
    <x v="3"/>
    <x v="15"/>
    <x v="350"/>
    <x v="350"/>
    <d v="2023-01-01T00:00:00"/>
    <n v="2"/>
    <n v="0"/>
    <n v="0"/>
    <n v="0"/>
    <n v="0"/>
    <n v="0"/>
    <x v="0"/>
  </r>
  <r>
    <x v="3"/>
    <x v="15"/>
    <x v="617"/>
    <x v="618"/>
    <d v="2023-01-01T00:00:00"/>
    <n v="0"/>
    <n v="0"/>
    <n v="0"/>
    <n v="0"/>
    <n v="0"/>
    <n v="0"/>
    <x v="0"/>
  </r>
  <r>
    <x v="3"/>
    <x v="20"/>
    <x v="471"/>
    <x v="471"/>
    <d v="2023-01-01T00:00:00"/>
    <n v="3"/>
    <n v="0"/>
    <n v="0"/>
    <n v="0"/>
    <n v="0"/>
    <n v="0"/>
    <x v="0"/>
  </r>
  <r>
    <x v="3"/>
    <x v="20"/>
    <x v="414"/>
    <x v="414"/>
    <d v="2023-01-01T00:00:00"/>
    <n v="0"/>
    <n v="0"/>
    <n v="0"/>
    <n v="0"/>
    <n v="0"/>
    <n v="0"/>
    <x v="0"/>
  </r>
  <r>
    <x v="3"/>
    <x v="19"/>
    <x v="534"/>
    <x v="534"/>
    <d v="2023-01-01T00:00:00"/>
    <n v="0"/>
    <n v="0"/>
    <n v="1"/>
    <n v="0"/>
    <n v="0"/>
    <n v="0"/>
    <x v="0"/>
  </r>
  <r>
    <x v="3"/>
    <x v="19"/>
    <x v="474"/>
    <x v="474"/>
    <d v="2023-01-01T00:00:00"/>
    <n v="3"/>
    <n v="0"/>
    <n v="0"/>
    <n v="0"/>
    <n v="0"/>
    <n v="0"/>
    <x v="0"/>
  </r>
  <r>
    <x v="3"/>
    <x v="18"/>
    <x v="535"/>
    <x v="535"/>
    <d v="2023-01-01T00:00:00"/>
    <n v="14"/>
    <n v="0"/>
    <n v="0"/>
    <n v="0"/>
    <n v="0"/>
    <n v="0"/>
    <x v="0"/>
  </r>
  <r>
    <x v="3"/>
    <x v="16"/>
    <x v="476"/>
    <x v="476"/>
    <d v="2023-01-01T00:00:00"/>
    <n v="1"/>
    <n v="0"/>
    <n v="0"/>
    <n v="0"/>
    <n v="0"/>
    <n v="0"/>
    <x v="0"/>
  </r>
  <r>
    <x v="3"/>
    <x v="13"/>
    <x v="383"/>
    <x v="383"/>
    <d v="2023-01-01T00:00:00"/>
    <n v="2"/>
    <n v="0"/>
    <n v="0"/>
    <n v="0"/>
    <n v="0"/>
    <n v="0"/>
    <x v="0"/>
  </r>
  <r>
    <x v="3"/>
    <x v="14"/>
    <x v="478"/>
    <x v="478"/>
    <d v="2023-01-01T00:00:00"/>
    <n v="0"/>
    <n v="0"/>
    <n v="0"/>
    <n v="0"/>
    <n v="0"/>
    <n v="0"/>
    <x v="0"/>
  </r>
  <r>
    <x v="3"/>
    <x v="14"/>
    <x v="569"/>
    <x v="569"/>
    <d v="2023-01-01T00:00:00"/>
    <n v="0"/>
    <n v="0"/>
    <n v="0"/>
    <n v="0"/>
    <n v="0"/>
    <n v="0"/>
    <x v="0"/>
  </r>
  <r>
    <x v="3"/>
    <x v="22"/>
    <x v="636"/>
    <x v="637"/>
    <d v="2023-01-01T00:00:00"/>
    <n v="0"/>
    <n v="0"/>
    <n v="0"/>
    <n v="0"/>
    <n v="0"/>
    <n v="0"/>
    <x v="0"/>
  </r>
  <r>
    <x v="3"/>
    <x v="18"/>
    <x v="480"/>
    <x v="480"/>
    <d v="2023-01-01T00:00:00"/>
    <n v="0"/>
    <n v="0"/>
    <n v="0"/>
    <n v="0"/>
    <n v="0"/>
    <n v="0"/>
    <x v="0"/>
  </r>
  <r>
    <x v="3"/>
    <x v="14"/>
    <x v="481"/>
    <x v="481"/>
    <d v="2023-01-01T00:00:00"/>
    <n v="69"/>
    <n v="0"/>
    <n v="0"/>
    <n v="0"/>
    <n v="0"/>
    <n v="0"/>
    <x v="0"/>
  </r>
  <r>
    <x v="3"/>
    <x v="16"/>
    <x v="385"/>
    <x v="385"/>
    <d v="2023-01-01T00:00:00"/>
    <n v="19"/>
    <n v="0"/>
    <n v="0"/>
    <n v="0"/>
    <n v="0"/>
    <n v="0"/>
    <x v="0"/>
  </r>
  <r>
    <x v="3"/>
    <x v="20"/>
    <x v="356"/>
    <x v="356"/>
    <d v="2023-01-01T00:00:00"/>
    <n v="6"/>
    <n v="0"/>
    <n v="0"/>
    <n v="0"/>
    <n v="0"/>
    <n v="0"/>
    <x v="0"/>
  </r>
  <r>
    <x v="3"/>
    <x v="18"/>
    <x v="587"/>
    <x v="587"/>
    <d v="2023-01-01T00:00:00"/>
    <n v="1"/>
    <n v="0"/>
    <n v="0"/>
    <n v="0"/>
    <n v="0"/>
    <n v="0"/>
    <x v="0"/>
  </r>
  <r>
    <x v="3"/>
    <x v="14"/>
    <x v="357"/>
    <x v="357"/>
    <d v="2023-01-01T00:00:00"/>
    <n v="0"/>
    <n v="0"/>
    <n v="0"/>
    <n v="0"/>
    <n v="0"/>
    <n v="0"/>
    <x v="0"/>
  </r>
  <r>
    <x v="3"/>
    <x v="16"/>
    <x v="489"/>
    <x v="489"/>
    <d v="2023-01-01T00:00:00"/>
    <n v="0"/>
    <n v="0"/>
    <n v="2"/>
    <n v="0"/>
    <n v="0"/>
    <n v="0"/>
    <x v="0"/>
  </r>
  <r>
    <x v="3"/>
    <x v="15"/>
    <x v="572"/>
    <x v="572"/>
    <d v="2023-01-01T00:00:00"/>
    <n v="0"/>
    <n v="0"/>
    <n v="0"/>
    <n v="0"/>
    <n v="0"/>
    <n v="0"/>
    <x v="0"/>
  </r>
  <r>
    <x v="3"/>
    <x v="13"/>
    <x v="493"/>
    <x v="493"/>
    <d v="2023-01-01T00:00:00"/>
    <n v="2"/>
    <n v="0"/>
    <n v="0"/>
    <n v="0"/>
    <n v="0"/>
    <n v="0"/>
    <x v="0"/>
  </r>
  <r>
    <x v="3"/>
    <x v="20"/>
    <x v="388"/>
    <x v="388"/>
    <d v="2023-01-01T00:00:00"/>
    <n v="0"/>
    <n v="0"/>
    <n v="0"/>
    <n v="0"/>
    <n v="0"/>
    <n v="0"/>
    <x v="0"/>
  </r>
  <r>
    <x v="3"/>
    <x v="19"/>
    <x v="622"/>
    <x v="623"/>
    <d v="2023-01-01T00:00:00"/>
    <n v="2"/>
    <n v="0"/>
    <n v="0"/>
    <n v="0"/>
    <n v="0"/>
    <n v="0"/>
    <x v="0"/>
  </r>
  <r>
    <x v="3"/>
    <x v="18"/>
    <x v="438"/>
    <x v="438"/>
    <d v="2023-01-01T00:00:00"/>
    <n v="0"/>
    <n v="1"/>
    <n v="1"/>
    <n v="0"/>
    <n v="0"/>
    <n v="0"/>
    <x v="0"/>
  </r>
  <r>
    <x v="3"/>
    <x v="19"/>
    <x v="637"/>
    <x v="638"/>
    <d v="2023-01-01T00:00:00"/>
    <n v="0"/>
    <n v="0"/>
    <n v="0"/>
    <n v="0"/>
    <n v="0"/>
    <n v="0"/>
    <x v="0"/>
  </r>
  <r>
    <x v="3"/>
    <x v="20"/>
    <x v="362"/>
    <x v="362"/>
    <d v="2023-01-01T00:00:00"/>
    <n v="0"/>
    <n v="0"/>
    <n v="0"/>
    <n v="0"/>
    <n v="0"/>
    <n v="0"/>
    <x v="0"/>
  </r>
  <r>
    <x v="3"/>
    <x v="20"/>
    <x v="545"/>
    <x v="545"/>
    <d v="2023-01-01T00:00:00"/>
    <n v="9"/>
    <n v="0"/>
    <n v="0"/>
    <n v="0"/>
    <n v="0"/>
    <n v="0"/>
    <x v="0"/>
  </r>
  <r>
    <x v="3"/>
    <x v="19"/>
    <x v="497"/>
    <x v="497"/>
    <d v="2023-01-01T00:00:00"/>
    <n v="6"/>
    <n v="0"/>
    <n v="0"/>
    <n v="0"/>
    <n v="0"/>
    <n v="0"/>
    <x v="0"/>
  </r>
  <r>
    <x v="3"/>
    <x v="20"/>
    <x v="364"/>
    <x v="364"/>
    <d v="2023-01-01T00:00:00"/>
    <n v="0"/>
    <n v="0"/>
    <n v="0"/>
    <n v="0"/>
    <n v="0"/>
    <n v="0"/>
    <x v="0"/>
  </r>
  <r>
    <x v="3"/>
    <x v="17"/>
    <x v="547"/>
    <x v="547"/>
    <d v="2023-01-01T00:00:00"/>
    <n v="1"/>
    <n v="0"/>
    <n v="0"/>
    <n v="0"/>
    <n v="0"/>
    <n v="0"/>
    <x v="0"/>
  </r>
  <r>
    <x v="3"/>
    <x v="19"/>
    <x v="638"/>
    <x v="639"/>
    <d v="2023-01-01T00:00:00"/>
    <n v="2"/>
    <n v="0"/>
    <n v="0"/>
    <n v="0"/>
    <n v="0"/>
    <n v="0"/>
    <x v="0"/>
  </r>
  <r>
    <x v="3"/>
    <x v="20"/>
    <x v="592"/>
    <x v="592"/>
    <d v="2023-01-01T00:00:00"/>
    <n v="0"/>
    <n v="0"/>
    <n v="0"/>
    <n v="0"/>
    <n v="0"/>
    <n v="0"/>
    <x v="0"/>
  </r>
  <r>
    <x v="3"/>
    <x v="19"/>
    <x v="624"/>
    <x v="625"/>
    <d v="2023-01-01T00:00:00"/>
    <n v="1"/>
    <n v="0"/>
    <n v="0"/>
    <n v="0"/>
    <n v="0"/>
    <n v="0"/>
    <x v="0"/>
  </r>
  <r>
    <x v="3"/>
    <x v="21"/>
    <x v="395"/>
    <x v="395"/>
    <d v="2023-01-01T00:00:00"/>
    <n v="0"/>
    <n v="0"/>
    <n v="1"/>
    <n v="0"/>
    <n v="0"/>
    <n v="0"/>
    <x v="0"/>
  </r>
  <r>
    <x v="3"/>
    <x v="19"/>
    <x v="639"/>
    <x v="640"/>
    <d v="2023-01-01T00:00:00"/>
    <n v="1"/>
    <n v="0"/>
    <n v="0"/>
    <n v="0"/>
    <n v="0"/>
    <n v="0"/>
    <x v="0"/>
  </r>
  <r>
    <x v="3"/>
    <x v="17"/>
    <x v="512"/>
    <x v="512"/>
    <d v="2023-01-01T00:00:00"/>
    <n v="0"/>
    <n v="1"/>
    <n v="1"/>
    <n v="0"/>
    <n v="0"/>
    <n v="0"/>
    <x v="0"/>
  </r>
  <r>
    <x v="3"/>
    <x v="13"/>
    <x v="611"/>
    <x v="611"/>
    <d v="2023-01-01T00:00:00"/>
    <n v="5"/>
    <n v="0"/>
    <n v="0"/>
    <n v="0"/>
    <n v="0"/>
    <n v="0"/>
    <x v="0"/>
  </r>
  <r>
    <x v="3"/>
    <x v="18"/>
    <x v="404"/>
    <x v="404"/>
    <d v="2023-01-01T00:00:00"/>
    <n v="0"/>
    <n v="1"/>
    <n v="1"/>
    <n v="0"/>
    <n v="0"/>
    <n v="0"/>
    <x v="0"/>
  </r>
  <r>
    <x v="3"/>
    <x v="19"/>
    <x v="554"/>
    <x v="554"/>
    <d v="2023-01-01T00:00:00"/>
    <n v="0"/>
    <n v="0"/>
    <n v="0"/>
    <n v="0"/>
    <n v="0"/>
    <n v="0"/>
    <x v="0"/>
  </r>
  <r>
    <x v="3"/>
    <x v="14"/>
    <x v="556"/>
    <x v="556"/>
    <d v="2023-01-01T00:00:00"/>
    <n v="0"/>
    <n v="0"/>
    <n v="0"/>
    <n v="0"/>
    <n v="0"/>
    <n v="0"/>
    <x v="0"/>
  </r>
  <r>
    <x v="3"/>
    <x v="13"/>
    <x v="557"/>
    <x v="557"/>
    <d v="2023-01-01T00:00:00"/>
    <n v="23"/>
    <n v="0"/>
    <n v="0"/>
    <n v="0"/>
    <n v="0"/>
    <n v="0"/>
    <x v="0"/>
  </r>
  <r>
    <x v="3"/>
    <x v="22"/>
    <x v="559"/>
    <x v="559"/>
    <d v="2023-01-01T00:00:00"/>
    <n v="0"/>
    <n v="0"/>
    <n v="0"/>
    <n v="0"/>
    <n v="0"/>
    <n v="0"/>
    <x v="0"/>
  </r>
  <r>
    <x v="3"/>
    <x v="13"/>
    <x v="640"/>
    <x v="641"/>
    <d v="2023-01-01T00:00:00"/>
    <n v="8"/>
    <n v="0"/>
    <n v="0"/>
    <n v="0"/>
    <n v="0"/>
    <n v="0"/>
    <x v="0"/>
  </r>
  <r>
    <x v="3"/>
    <x v="16"/>
    <x v="641"/>
    <x v="642"/>
    <d v="2023-01-01T00:00:00"/>
    <n v="13"/>
    <n v="0"/>
    <n v="0"/>
    <n v="0"/>
    <n v="0"/>
    <n v="0"/>
    <x v="0"/>
  </r>
  <r>
    <x v="3"/>
    <x v="13"/>
    <x v="642"/>
    <x v="643"/>
    <d v="2023-01-01T00:00:00"/>
    <n v="0"/>
    <n v="0"/>
    <n v="0"/>
    <n v="0"/>
    <n v="0"/>
    <n v="0"/>
    <x v="0"/>
  </r>
  <r>
    <x v="3"/>
    <x v="13"/>
    <x v="613"/>
    <x v="614"/>
    <d v="2023-01-01T00:00:00"/>
    <n v="0"/>
    <n v="0"/>
    <n v="0"/>
    <n v="0"/>
    <n v="0"/>
    <n v="0"/>
    <x v="0"/>
  </r>
  <r>
    <x v="3"/>
    <x v="20"/>
    <x v="453"/>
    <x v="453"/>
    <d v="2023-01-01T00:00:00"/>
    <n v="0"/>
    <n v="0"/>
    <n v="0"/>
    <n v="0"/>
    <n v="0"/>
    <n v="0"/>
    <x v="0"/>
  </r>
  <r>
    <x v="3"/>
    <x v="20"/>
    <x v="409"/>
    <x v="409"/>
    <d v="2023-01-01T00:00:00"/>
    <n v="0"/>
    <n v="0"/>
    <n v="0"/>
    <n v="0"/>
    <n v="0"/>
    <n v="0"/>
    <x v="0"/>
  </r>
  <r>
    <x v="3"/>
    <x v="23"/>
    <x v="595"/>
    <x v="595"/>
    <d v="2023-01-01T00:00:00"/>
    <n v="0"/>
    <n v="0"/>
    <n v="1"/>
    <n v="0"/>
    <n v="0"/>
    <n v="0"/>
    <x v="0"/>
  </r>
  <r>
    <x v="3"/>
    <x v="14"/>
    <x v="520"/>
    <x v="520"/>
    <d v="2023-01-01T00:00:00"/>
    <n v="37"/>
    <n v="0"/>
    <n v="0"/>
    <n v="0"/>
    <n v="0"/>
    <n v="0"/>
    <x v="0"/>
  </r>
  <r>
    <x v="3"/>
    <x v="20"/>
    <x v="411"/>
    <x v="411"/>
    <d v="2023-01-01T00:00:00"/>
    <n v="0"/>
    <n v="0"/>
    <n v="0"/>
    <n v="0"/>
    <n v="0"/>
    <n v="0"/>
    <x v="0"/>
  </r>
  <r>
    <x v="3"/>
    <x v="18"/>
    <x v="596"/>
    <x v="596"/>
    <d v="2023-01-01T00:00:00"/>
    <n v="6"/>
    <n v="0"/>
    <n v="0"/>
    <n v="0"/>
    <n v="0"/>
    <n v="0"/>
    <x v="0"/>
  </r>
  <r>
    <x v="3"/>
    <x v="20"/>
    <x v="457"/>
    <x v="457"/>
    <d v="2023-01-01T00:00:00"/>
    <n v="7"/>
    <n v="0"/>
    <n v="0"/>
    <n v="0"/>
    <n v="0"/>
    <n v="0"/>
    <x v="0"/>
  </r>
  <r>
    <x v="3"/>
    <x v="19"/>
    <x v="458"/>
    <x v="458"/>
    <d v="2023-02-01T00:00:00"/>
    <n v="3"/>
    <n v="0"/>
    <n v="0"/>
    <n v="0"/>
    <n v="0"/>
    <n v="0"/>
    <x v="0"/>
  </r>
  <r>
    <x v="3"/>
    <x v="20"/>
    <x v="582"/>
    <x v="582"/>
    <d v="2023-02-01T00:00:00"/>
    <n v="0"/>
    <n v="0"/>
    <n v="0"/>
    <n v="0"/>
    <n v="0"/>
    <n v="0"/>
    <x v="0"/>
  </r>
  <r>
    <x v="3"/>
    <x v="18"/>
    <x v="583"/>
    <x v="583"/>
    <d v="2023-02-01T00:00:00"/>
    <n v="2"/>
    <n v="0"/>
    <n v="0"/>
    <n v="0"/>
    <n v="0"/>
    <n v="0"/>
    <x v="0"/>
  </r>
  <r>
    <x v="3"/>
    <x v="14"/>
    <x v="523"/>
    <x v="523"/>
    <d v="2023-02-01T00:00:00"/>
    <n v="0"/>
    <n v="0"/>
    <n v="0"/>
    <n v="0"/>
    <n v="0"/>
    <n v="0"/>
    <x v="0"/>
  </r>
  <r>
    <x v="3"/>
    <x v="21"/>
    <x v="524"/>
    <x v="524"/>
    <d v="2023-02-01T00:00:00"/>
    <n v="0"/>
    <n v="0"/>
    <n v="0"/>
    <n v="0"/>
    <n v="1"/>
    <n v="1"/>
    <x v="0"/>
  </r>
  <r>
    <x v="3"/>
    <x v="19"/>
    <x v="561"/>
    <x v="561"/>
    <d v="2023-02-01T00:00:00"/>
    <n v="1"/>
    <n v="0"/>
    <n v="0"/>
    <n v="0"/>
    <n v="0"/>
    <n v="0"/>
    <x v="0"/>
  </r>
  <r>
    <x v="3"/>
    <x v="18"/>
    <x v="643"/>
    <x v="644"/>
    <d v="2023-02-01T00:00:00"/>
    <n v="0"/>
    <n v="0"/>
    <n v="0"/>
    <n v="2"/>
    <n v="0"/>
    <n v="0"/>
    <x v="0"/>
  </r>
  <r>
    <x v="3"/>
    <x v="20"/>
    <x v="413"/>
    <x v="413"/>
    <d v="2023-02-01T00:00:00"/>
    <n v="0"/>
    <n v="0"/>
    <n v="0"/>
    <n v="0"/>
    <n v="0"/>
    <n v="0"/>
    <x v="0"/>
  </r>
  <r>
    <x v="3"/>
    <x v="17"/>
    <x v="525"/>
    <x v="525"/>
    <d v="2023-02-01T00:00:00"/>
    <n v="0"/>
    <n v="0"/>
    <n v="0"/>
    <n v="0"/>
    <n v="0"/>
    <n v="1"/>
    <x v="0"/>
  </r>
  <r>
    <x v="3"/>
    <x v="17"/>
    <x v="374"/>
    <x v="374"/>
    <d v="2023-02-01T00:00:00"/>
    <n v="0"/>
    <n v="0"/>
    <n v="0"/>
    <n v="1"/>
    <n v="4"/>
    <n v="3"/>
    <x v="0"/>
  </r>
  <r>
    <x v="3"/>
    <x v="20"/>
    <x v="461"/>
    <x v="461"/>
    <d v="2023-02-01T00:00:00"/>
    <n v="0"/>
    <n v="0"/>
    <n v="0"/>
    <n v="0"/>
    <n v="0"/>
    <n v="0"/>
    <x v="0"/>
  </r>
  <r>
    <x v="3"/>
    <x v="20"/>
    <x v="432"/>
    <x v="432"/>
    <d v="2023-02-01T00:00:00"/>
    <n v="35"/>
    <n v="0"/>
    <n v="0"/>
    <n v="0"/>
    <n v="0"/>
    <n v="0"/>
    <x v="0"/>
  </r>
  <r>
    <x v="3"/>
    <x v="21"/>
    <x v="528"/>
    <x v="528"/>
    <d v="2023-02-01T00:00:00"/>
    <n v="0"/>
    <n v="0"/>
    <n v="0"/>
    <n v="2"/>
    <n v="0"/>
    <n v="2"/>
    <x v="0"/>
  </r>
  <r>
    <x v="3"/>
    <x v="21"/>
    <x v="463"/>
    <x v="463"/>
    <d v="2023-02-01T00:00:00"/>
    <n v="0"/>
    <n v="0"/>
    <n v="0"/>
    <n v="0"/>
    <n v="2"/>
    <n v="1"/>
    <x v="0"/>
  </r>
  <r>
    <x v="3"/>
    <x v="16"/>
    <x v="465"/>
    <x v="465"/>
    <d v="2023-02-01T00:00:00"/>
    <n v="0"/>
    <n v="0"/>
    <n v="0"/>
    <n v="0"/>
    <n v="0"/>
    <n v="0"/>
    <x v="0"/>
  </r>
  <r>
    <x v="3"/>
    <x v="17"/>
    <x v="347"/>
    <x v="347"/>
    <d v="2023-02-01T00:00:00"/>
    <n v="0"/>
    <n v="0"/>
    <n v="0"/>
    <n v="0"/>
    <n v="3"/>
    <n v="2"/>
    <x v="0"/>
  </r>
  <r>
    <x v="3"/>
    <x v="18"/>
    <x v="584"/>
    <x v="584"/>
    <d v="2023-02-01T00:00:00"/>
    <n v="0"/>
    <n v="0"/>
    <n v="0"/>
    <n v="0"/>
    <n v="0"/>
    <n v="0"/>
    <x v="0"/>
  </r>
  <r>
    <x v="3"/>
    <x v="15"/>
    <x v="529"/>
    <x v="529"/>
    <d v="2023-02-01T00:00:00"/>
    <n v="0"/>
    <n v="0"/>
    <n v="0"/>
    <n v="0"/>
    <n v="0"/>
    <n v="0"/>
    <x v="0"/>
  </r>
  <r>
    <x v="3"/>
    <x v="20"/>
    <x v="644"/>
    <x v="645"/>
    <d v="2023-02-01T00:00:00"/>
    <n v="0"/>
    <n v="0"/>
    <n v="0"/>
    <n v="0"/>
    <n v="2"/>
    <n v="2"/>
    <x v="0"/>
  </r>
  <r>
    <x v="3"/>
    <x v="22"/>
    <x v="466"/>
    <x v="466"/>
    <d v="2023-02-01T00:00:00"/>
    <n v="0"/>
    <n v="0"/>
    <n v="0"/>
    <n v="3"/>
    <n v="8"/>
    <n v="3"/>
    <x v="0"/>
  </r>
  <r>
    <x v="3"/>
    <x v="17"/>
    <x v="468"/>
    <x v="468"/>
    <d v="2023-02-01T00:00:00"/>
    <n v="0"/>
    <n v="0"/>
    <n v="0"/>
    <n v="1"/>
    <n v="4"/>
    <n v="3"/>
    <x v="0"/>
  </r>
  <r>
    <x v="3"/>
    <x v="21"/>
    <x v="566"/>
    <x v="566"/>
    <d v="2023-02-01T00:00:00"/>
    <n v="0"/>
    <n v="0"/>
    <n v="0"/>
    <n v="0"/>
    <n v="0"/>
    <n v="1"/>
    <x v="0"/>
  </r>
  <r>
    <x v="3"/>
    <x v="19"/>
    <x v="531"/>
    <x v="531"/>
    <d v="2023-02-01T00:00:00"/>
    <n v="0"/>
    <n v="0"/>
    <n v="0"/>
    <n v="0"/>
    <n v="2"/>
    <n v="2"/>
    <x v="0"/>
  </r>
  <r>
    <x v="3"/>
    <x v="18"/>
    <x v="628"/>
    <x v="629"/>
    <d v="2023-02-01T00:00:00"/>
    <n v="0"/>
    <n v="0"/>
    <n v="0"/>
    <n v="4"/>
    <n v="3"/>
    <n v="1"/>
    <x v="0"/>
  </r>
  <r>
    <x v="3"/>
    <x v="15"/>
    <x v="350"/>
    <x v="350"/>
    <d v="2023-02-01T00:00:00"/>
    <n v="4"/>
    <n v="0"/>
    <n v="0"/>
    <n v="0"/>
    <n v="0"/>
    <n v="0"/>
    <x v="0"/>
  </r>
  <r>
    <x v="3"/>
    <x v="15"/>
    <x v="532"/>
    <x v="532"/>
    <d v="2023-02-01T00:00:00"/>
    <n v="0"/>
    <n v="0"/>
    <n v="0"/>
    <n v="0"/>
    <n v="0"/>
    <n v="1"/>
    <x v="0"/>
  </r>
  <r>
    <x v="3"/>
    <x v="15"/>
    <x v="470"/>
    <x v="470"/>
    <d v="2023-02-01T00:00:00"/>
    <n v="0"/>
    <n v="0"/>
    <n v="0"/>
    <n v="2"/>
    <n v="11"/>
    <n v="3"/>
    <x v="0"/>
  </r>
  <r>
    <x v="3"/>
    <x v="15"/>
    <x v="617"/>
    <x v="618"/>
    <d v="2023-02-01T00:00:00"/>
    <n v="3"/>
    <n v="0"/>
    <n v="0"/>
    <n v="0"/>
    <n v="0"/>
    <n v="0"/>
    <x v="0"/>
  </r>
  <r>
    <x v="3"/>
    <x v="16"/>
    <x v="568"/>
    <x v="568"/>
    <d v="2023-02-01T00:00:00"/>
    <n v="0"/>
    <n v="0"/>
    <n v="0"/>
    <n v="0"/>
    <n v="0"/>
    <n v="0"/>
    <x v="0"/>
  </r>
  <r>
    <x v="3"/>
    <x v="15"/>
    <x v="629"/>
    <x v="630"/>
    <d v="2023-02-01T00:00:00"/>
    <n v="0"/>
    <n v="0"/>
    <n v="0"/>
    <n v="1"/>
    <n v="0"/>
    <n v="0"/>
    <x v="0"/>
  </r>
  <r>
    <x v="3"/>
    <x v="22"/>
    <x v="618"/>
    <x v="619"/>
    <d v="2023-02-01T00:00:00"/>
    <n v="0"/>
    <n v="0"/>
    <n v="0"/>
    <n v="0"/>
    <n v="0"/>
    <n v="0"/>
    <x v="0"/>
  </r>
  <r>
    <x v="3"/>
    <x v="13"/>
    <x v="533"/>
    <x v="533"/>
    <d v="2023-02-01T00:00:00"/>
    <n v="2"/>
    <n v="0"/>
    <n v="0"/>
    <n v="0"/>
    <n v="0"/>
    <n v="0"/>
    <x v="0"/>
  </r>
  <r>
    <x v="3"/>
    <x v="15"/>
    <x v="473"/>
    <x v="473"/>
    <d v="2023-02-01T00:00:00"/>
    <n v="0"/>
    <n v="0"/>
    <n v="0"/>
    <n v="0"/>
    <n v="0"/>
    <n v="0"/>
    <x v="0"/>
  </r>
  <r>
    <x v="3"/>
    <x v="18"/>
    <x v="351"/>
    <x v="351"/>
    <d v="2023-02-01T00:00:00"/>
    <n v="0"/>
    <n v="0"/>
    <n v="0"/>
    <n v="1"/>
    <n v="0"/>
    <n v="0"/>
    <x v="0"/>
  </r>
  <r>
    <x v="3"/>
    <x v="20"/>
    <x v="414"/>
    <x v="414"/>
    <d v="2023-02-01T00:00:00"/>
    <n v="0"/>
    <n v="0"/>
    <n v="0"/>
    <n v="0"/>
    <n v="0"/>
    <n v="0"/>
    <x v="0"/>
  </r>
  <r>
    <x v="3"/>
    <x v="23"/>
    <x v="381"/>
    <x v="381"/>
    <d v="2023-02-01T00:00:00"/>
    <n v="0"/>
    <n v="0"/>
    <n v="0"/>
    <n v="0"/>
    <n v="0"/>
    <n v="0"/>
    <x v="0"/>
  </r>
  <r>
    <x v="3"/>
    <x v="16"/>
    <x v="352"/>
    <x v="352"/>
    <d v="2023-02-01T00:00:00"/>
    <n v="1"/>
    <n v="0"/>
    <n v="0"/>
    <n v="0"/>
    <n v="7"/>
    <n v="0"/>
    <x v="0"/>
  </r>
  <r>
    <x v="3"/>
    <x v="19"/>
    <x v="534"/>
    <x v="534"/>
    <d v="2023-02-01T00:00:00"/>
    <n v="0"/>
    <n v="0"/>
    <n v="0"/>
    <n v="2"/>
    <n v="1"/>
    <n v="0"/>
    <x v="0"/>
  </r>
  <r>
    <x v="3"/>
    <x v="13"/>
    <x v="416"/>
    <x v="416"/>
    <d v="2023-02-01T00:00:00"/>
    <n v="0"/>
    <n v="0"/>
    <n v="0"/>
    <n v="0"/>
    <n v="3"/>
    <n v="1"/>
    <x v="0"/>
  </r>
  <r>
    <x v="3"/>
    <x v="17"/>
    <x v="475"/>
    <x v="475"/>
    <d v="2023-02-01T00:00:00"/>
    <n v="0"/>
    <n v="0"/>
    <n v="0"/>
    <n v="1"/>
    <n v="3"/>
    <n v="1"/>
    <x v="0"/>
  </r>
  <r>
    <x v="3"/>
    <x v="23"/>
    <x v="645"/>
    <x v="646"/>
    <d v="2023-02-01T00:00:00"/>
    <n v="0"/>
    <n v="0"/>
    <n v="0"/>
    <n v="0"/>
    <n v="4"/>
    <n v="1"/>
    <x v="0"/>
  </r>
  <r>
    <x v="3"/>
    <x v="16"/>
    <x v="476"/>
    <x v="476"/>
    <d v="2023-02-01T00:00:00"/>
    <n v="0"/>
    <n v="0"/>
    <n v="0"/>
    <n v="0"/>
    <n v="0"/>
    <n v="0"/>
    <x v="0"/>
  </r>
  <r>
    <x v="3"/>
    <x v="13"/>
    <x v="646"/>
    <x v="647"/>
    <d v="2023-02-01T00:00:00"/>
    <n v="1"/>
    <n v="0"/>
    <n v="0"/>
    <n v="0"/>
    <n v="0"/>
    <n v="0"/>
    <x v="0"/>
  </r>
  <r>
    <x v="3"/>
    <x v="19"/>
    <x v="477"/>
    <x v="477"/>
    <d v="2023-02-01T00:00:00"/>
    <n v="0"/>
    <n v="0"/>
    <n v="0"/>
    <n v="1"/>
    <n v="4"/>
    <n v="0"/>
    <x v="0"/>
  </r>
  <r>
    <x v="3"/>
    <x v="14"/>
    <x v="478"/>
    <x v="478"/>
    <d v="2023-02-01T00:00:00"/>
    <n v="0"/>
    <n v="0"/>
    <n v="0"/>
    <n v="0"/>
    <n v="0"/>
    <n v="0"/>
    <x v="0"/>
  </r>
  <r>
    <x v="3"/>
    <x v="13"/>
    <x v="647"/>
    <x v="648"/>
    <d v="2023-02-01T00:00:00"/>
    <n v="0"/>
    <n v="0"/>
    <n v="0"/>
    <n v="0"/>
    <n v="0"/>
    <n v="0"/>
    <x v="0"/>
  </r>
  <r>
    <x v="3"/>
    <x v="22"/>
    <x v="636"/>
    <x v="637"/>
    <d v="2023-02-01T00:00:00"/>
    <n v="4"/>
    <n v="0"/>
    <n v="0"/>
    <n v="0"/>
    <n v="0"/>
    <n v="0"/>
    <x v="0"/>
  </r>
  <r>
    <x v="3"/>
    <x v="18"/>
    <x v="436"/>
    <x v="436"/>
    <d v="2023-02-01T00:00:00"/>
    <n v="0"/>
    <n v="0"/>
    <n v="0"/>
    <n v="0"/>
    <n v="2"/>
    <n v="4"/>
    <x v="0"/>
  </r>
  <r>
    <x v="3"/>
    <x v="15"/>
    <x v="417"/>
    <x v="417"/>
    <d v="2023-02-01T00:00:00"/>
    <n v="0"/>
    <n v="0"/>
    <n v="0"/>
    <n v="0"/>
    <n v="0"/>
    <n v="0"/>
    <x v="0"/>
  </r>
  <r>
    <x v="3"/>
    <x v="15"/>
    <x v="620"/>
    <x v="621"/>
    <d v="2023-02-01T00:00:00"/>
    <n v="0"/>
    <n v="0"/>
    <n v="0"/>
    <n v="0"/>
    <n v="3"/>
    <n v="0"/>
    <x v="0"/>
  </r>
  <r>
    <x v="3"/>
    <x v="14"/>
    <x v="482"/>
    <x v="482"/>
    <d v="2023-02-01T00:00:00"/>
    <n v="0"/>
    <n v="0"/>
    <n v="0"/>
    <n v="4"/>
    <n v="6"/>
    <n v="0"/>
    <x v="0"/>
  </r>
  <r>
    <x v="3"/>
    <x v="16"/>
    <x v="354"/>
    <x v="354"/>
    <d v="2023-02-01T00:00:00"/>
    <n v="0"/>
    <n v="0"/>
    <n v="0"/>
    <n v="0"/>
    <n v="0"/>
    <n v="0"/>
    <x v="0"/>
  </r>
  <r>
    <x v="3"/>
    <x v="15"/>
    <x v="537"/>
    <x v="537"/>
    <d v="2023-02-01T00:00:00"/>
    <n v="0"/>
    <n v="0"/>
    <n v="0"/>
    <n v="0"/>
    <n v="2"/>
    <n v="2"/>
    <x v="0"/>
  </r>
  <r>
    <x v="3"/>
    <x v="20"/>
    <x v="621"/>
    <x v="622"/>
    <d v="2023-02-01T00:00:00"/>
    <n v="0"/>
    <n v="0"/>
    <n v="0"/>
    <n v="0"/>
    <n v="0"/>
    <n v="0"/>
    <x v="0"/>
  </r>
  <r>
    <x v="3"/>
    <x v="18"/>
    <x v="419"/>
    <x v="419"/>
    <d v="2023-02-01T00:00:00"/>
    <n v="0"/>
    <n v="0"/>
    <n v="0"/>
    <n v="0"/>
    <n v="0"/>
    <n v="2"/>
    <x v="0"/>
  </r>
  <r>
    <x v="3"/>
    <x v="20"/>
    <x v="386"/>
    <x v="386"/>
    <d v="2023-02-01T00:00:00"/>
    <n v="1"/>
    <n v="0"/>
    <n v="0"/>
    <n v="0"/>
    <n v="0"/>
    <n v="0"/>
    <x v="0"/>
  </r>
  <r>
    <x v="3"/>
    <x v="18"/>
    <x v="587"/>
    <x v="587"/>
    <d v="2023-02-01T00:00:00"/>
    <n v="2"/>
    <n v="0"/>
    <n v="0"/>
    <n v="0"/>
    <n v="0"/>
    <n v="0"/>
    <x v="0"/>
  </r>
  <r>
    <x v="3"/>
    <x v="18"/>
    <x v="420"/>
    <x v="420"/>
    <d v="2023-02-01T00:00:00"/>
    <n v="7"/>
    <n v="0"/>
    <n v="1"/>
    <n v="0"/>
    <n v="0"/>
    <n v="0"/>
    <x v="0"/>
  </r>
  <r>
    <x v="3"/>
    <x v="13"/>
    <x v="483"/>
    <x v="483"/>
    <d v="2023-02-01T00:00:00"/>
    <n v="0"/>
    <n v="0"/>
    <n v="0"/>
    <n v="0"/>
    <n v="0"/>
    <n v="0"/>
    <x v="0"/>
  </r>
  <r>
    <x v="3"/>
    <x v="14"/>
    <x v="357"/>
    <x v="357"/>
    <d v="2023-02-01T00:00:00"/>
    <n v="0"/>
    <n v="0"/>
    <n v="0"/>
    <n v="0"/>
    <n v="1"/>
    <n v="0"/>
    <x v="0"/>
  </r>
  <r>
    <x v="3"/>
    <x v="15"/>
    <x v="484"/>
    <x v="484"/>
    <d v="2023-02-01T00:00:00"/>
    <n v="40"/>
    <n v="0"/>
    <n v="0"/>
    <n v="1"/>
    <n v="2"/>
    <n v="1"/>
    <x v="0"/>
  </r>
  <r>
    <x v="3"/>
    <x v="17"/>
    <x v="538"/>
    <x v="538"/>
    <d v="2023-02-01T00:00:00"/>
    <n v="1"/>
    <n v="0"/>
    <n v="0"/>
    <n v="0"/>
    <n v="0"/>
    <n v="0"/>
    <x v="0"/>
  </r>
  <r>
    <x v="3"/>
    <x v="17"/>
    <x v="487"/>
    <x v="487"/>
    <d v="2023-02-01T00:00:00"/>
    <n v="4"/>
    <n v="0"/>
    <n v="0"/>
    <n v="0"/>
    <n v="1"/>
    <n v="1"/>
    <x v="0"/>
  </r>
  <r>
    <x v="3"/>
    <x v="16"/>
    <x v="358"/>
    <x v="358"/>
    <d v="2023-02-01T00:00:00"/>
    <n v="0"/>
    <n v="0"/>
    <n v="0"/>
    <n v="0"/>
    <n v="0"/>
    <n v="0"/>
    <x v="0"/>
  </r>
  <r>
    <x v="3"/>
    <x v="14"/>
    <x v="488"/>
    <x v="488"/>
    <d v="2023-02-01T00:00:00"/>
    <n v="0"/>
    <n v="0"/>
    <n v="0"/>
    <n v="2"/>
    <n v="0"/>
    <n v="0"/>
    <x v="0"/>
  </r>
  <r>
    <x v="3"/>
    <x v="16"/>
    <x v="489"/>
    <x v="489"/>
    <d v="2023-02-01T00:00:00"/>
    <n v="0"/>
    <n v="0"/>
    <n v="0"/>
    <n v="0"/>
    <n v="0"/>
    <n v="0"/>
    <x v="0"/>
  </r>
  <r>
    <x v="3"/>
    <x v="21"/>
    <x v="541"/>
    <x v="541"/>
    <d v="2023-02-01T00:00:00"/>
    <n v="0"/>
    <n v="0"/>
    <n v="0"/>
    <n v="1"/>
    <n v="3"/>
    <n v="0"/>
    <x v="0"/>
  </r>
  <r>
    <x v="3"/>
    <x v="21"/>
    <x v="492"/>
    <x v="492"/>
    <d v="2023-02-01T00:00:00"/>
    <n v="0"/>
    <n v="0"/>
    <n v="0"/>
    <n v="4"/>
    <n v="8"/>
    <n v="1"/>
    <x v="0"/>
  </r>
  <r>
    <x v="3"/>
    <x v="20"/>
    <x v="387"/>
    <x v="387"/>
    <d v="2023-02-01T00:00:00"/>
    <n v="0"/>
    <n v="0"/>
    <n v="0"/>
    <n v="0"/>
    <n v="3"/>
    <n v="0"/>
    <x v="0"/>
  </r>
  <r>
    <x v="3"/>
    <x v="20"/>
    <x v="388"/>
    <x v="388"/>
    <d v="2023-02-01T00:00:00"/>
    <n v="0"/>
    <n v="0"/>
    <n v="0"/>
    <n v="0"/>
    <n v="0"/>
    <n v="0"/>
    <x v="0"/>
  </r>
  <r>
    <x v="3"/>
    <x v="19"/>
    <x v="622"/>
    <x v="623"/>
    <d v="2023-02-01T00:00:00"/>
    <n v="1"/>
    <n v="0"/>
    <n v="0"/>
    <n v="0"/>
    <n v="0"/>
    <n v="0"/>
    <x v="0"/>
  </r>
  <r>
    <x v="3"/>
    <x v="18"/>
    <x v="573"/>
    <x v="573"/>
    <d v="2023-02-01T00:00:00"/>
    <n v="0"/>
    <n v="0"/>
    <n v="0"/>
    <n v="0"/>
    <n v="0"/>
    <n v="0"/>
    <x v="0"/>
  </r>
  <r>
    <x v="3"/>
    <x v="18"/>
    <x v="494"/>
    <x v="494"/>
    <d v="2023-02-01T00:00:00"/>
    <n v="0"/>
    <n v="0"/>
    <n v="0"/>
    <n v="0"/>
    <n v="5"/>
    <n v="0"/>
    <x v="0"/>
  </r>
  <r>
    <x v="3"/>
    <x v="18"/>
    <x v="390"/>
    <x v="390"/>
    <d v="2023-02-01T00:00:00"/>
    <n v="0"/>
    <n v="0"/>
    <n v="0"/>
    <n v="0"/>
    <n v="5"/>
    <n v="0"/>
    <x v="0"/>
  </r>
  <r>
    <x v="3"/>
    <x v="18"/>
    <x v="438"/>
    <x v="438"/>
    <d v="2023-02-01T00:00:00"/>
    <n v="0"/>
    <n v="0"/>
    <n v="0"/>
    <n v="0"/>
    <n v="0"/>
    <n v="0"/>
    <x v="0"/>
  </r>
  <r>
    <x v="3"/>
    <x v="20"/>
    <x v="496"/>
    <x v="496"/>
    <d v="2023-02-01T00:00:00"/>
    <n v="0"/>
    <n v="0"/>
    <n v="0"/>
    <n v="0"/>
    <n v="3"/>
    <n v="2"/>
    <x v="0"/>
  </r>
  <r>
    <x v="3"/>
    <x v="20"/>
    <x v="362"/>
    <x v="362"/>
    <d v="2023-02-01T00:00:00"/>
    <n v="0"/>
    <n v="0"/>
    <n v="0"/>
    <n v="0"/>
    <n v="0"/>
    <n v="0"/>
    <x v="0"/>
  </r>
  <r>
    <x v="3"/>
    <x v="20"/>
    <x v="545"/>
    <x v="545"/>
    <d v="2023-02-01T00:00:00"/>
    <n v="28"/>
    <n v="0"/>
    <n v="0"/>
    <n v="0"/>
    <n v="0"/>
    <n v="0"/>
    <x v="0"/>
  </r>
  <r>
    <x v="3"/>
    <x v="15"/>
    <x v="648"/>
    <x v="649"/>
    <d v="2023-02-01T00:00:00"/>
    <n v="0"/>
    <n v="0"/>
    <n v="0"/>
    <n v="0"/>
    <n v="0"/>
    <n v="0"/>
    <x v="0"/>
  </r>
  <r>
    <x v="3"/>
    <x v="21"/>
    <x v="363"/>
    <x v="363"/>
    <d v="2023-02-01T00:00:00"/>
    <n v="0"/>
    <n v="0"/>
    <n v="0"/>
    <n v="0"/>
    <n v="3"/>
    <n v="0"/>
    <x v="0"/>
  </r>
  <r>
    <x v="3"/>
    <x v="20"/>
    <x v="364"/>
    <x v="364"/>
    <d v="2023-02-01T00:00:00"/>
    <n v="0"/>
    <n v="0"/>
    <n v="0"/>
    <n v="0"/>
    <n v="0"/>
    <n v="0"/>
    <x v="0"/>
  </r>
  <r>
    <x v="3"/>
    <x v="21"/>
    <x v="365"/>
    <x v="365"/>
    <d v="2023-02-01T00:00:00"/>
    <n v="0"/>
    <n v="0"/>
    <n v="0"/>
    <n v="0"/>
    <n v="0"/>
    <n v="1"/>
    <x v="0"/>
  </r>
  <r>
    <x v="3"/>
    <x v="18"/>
    <x v="499"/>
    <x v="499"/>
    <d v="2023-02-01T00:00:00"/>
    <n v="0"/>
    <n v="0"/>
    <n v="0"/>
    <n v="1"/>
    <n v="0"/>
    <n v="2"/>
    <x v="0"/>
  </r>
  <r>
    <x v="3"/>
    <x v="22"/>
    <x v="391"/>
    <x v="391"/>
    <d v="2023-02-01T00:00:00"/>
    <n v="0"/>
    <n v="0"/>
    <n v="0"/>
    <n v="13"/>
    <n v="15"/>
    <n v="4"/>
    <x v="0"/>
  </r>
  <r>
    <x v="3"/>
    <x v="19"/>
    <x v="422"/>
    <x v="422"/>
    <d v="2023-02-01T00:00:00"/>
    <n v="0"/>
    <n v="0"/>
    <n v="0"/>
    <n v="0"/>
    <n v="1"/>
    <n v="0"/>
    <x v="0"/>
  </r>
  <r>
    <x v="3"/>
    <x v="13"/>
    <x v="607"/>
    <x v="607"/>
    <d v="2023-02-01T00:00:00"/>
    <n v="2"/>
    <n v="0"/>
    <n v="0"/>
    <n v="0"/>
    <n v="0"/>
    <n v="0"/>
    <x v="0"/>
  </r>
  <r>
    <x v="3"/>
    <x v="16"/>
    <x v="370"/>
    <x v="370"/>
    <d v="2023-02-01T00:00:00"/>
    <n v="0"/>
    <n v="1"/>
    <n v="0"/>
    <n v="0"/>
    <n v="0"/>
    <n v="0"/>
    <x v="0"/>
  </r>
  <r>
    <x v="3"/>
    <x v="17"/>
    <x v="547"/>
    <x v="547"/>
    <d v="2023-02-01T00:00:00"/>
    <n v="4"/>
    <n v="0"/>
    <n v="0"/>
    <n v="0"/>
    <n v="0"/>
    <n v="0"/>
    <x v="0"/>
  </r>
  <r>
    <x v="3"/>
    <x v="20"/>
    <x v="592"/>
    <x v="592"/>
    <d v="2023-02-01T00:00:00"/>
    <n v="0"/>
    <n v="0"/>
    <n v="0"/>
    <n v="0"/>
    <n v="0"/>
    <n v="0"/>
    <x v="0"/>
  </r>
  <r>
    <x v="3"/>
    <x v="18"/>
    <x v="439"/>
    <x v="439"/>
    <d v="2023-02-01T00:00:00"/>
    <n v="29"/>
    <n v="0"/>
    <n v="1"/>
    <n v="0"/>
    <n v="0"/>
    <n v="0"/>
    <x v="0"/>
  </r>
  <r>
    <x v="3"/>
    <x v="18"/>
    <x v="502"/>
    <x v="502"/>
    <d v="2023-02-01T00:00:00"/>
    <n v="0"/>
    <n v="0"/>
    <n v="0"/>
    <n v="5"/>
    <n v="11"/>
    <n v="8"/>
    <x v="0"/>
  </r>
  <r>
    <x v="3"/>
    <x v="18"/>
    <x v="503"/>
    <x v="503"/>
    <d v="2023-02-01T00:00:00"/>
    <n v="0"/>
    <n v="1"/>
    <n v="2"/>
    <n v="0"/>
    <n v="0"/>
    <n v="0"/>
    <x v="0"/>
  </r>
  <r>
    <x v="3"/>
    <x v="18"/>
    <x v="397"/>
    <x v="397"/>
    <d v="2023-02-01T00:00:00"/>
    <n v="4"/>
    <n v="0"/>
    <n v="0"/>
    <n v="0"/>
    <n v="0"/>
    <n v="0"/>
    <x v="0"/>
  </r>
  <r>
    <x v="3"/>
    <x v="19"/>
    <x v="649"/>
    <x v="650"/>
    <d v="2023-02-01T00:00:00"/>
    <n v="0"/>
    <n v="0"/>
    <n v="0"/>
    <n v="0"/>
    <n v="0"/>
    <n v="0"/>
    <x v="0"/>
  </r>
  <r>
    <x v="3"/>
    <x v="21"/>
    <x v="548"/>
    <x v="548"/>
    <d v="2023-02-01T00:00:00"/>
    <n v="0"/>
    <n v="0"/>
    <n v="0"/>
    <n v="0"/>
    <n v="0"/>
    <n v="0"/>
    <x v="0"/>
  </r>
  <r>
    <x v="3"/>
    <x v="19"/>
    <x v="505"/>
    <x v="505"/>
    <d v="2023-02-01T00:00:00"/>
    <n v="0"/>
    <n v="0"/>
    <n v="0"/>
    <n v="73"/>
    <n v="23"/>
    <n v="19"/>
    <x v="0"/>
  </r>
  <r>
    <x v="3"/>
    <x v="19"/>
    <x v="650"/>
    <x v="651"/>
    <d v="2023-02-01T00:00:00"/>
    <n v="0"/>
    <n v="0"/>
    <n v="0"/>
    <n v="0"/>
    <n v="0"/>
    <n v="2"/>
    <x v="0"/>
  </r>
  <r>
    <x v="3"/>
    <x v="19"/>
    <x v="639"/>
    <x v="640"/>
    <d v="2023-02-01T00:00:00"/>
    <n v="0"/>
    <n v="0"/>
    <n v="0"/>
    <n v="1"/>
    <n v="0"/>
    <n v="0"/>
    <x v="0"/>
  </r>
  <r>
    <x v="3"/>
    <x v="19"/>
    <x v="576"/>
    <x v="576"/>
    <d v="2023-02-01T00:00:00"/>
    <n v="0"/>
    <n v="0"/>
    <n v="0"/>
    <n v="2"/>
    <n v="0"/>
    <n v="1"/>
    <x v="0"/>
  </r>
  <r>
    <x v="3"/>
    <x v="18"/>
    <x v="506"/>
    <x v="506"/>
    <d v="2023-02-01T00:00:00"/>
    <n v="0"/>
    <n v="0"/>
    <n v="0"/>
    <n v="0"/>
    <n v="2"/>
    <n v="1"/>
    <x v="0"/>
  </r>
  <r>
    <x v="3"/>
    <x v="20"/>
    <x v="507"/>
    <x v="507"/>
    <d v="2023-02-01T00:00:00"/>
    <n v="0"/>
    <n v="0"/>
    <n v="0"/>
    <n v="0"/>
    <n v="1"/>
    <n v="1"/>
    <x v="0"/>
  </r>
  <r>
    <x v="3"/>
    <x v="21"/>
    <x v="508"/>
    <x v="508"/>
    <d v="2023-02-01T00:00:00"/>
    <n v="0"/>
    <n v="0"/>
    <n v="0"/>
    <n v="0"/>
    <n v="0"/>
    <n v="0"/>
    <x v="0"/>
  </r>
  <r>
    <x v="3"/>
    <x v="18"/>
    <x v="509"/>
    <x v="509"/>
    <d v="2023-02-01T00:00:00"/>
    <n v="0"/>
    <n v="0"/>
    <n v="0"/>
    <n v="0"/>
    <n v="0"/>
    <n v="0"/>
    <x v="0"/>
  </r>
  <r>
    <x v="3"/>
    <x v="20"/>
    <x v="510"/>
    <x v="510"/>
    <d v="2023-02-01T00:00:00"/>
    <n v="0"/>
    <n v="0"/>
    <n v="0"/>
    <n v="5"/>
    <n v="11"/>
    <n v="3"/>
    <x v="0"/>
  </r>
  <r>
    <x v="3"/>
    <x v="15"/>
    <x v="609"/>
    <x v="609"/>
    <d v="2023-02-01T00:00:00"/>
    <n v="0"/>
    <n v="0"/>
    <n v="0"/>
    <n v="0"/>
    <n v="1"/>
    <n v="1"/>
    <x v="0"/>
  </r>
  <r>
    <x v="3"/>
    <x v="22"/>
    <x v="444"/>
    <x v="444"/>
    <d v="2023-02-01T00:00:00"/>
    <n v="0"/>
    <n v="0"/>
    <n v="0"/>
    <n v="0"/>
    <n v="0"/>
    <n v="0"/>
    <x v="0"/>
  </r>
  <r>
    <x v="3"/>
    <x v="13"/>
    <x v="594"/>
    <x v="594"/>
    <d v="2023-02-01T00:00:00"/>
    <n v="0"/>
    <n v="0"/>
    <n v="0"/>
    <n v="0"/>
    <n v="2"/>
    <n v="0"/>
    <x v="0"/>
  </r>
  <r>
    <x v="3"/>
    <x v="18"/>
    <x v="511"/>
    <x v="511"/>
    <d v="2023-02-01T00:00:00"/>
    <n v="0"/>
    <n v="0"/>
    <n v="0"/>
    <n v="1"/>
    <n v="2"/>
    <n v="2"/>
    <x v="0"/>
  </r>
  <r>
    <x v="3"/>
    <x v="18"/>
    <x v="552"/>
    <x v="552"/>
    <d v="2023-02-01T00:00:00"/>
    <n v="0"/>
    <n v="0"/>
    <n v="0"/>
    <n v="0"/>
    <n v="0"/>
    <n v="0"/>
    <x v="0"/>
  </r>
  <r>
    <x v="3"/>
    <x v="13"/>
    <x v="611"/>
    <x v="611"/>
    <d v="2023-02-01T00:00:00"/>
    <n v="14"/>
    <n v="0"/>
    <n v="0"/>
    <n v="0"/>
    <n v="0"/>
    <n v="0"/>
    <x v="0"/>
  </r>
  <r>
    <x v="3"/>
    <x v="15"/>
    <x v="513"/>
    <x v="513"/>
    <d v="2023-02-01T00:00:00"/>
    <n v="0"/>
    <n v="0"/>
    <n v="0"/>
    <n v="0"/>
    <n v="1"/>
    <n v="1"/>
    <x v="0"/>
  </r>
  <r>
    <x v="3"/>
    <x v="14"/>
    <x v="423"/>
    <x v="423"/>
    <d v="2023-02-01T00:00:00"/>
    <n v="0"/>
    <n v="0"/>
    <n v="0"/>
    <n v="11"/>
    <n v="8"/>
    <n v="1"/>
    <x v="0"/>
  </r>
  <r>
    <x v="3"/>
    <x v="18"/>
    <x v="651"/>
    <x v="652"/>
    <d v="2023-02-01T00:00:00"/>
    <n v="0"/>
    <n v="0"/>
    <n v="0"/>
    <n v="0"/>
    <n v="0"/>
    <n v="0"/>
    <x v="0"/>
  </r>
  <r>
    <x v="3"/>
    <x v="21"/>
    <x v="652"/>
    <x v="653"/>
    <d v="2023-02-01T00:00:00"/>
    <n v="0"/>
    <n v="0"/>
    <n v="0"/>
    <n v="0"/>
    <n v="0"/>
    <n v="0"/>
    <x v="0"/>
  </r>
  <r>
    <x v="3"/>
    <x v="20"/>
    <x v="403"/>
    <x v="403"/>
    <d v="2023-02-01T00:00:00"/>
    <n v="0"/>
    <n v="0"/>
    <n v="0"/>
    <n v="0"/>
    <n v="0"/>
    <n v="0"/>
    <x v="0"/>
  </r>
  <r>
    <x v="3"/>
    <x v="19"/>
    <x v="554"/>
    <x v="554"/>
    <d v="2023-02-01T00:00:00"/>
    <n v="0"/>
    <n v="0"/>
    <n v="0"/>
    <n v="4"/>
    <n v="1"/>
    <n v="0"/>
    <x v="0"/>
  </r>
  <r>
    <x v="3"/>
    <x v="13"/>
    <x v="516"/>
    <x v="516"/>
    <d v="2023-02-01T00:00:00"/>
    <n v="44"/>
    <n v="0"/>
    <n v="0"/>
    <n v="1"/>
    <n v="4"/>
    <n v="2"/>
    <x v="0"/>
  </r>
  <r>
    <x v="3"/>
    <x v="22"/>
    <x v="517"/>
    <x v="517"/>
    <d v="2023-02-01T00:00:00"/>
    <n v="0"/>
    <n v="0"/>
    <n v="0"/>
    <n v="0"/>
    <n v="2"/>
    <n v="0"/>
    <x v="0"/>
  </r>
  <r>
    <x v="3"/>
    <x v="15"/>
    <x v="424"/>
    <x v="424"/>
    <d v="2023-02-01T00:00:00"/>
    <n v="2"/>
    <n v="0"/>
    <n v="0"/>
    <n v="0"/>
    <n v="0"/>
    <n v="0"/>
    <x v="0"/>
  </r>
  <r>
    <x v="3"/>
    <x v="13"/>
    <x v="557"/>
    <x v="557"/>
    <d v="2023-02-01T00:00:00"/>
    <n v="4"/>
    <n v="0"/>
    <n v="0"/>
    <n v="0"/>
    <n v="0"/>
    <n v="0"/>
    <x v="0"/>
  </r>
  <r>
    <x v="3"/>
    <x v="13"/>
    <x v="653"/>
    <x v="654"/>
    <d v="2023-02-01T00:00:00"/>
    <n v="0"/>
    <n v="0"/>
    <n v="0"/>
    <n v="0"/>
    <n v="6"/>
    <n v="1"/>
    <x v="0"/>
  </r>
  <r>
    <x v="3"/>
    <x v="17"/>
    <x v="426"/>
    <x v="426"/>
    <d v="2023-02-01T00:00:00"/>
    <n v="10"/>
    <n v="0"/>
    <n v="0"/>
    <n v="0"/>
    <n v="0"/>
    <n v="0"/>
    <x v="0"/>
  </r>
  <r>
    <x v="3"/>
    <x v="21"/>
    <x v="654"/>
    <x v="655"/>
    <d v="2023-02-01T00:00:00"/>
    <n v="0"/>
    <n v="0"/>
    <n v="0"/>
    <n v="0"/>
    <n v="0"/>
    <n v="0"/>
    <x v="0"/>
  </r>
  <r>
    <x v="3"/>
    <x v="16"/>
    <x v="449"/>
    <x v="449"/>
    <d v="2023-02-01T00:00:00"/>
    <n v="0"/>
    <n v="0"/>
    <n v="0"/>
    <n v="0"/>
    <n v="3"/>
    <n v="0"/>
    <x v="0"/>
  </r>
  <r>
    <x v="3"/>
    <x v="16"/>
    <x v="641"/>
    <x v="642"/>
    <d v="2023-02-01T00:00:00"/>
    <n v="0"/>
    <n v="0"/>
    <n v="0"/>
    <n v="0"/>
    <n v="0"/>
    <n v="0"/>
    <x v="0"/>
  </r>
  <r>
    <x v="3"/>
    <x v="15"/>
    <x v="655"/>
    <x v="656"/>
    <d v="2023-02-01T00:00:00"/>
    <n v="0"/>
    <n v="0"/>
    <n v="0"/>
    <n v="0"/>
    <n v="1"/>
    <n v="1"/>
    <x v="0"/>
  </r>
  <r>
    <x v="3"/>
    <x v="15"/>
    <x v="429"/>
    <x v="429"/>
    <d v="2023-02-01T00:00:00"/>
    <n v="1"/>
    <n v="0"/>
    <n v="0"/>
    <n v="0"/>
    <n v="2"/>
    <n v="0"/>
    <x v="0"/>
  </r>
  <r>
    <x v="3"/>
    <x v="23"/>
    <x v="656"/>
    <x v="657"/>
    <d v="2023-02-01T00:00:00"/>
    <n v="0"/>
    <n v="0"/>
    <n v="0"/>
    <n v="4"/>
    <n v="3"/>
    <n v="3"/>
    <x v="0"/>
  </r>
  <r>
    <x v="3"/>
    <x v="19"/>
    <x v="519"/>
    <x v="519"/>
    <d v="2023-02-01T00:00:00"/>
    <n v="0"/>
    <n v="0"/>
    <n v="0"/>
    <n v="1"/>
    <n v="0"/>
    <n v="0"/>
    <x v="0"/>
  </r>
  <r>
    <x v="3"/>
    <x v="20"/>
    <x v="453"/>
    <x v="453"/>
    <d v="2023-02-01T00:00:00"/>
    <n v="0"/>
    <n v="0"/>
    <n v="0"/>
    <n v="0"/>
    <n v="0"/>
    <n v="0"/>
    <x v="0"/>
  </r>
  <r>
    <x v="3"/>
    <x v="20"/>
    <x v="409"/>
    <x v="409"/>
    <d v="2023-02-01T00:00:00"/>
    <n v="0"/>
    <n v="0"/>
    <n v="0"/>
    <n v="0"/>
    <n v="0"/>
    <n v="0"/>
    <x v="0"/>
  </r>
  <r>
    <x v="3"/>
    <x v="14"/>
    <x v="520"/>
    <x v="520"/>
    <d v="2023-02-01T00:00:00"/>
    <n v="0"/>
    <n v="0"/>
    <n v="0"/>
    <n v="0"/>
    <n v="0"/>
    <n v="0"/>
    <x v="0"/>
  </r>
  <r>
    <x v="3"/>
    <x v="20"/>
    <x v="411"/>
    <x v="411"/>
    <d v="2023-02-01T00:00:00"/>
    <n v="0"/>
    <n v="0"/>
    <n v="0"/>
    <n v="0"/>
    <n v="0"/>
    <n v="0"/>
    <x v="0"/>
  </r>
  <r>
    <x v="3"/>
    <x v="22"/>
    <x v="657"/>
    <x v="658"/>
    <d v="2023-02-01T00:00:00"/>
    <n v="0"/>
    <n v="0"/>
    <n v="0"/>
    <n v="1"/>
    <n v="0"/>
    <n v="0"/>
    <x v="0"/>
  </r>
  <r>
    <x v="3"/>
    <x v="23"/>
    <x v="430"/>
    <x v="430"/>
    <d v="2023-02-01T00:00:00"/>
    <n v="0"/>
    <n v="0"/>
    <n v="0"/>
    <n v="0"/>
    <n v="1"/>
    <n v="1"/>
    <x v="0"/>
  </r>
  <r>
    <x v="3"/>
    <x v="21"/>
    <x v="658"/>
    <x v="659"/>
    <d v="2023-02-01T00:00:00"/>
    <n v="0"/>
    <n v="0"/>
    <n v="0"/>
    <n v="0"/>
    <n v="0"/>
    <n v="0"/>
    <x v="0"/>
  </r>
  <r>
    <x v="3"/>
    <x v="18"/>
    <x v="412"/>
    <x v="412"/>
    <d v="2023-02-01T00:00:00"/>
    <n v="0"/>
    <n v="0"/>
    <n v="0"/>
    <n v="0"/>
    <n v="0"/>
    <n v="0"/>
    <x v="0"/>
  </r>
  <r>
    <x v="3"/>
    <x v="17"/>
    <x v="522"/>
    <x v="522"/>
    <d v="2023-02-01T00:00:00"/>
    <n v="0"/>
    <n v="1"/>
    <n v="1"/>
    <n v="0"/>
    <n v="0"/>
    <n v="0"/>
    <x v="0"/>
  </r>
  <r>
    <x v="3"/>
    <x v="17"/>
    <x v="456"/>
    <x v="456"/>
    <d v="2023-02-01T00:00:00"/>
    <n v="0"/>
    <n v="0"/>
    <n v="0"/>
    <n v="0"/>
    <n v="2"/>
    <n v="0"/>
    <x v="0"/>
  </r>
  <r>
    <x v="3"/>
    <x v="13"/>
    <x v="614"/>
    <x v="615"/>
    <d v="2023-02-01T00:00:00"/>
    <n v="2"/>
    <n v="0"/>
    <n v="0"/>
    <n v="0"/>
    <n v="0"/>
    <n v="0"/>
    <x v="0"/>
  </r>
  <r>
    <x v="3"/>
    <x v="19"/>
    <x v="458"/>
    <x v="458"/>
    <d v="2023-03-01T00:00:00"/>
    <n v="0"/>
    <n v="0"/>
    <n v="0"/>
    <n v="0"/>
    <n v="0"/>
    <n v="0"/>
    <x v="0"/>
  </r>
  <r>
    <x v="3"/>
    <x v="14"/>
    <x v="523"/>
    <x v="523"/>
    <d v="2023-03-01T00:00:00"/>
    <n v="0"/>
    <n v="0"/>
    <n v="0"/>
    <n v="0"/>
    <n v="0"/>
    <n v="0"/>
    <x v="0"/>
  </r>
  <r>
    <x v="3"/>
    <x v="20"/>
    <x v="413"/>
    <x v="413"/>
    <d v="2023-03-01T00:00:00"/>
    <n v="0"/>
    <n v="0"/>
    <n v="0"/>
    <n v="0"/>
    <n v="0"/>
    <n v="0"/>
    <x v="0"/>
  </r>
  <r>
    <x v="3"/>
    <x v="13"/>
    <x v="526"/>
    <x v="526"/>
    <d v="2023-03-01T00:00:00"/>
    <n v="0"/>
    <n v="0"/>
    <n v="0"/>
    <n v="0"/>
    <n v="0"/>
    <n v="0"/>
    <x v="0"/>
  </r>
  <r>
    <x v="3"/>
    <x v="20"/>
    <x v="461"/>
    <x v="461"/>
    <d v="2023-03-01T00:00:00"/>
    <n v="0"/>
    <n v="0"/>
    <n v="0"/>
    <n v="0"/>
    <n v="0"/>
    <n v="0"/>
    <x v="0"/>
  </r>
  <r>
    <x v="3"/>
    <x v="20"/>
    <x v="432"/>
    <x v="432"/>
    <d v="2023-03-01T00:00:00"/>
    <n v="39"/>
    <n v="0"/>
    <n v="0"/>
    <n v="0"/>
    <n v="0"/>
    <n v="0"/>
    <x v="0"/>
  </r>
  <r>
    <x v="3"/>
    <x v="16"/>
    <x v="346"/>
    <x v="346"/>
    <d v="2023-03-01T00:00:00"/>
    <n v="1"/>
    <n v="0"/>
    <n v="0"/>
    <n v="0"/>
    <n v="0"/>
    <n v="0"/>
    <x v="0"/>
  </r>
  <r>
    <x v="3"/>
    <x v="14"/>
    <x v="562"/>
    <x v="562"/>
    <d v="2023-03-01T00:00:00"/>
    <n v="0"/>
    <n v="0"/>
    <n v="0"/>
    <n v="0"/>
    <n v="0"/>
    <n v="0"/>
    <x v="0"/>
  </r>
  <r>
    <x v="3"/>
    <x v="20"/>
    <x v="377"/>
    <x v="377"/>
    <d v="2023-03-01T00:00:00"/>
    <n v="19"/>
    <n v="0"/>
    <n v="0"/>
    <n v="0"/>
    <n v="0"/>
    <n v="0"/>
    <x v="0"/>
  </r>
  <r>
    <x v="3"/>
    <x v="15"/>
    <x v="529"/>
    <x v="529"/>
    <d v="2023-03-01T00:00:00"/>
    <n v="2"/>
    <n v="0"/>
    <n v="0"/>
    <n v="0"/>
    <n v="0"/>
    <n v="0"/>
    <x v="0"/>
  </r>
  <r>
    <x v="3"/>
    <x v="22"/>
    <x v="466"/>
    <x v="466"/>
    <d v="2023-03-01T00:00:00"/>
    <n v="48"/>
    <n v="0"/>
    <n v="0"/>
    <n v="0"/>
    <n v="0"/>
    <n v="0"/>
    <x v="0"/>
  </r>
  <r>
    <x v="3"/>
    <x v="13"/>
    <x v="659"/>
    <x v="660"/>
    <d v="2023-03-01T00:00:00"/>
    <n v="0"/>
    <n v="0"/>
    <n v="0"/>
    <n v="0"/>
    <n v="0"/>
    <n v="0"/>
    <x v="0"/>
  </r>
  <r>
    <x v="3"/>
    <x v="15"/>
    <x v="350"/>
    <x v="350"/>
    <d v="2023-03-01T00:00:00"/>
    <n v="2"/>
    <n v="0"/>
    <n v="0"/>
    <n v="0"/>
    <n v="0"/>
    <n v="0"/>
    <x v="0"/>
  </r>
  <r>
    <x v="3"/>
    <x v="15"/>
    <x v="470"/>
    <x v="470"/>
    <d v="2023-03-01T00:00:00"/>
    <n v="1"/>
    <n v="0"/>
    <n v="0"/>
    <n v="0"/>
    <n v="0"/>
    <n v="0"/>
    <x v="0"/>
  </r>
  <r>
    <x v="3"/>
    <x v="15"/>
    <x v="617"/>
    <x v="618"/>
    <d v="2023-03-01T00:00:00"/>
    <n v="2"/>
    <n v="0"/>
    <n v="0"/>
    <n v="0"/>
    <n v="0"/>
    <n v="0"/>
    <x v="0"/>
  </r>
  <r>
    <x v="3"/>
    <x v="16"/>
    <x v="568"/>
    <x v="568"/>
    <d v="2023-03-01T00:00:00"/>
    <n v="9"/>
    <n v="0"/>
    <n v="0"/>
    <n v="0"/>
    <n v="0"/>
    <n v="0"/>
    <x v="0"/>
  </r>
  <r>
    <x v="3"/>
    <x v="15"/>
    <x v="629"/>
    <x v="630"/>
    <d v="2023-03-01T00:00:00"/>
    <n v="1"/>
    <n v="0"/>
    <n v="0"/>
    <n v="0"/>
    <n v="0"/>
    <n v="0"/>
    <x v="0"/>
  </r>
  <r>
    <x v="3"/>
    <x v="20"/>
    <x v="471"/>
    <x v="471"/>
    <d v="2023-03-01T00:00:00"/>
    <n v="4"/>
    <n v="0"/>
    <n v="0"/>
    <n v="0"/>
    <n v="0"/>
    <n v="0"/>
    <x v="0"/>
  </r>
  <r>
    <x v="3"/>
    <x v="20"/>
    <x v="414"/>
    <x v="414"/>
    <d v="2023-03-01T00:00:00"/>
    <n v="5"/>
    <n v="0"/>
    <n v="0"/>
    <n v="0"/>
    <n v="0"/>
    <n v="0"/>
    <x v="0"/>
  </r>
  <r>
    <x v="3"/>
    <x v="16"/>
    <x v="352"/>
    <x v="352"/>
    <d v="2023-03-01T00:00:00"/>
    <n v="12"/>
    <n v="0"/>
    <n v="0"/>
    <n v="0"/>
    <n v="0"/>
    <n v="0"/>
    <x v="0"/>
  </r>
  <r>
    <x v="3"/>
    <x v="17"/>
    <x v="619"/>
    <x v="620"/>
    <d v="2023-03-01T00:00:00"/>
    <n v="12"/>
    <n v="0"/>
    <n v="0"/>
    <n v="0"/>
    <n v="0"/>
    <n v="0"/>
    <x v="0"/>
  </r>
  <r>
    <x v="3"/>
    <x v="18"/>
    <x v="535"/>
    <x v="535"/>
    <d v="2023-03-01T00:00:00"/>
    <n v="10"/>
    <n v="0"/>
    <n v="0"/>
    <n v="0"/>
    <n v="0"/>
    <n v="0"/>
    <x v="0"/>
  </r>
  <r>
    <x v="3"/>
    <x v="17"/>
    <x v="475"/>
    <x v="475"/>
    <d v="2023-03-01T00:00:00"/>
    <n v="2"/>
    <n v="0"/>
    <n v="0"/>
    <n v="0"/>
    <n v="0"/>
    <n v="0"/>
    <x v="0"/>
  </r>
  <r>
    <x v="3"/>
    <x v="14"/>
    <x v="478"/>
    <x v="478"/>
    <d v="2023-03-01T00:00:00"/>
    <n v="10"/>
    <n v="0"/>
    <n v="0"/>
    <n v="0"/>
    <n v="0"/>
    <n v="0"/>
    <x v="0"/>
  </r>
  <r>
    <x v="3"/>
    <x v="18"/>
    <x v="436"/>
    <x v="436"/>
    <d v="2023-03-01T00:00:00"/>
    <n v="86"/>
    <n v="0"/>
    <n v="0"/>
    <n v="0"/>
    <n v="0"/>
    <n v="0"/>
    <x v="0"/>
  </r>
  <r>
    <x v="3"/>
    <x v="15"/>
    <x v="417"/>
    <x v="417"/>
    <d v="2023-03-01T00:00:00"/>
    <n v="8"/>
    <n v="0"/>
    <n v="0"/>
    <n v="0"/>
    <n v="0"/>
    <n v="0"/>
    <x v="0"/>
  </r>
  <r>
    <x v="3"/>
    <x v="15"/>
    <x v="630"/>
    <x v="631"/>
    <d v="2023-03-01T00:00:00"/>
    <n v="0"/>
    <n v="0"/>
    <n v="0"/>
    <n v="0"/>
    <n v="0"/>
    <n v="0"/>
    <x v="0"/>
  </r>
  <r>
    <x v="3"/>
    <x v="14"/>
    <x v="481"/>
    <x v="481"/>
    <d v="2023-03-01T00:00:00"/>
    <n v="70"/>
    <n v="0"/>
    <n v="0"/>
    <n v="0"/>
    <n v="0"/>
    <n v="0"/>
    <x v="0"/>
  </r>
  <r>
    <x v="3"/>
    <x v="14"/>
    <x v="482"/>
    <x v="482"/>
    <d v="2023-03-01T00:00:00"/>
    <n v="24"/>
    <n v="0"/>
    <n v="0"/>
    <n v="0"/>
    <n v="0"/>
    <n v="0"/>
    <x v="0"/>
  </r>
  <r>
    <x v="3"/>
    <x v="15"/>
    <x v="537"/>
    <x v="537"/>
    <d v="2023-03-01T00:00:00"/>
    <n v="8"/>
    <n v="0"/>
    <n v="0"/>
    <n v="0"/>
    <n v="0"/>
    <n v="0"/>
    <x v="0"/>
  </r>
  <r>
    <x v="3"/>
    <x v="20"/>
    <x v="621"/>
    <x v="622"/>
    <d v="2023-03-01T00:00:00"/>
    <n v="0"/>
    <n v="0"/>
    <n v="1"/>
    <n v="0"/>
    <n v="0"/>
    <n v="0"/>
    <x v="0"/>
  </r>
  <r>
    <x v="3"/>
    <x v="18"/>
    <x v="419"/>
    <x v="419"/>
    <d v="2023-03-01T00:00:00"/>
    <n v="33"/>
    <n v="0"/>
    <n v="0"/>
    <n v="0"/>
    <n v="0"/>
    <n v="0"/>
    <x v="0"/>
  </r>
  <r>
    <x v="3"/>
    <x v="18"/>
    <x v="420"/>
    <x v="420"/>
    <d v="2023-03-01T00:00:00"/>
    <n v="19"/>
    <n v="0"/>
    <n v="0"/>
    <n v="0"/>
    <n v="0"/>
    <n v="0"/>
    <x v="0"/>
  </r>
  <r>
    <x v="3"/>
    <x v="15"/>
    <x v="484"/>
    <x v="484"/>
    <d v="2023-03-01T00:00:00"/>
    <n v="40"/>
    <n v="0"/>
    <n v="0"/>
    <n v="0"/>
    <n v="0"/>
    <n v="0"/>
    <x v="0"/>
  </r>
  <r>
    <x v="3"/>
    <x v="14"/>
    <x v="488"/>
    <x v="488"/>
    <d v="2023-03-01T00:00:00"/>
    <n v="27"/>
    <n v="0"/>
    <n v="0"/>
    <n v="0"/>
    <n v="0"/>
    <n v="0"/>
    <x v="0"/>
  </r>
  <r>
    <x v="3"/>
    <x v="21"/>
    <x v="541"/>
    <x v="541"/>
    <d v="2023-03-01T00:00:00"/>
    <n v="19"/>
    <n v="0"/>
    <n v="0"/>
    <n v="0"/>
    <n v="0"/>
    <n v="0"/>
    <x v="0"/>
  </r>
  <r>
    <x v="3"/>
    <x v="18"/>
    <x v="573"/>
    <x v="573"/>
    <d v="2023-03-01T00:00:00"/>
    <n v="0"/>
    <n v="0"/>
    <n v="0"/>
    <n v="0"/>
    <n v="0"/>
    <n v="0"/>
    <x v="0"/>
  </r>
  <r>
    <x v="3"/>
    <x v="20"/>
    <x v="496"/>
    <x v="496"/>
    <d v="2023-03-01T00:00:00"/>
    <n v="2"/>
    <n v="0"/>
    <n v="0"/>
    <n v="0"/>
    <n v="0"/>
    <n v="0"/>
    <x v="0"/>
  </r>
  <r>
    <x v="3"/>
    <x v="20"/>
    <x v="362"/>
    <x v="362"/>
    <d v="2023-03-01T00:00:00"/>
    <n v="19"/>
    <n v="0"/>
    <n v="0"/>
    <n v="0"/>
    <n v="0"/>
    <n v="0"/>
    <x v="0"/>
  </r>
  <r>
    <x v="3"/>
    <x v="20"/>
    <x v="545"/>
    <x v="545"/>
    <d v="2023-03-01T00:00:00"/>
    <n v="21"/>
    <n v="0"/>
    <n v="0"/>
    <n v="0"/>
    <n v="0"/>
    <n v="0"/>
    <x v="0"/>
  </r>
  <r>
    <x v="3"/>
    <x v="23"/>
    <x v="227"/>
    <x v="661"/>
    <d v="2023-03-01T00:00:00"/>
    <n v="0"/>
    <n v="0"/>
    <n v="1"/>
    <n v="0"/>
    <n v="0"/>
    <n v="0"/>
    <x v="0"/>
  </r>
  <r>
    <x v="3"/>
    <x v="20"/>
    <x v="364"/>
    <x v="364"/>
    <d v="2023-03-01T00:00:00"/>
    <n v="6"/>
    <n v="0"/>
    <n v="0"/>
    <n v="0"/>
    <n v="0"/>
    <n v="0"/>
    <x v="0"/>
  </r>
  <r>
    <x v="3"/>
    <x v="15"/>
    <x v="606"/>
    <x v="606"/>
    <d v="2023-03-01T00:00:00"/>
    <n v="0"/>
    <n v="0"/>
    <n v="0"/>
    <n v="0"/>
    <n v="0"/>
    <n v="0"/>
    <x v="0"/>
  </r>
  <r>
    <x v="3"/>
    <x v="22"/>
    <x v="391"/>
    <x v="391"/>
    <d v="2023-03-01T00:00:00"/>
    <n v="105"/>
    <n v="0"/>
    <n v="1"/>
    <n v="0"/>
    <n v="0"/>
    <n v="0"/>
    <x v="0"/>
  </r>
  <r>
    <x v="3"/>
    <x v="16"/>
    <x v="370"/>
    <x v="370"/>
    <d v="2023-03-01T00:00:00"/>
    <n v="0"/>
    <n v="0"/>
    <n v="0"/>
    <n v="0"/>
    <n v="0"/>
    <n v="0"/>
    <x v="0"/>
  </r>
  <r>
    <x v="3"/>
    <x v="14"/>
    <x v="591"/>
    <x v="591"/>
    <d v="2023-03-01T00:00:00"/>
    <n v="0"/>
    <n v="0"/>
    <n v="0"/>
    <n v="0"/>
    <n v="0"/>
    <n v="0"/>
    <x v="0"/>
  </r>
  <r>
    <x v="3"/>
    <x v="20"/>
    <x v="592"/>
    <x v="592"/>
    <d v="2023-03-01T00:00:00"/>
    <n v="0"/>
    <n v="0"/>
    <n v="0"/>
    <n v="0"/>
    <n v="0"/>
    <n v="0"/>
    <x v="0"/>
  </r>
  <r>
    <x v="3"/>
    <x v="18"/>
    <x v="441"/>
    <x v="441"/>
    <d v="2023-03-01T00:00:00"/>
    <n v="8"/>
    <n v="0"/>
    <n v="0"/>
    <n v="0"/>
    <n v="0"/>
    <n v="0"/>
    <x v="0"/>
  </r>
  <r>
    <x v="3"/>
    <x v="19"/>
    <x v="576"/>
    <x v="576"/>
    <d v="2023-03-01T00:00:00"/>
    <n v="0"/>
    <n v="0"/>
    <n v="0"/>
    <n v="0"/>
    <n v="0"/>
    <n v="0"/>
    <x v="0"/>
  </r>
  <r>
    <x v="3"/>
    <x v="15"/>
    <x v="550"/>
    <x v="550"/>
    <d v="2023-03-01T00:00:00"/>
    <n v="4"/>
    <n v="0"/>
    <n v="0"/>
    <n v="0"/>
    <n v="0"/>
    <n v="0"/>
    <x v="0"/>
  </r>
  <r>
    <x v="3"/>
    <x v="18"/>
    <x v="398"/>
    <x v="398"/>
    <d v="2023-03-01T00:00:00"/>
    <n v="2"/>
    <n v="0"/>
    <n v="0"/>
    <n v="0"/>
    <n v="0"/>
    <n v="0"/>
    <x v="0"/>
  </r>
  <r>
    <x v="3"/>
    <x v="21"/>
    <x v="508"/>
    <x v="508"/>
    <d v="2023-03-01T00:00:00"/>
    <n v="0"/>
    <n v="0"/>
    <n v="1"/>
    <n v="0"/>
    <n v="0"/>
    <n v="0"/>
    <x v="0"/>
  </r>
  <r>
    <x v="3"/>
    <x v="20"/>
    <x v="510"/>
    <x v="510"/>
    <d v="2023-03-01T00:00:00"/>
    <n v="0"/>
    <n v="0"/>
    <n v="0"/>
    <n v="0"/>
    <n v="0"/>
    <n v="0"/>
    <x v="0"/>
  </r>
  <r>
    <x v="3"/>
    <x v="15"/>
    <x v="609"/>
    <x v="609"/>
    <d v="2023-03-01T00:00:00"/>
    <n v="6"/>
    <n v="0"/>
    <n v="0"/>
    <n v="0"/>
    <n v="0"/>
    <n v="0"/>
    <x v="0"/>
  </r>
  <r>
    <x v="3"/>
    <x v="13"/>
    <x v="594"/>
    <x v="594"/>
    <d v="2023-03-01T00:00:00"/>
    <n v="7"/>
    <n v="0"/>
    <n v="0"/>
    <n v="0"/>
    <n v="0"/>
    <n v="0"/>
    <x v="0"/>
  </r>
  <r>
    <x v="3"/>
    <x v="18"/>
    <x v="511"/>
    <x v="511"/>
    <d v="2023-03-01T00:00:00"/>
    <n v="0"/>
    <n v="1"/>
    <n v="0"/>
    <n v="0"/>
    <n v="0"/>
    <n v="0"/>
    <x v="0"/>
  </r>
  <r>
    <x v="3"/>
    <x v="15"/>
    <x v="513"/>
    <x v="513"/>
    <d v="2023-03-01T00:00:00"/>
    <n v="0"/>
    <n v="0"/>
    <n v="0"/>
    <n v="0"/>
    <n v="0"/>
    <n v="0"/>
    <x v="0"/>
  </r>
  <r>
    <x v="3"/>
    <x v="13"/>
    <x v="577"/>
    <x v="577"/>
    <d v="2023-03-01T00:00:00"/>
    <n v="0"/>
    <n v="0"/>
    <n v="0"/>
    <n v="0"/>
    <n v="0"/>
    <n v="0"/>
    <x v="0"/>
  </r>
  <r>
    <x v="3"/>
    <x v="14"/>
    <x v="423"/>
    <x v="423"/>
    <d v="2023-03-01T00:00:00"/>
    <n v="19"/>
    <n v="0"/>
    <n v="0"/>
    <n v="0"/>
    <n v="0"/>
    <n v="0"/>
    <x v="0"/>
  </r>
  <r>
    <x v="3"/>
    <x v="16"/>
    <x v="402"/>
    <x v="402"/>
    <d v="2023-03-01T00:00:00"/>
    <n v="2"/>
    <n v="0"/>
    <n v="0"/>
    <n v="0"/>
    <n v="0"/>
    <n v="0"/>
    <x v="0"/>
  </r>
  <r>
    <x v="3"/>
    <x v="13"/>
    <x v="516"/>
    <x v="516"/>
    <d v="2023-03-01T00:00:00"/>
    <n v="77"/>
    <n v="0"/>
    <n v="0"/>
    <n v="0"/>
    <n v="0"/>
    <n v="0"/>
    <x v="0"/>
  </r>
  <r>
    <x v="3"/>
    <x v="17"/>
    <x v="446"/>
    <x v="446"/>
    <d v="2023-03-01T00:00:00"/>
    <n v="0"/>
    <n v="0"/>
    <n v="0"/>
    <n v="0"/>
    <n v="0"/>
    <n v="0"/>
    <x v="0"/>
  </r>
  <r>
    <x v="3"/>
    <x v="15"/>
    <x v="424"/>
    <x v="424"/>
    <d v="2023-03-01T00:00:00"/>
    <n v="4"/>
    <n v="0"/>
    <n v="0"/>
    <n v="0"/>
    <n v="0"/>
    <n v="0"/>
    <x v="0"/>
  </r>
  <r>
    <x v="3"/>
    <x v="16"/>
    <x v="98"/>
    <x v="613"/>
    <d v="2023-03-01T00:00:00"/>
    <n v="0"/>
    <n v="0"/>
    <n v="0"/>
    <n v="0"/>
    <n v="0"/>
    <n v="0"/>
    <x v="0"/>
  </r>
  <r>
    <x v="3"/>
    <x v="14"/>
    <x v="556"/>
    <x v="556"/>
    <d v="2023-03-01T00:00:00"/>
    <n v="0"/>
    <n v="0"/>
    <n v="0"/>
    <n v="0"/>
    <n v="0"/>
    <n v="0"/>
    <x v="0"/>
  </r>
  <r>
    <x v="3"/>
    <x v="17"/>
    <x v="426"/>
    <x v="426"/>
    <d v="2023-03-01T00:00:00"/>
    <n v="32"/>
    <n v="0"/>
    <n v="0"/>
    <n v="0"/>
    <n v="0"/>
    <n v="0"/>
    <x v="0"/>
  </r>
  <r>
    <x v="3"/>
    <x v="22"/>
    <x v="559"/>
    <x v="559"/>
    <d v="2023-03-01T00:00:00"/>
    <n v="0"/>
    <n v="0"/>
    <n v="0"/>
    <n v="0"/>
    <n v="0"/>
    <n v="0"/>
    <x v="0"/>
  </r>
  <r>
    <x v="3"/>
    <x v="17"/>
    <x v="407"/>
    <x v="407"/>
    <d v="2023-03-01T00:00:00"/>
    <n v="0"/>
    <n v="0"/>
    <n v="0"/>
    <n v="0"/>
    <n v="0"/>
    <n v="0"/>
    <x v="0"/>
  </r>
  <r>
    <x v="3"/>
    <x v="16"/>
    <x v="449"/>
    <x v="449"/>
    <d v="2023-03-01T00:00:00"/>
    <n v="15"/>
    <n v="0"/>
    <n v="1"/>
    <n v="0"/>
    <n v="0"/>
    <n v="0"/>
    <x v="0"/>
  </r>
  <r>
    <x v="3"/>
    <x v="17"/>
    <x v="450"/>
    <x v="450"/>
    <d v="2023-03-01T00:00:00"/>
    <n v="1"/>
    <n v="0"/>
    <n v="0"/>
    <n v="0"/>
    <n v="0"/>
    <n v="0"/>
    <x v="0"/>
  </r>
  <r>
    <x v="3"/>
    <x v="13"/>
    <x v="613"/>
    <x v="614"/>
    <d v="2023-03-01T00:00:00"/>
    <n v="0"/>
    <n v="0"/>
    <n v="0"/>
    <n v="0"/>
    <n v="0"/>
    <n v="0"/>
    <x v="0"/>
  </r>
  <r>
    <x v="3"/>
    <x v="20"/>
    <x v="453"/>
    <x v="453"/>
    <d v="2023-03-01T00:00:00"/>
    <n v="0"/>
    <n v="0"/>
    <n v="0"/>
    <n v="0"/>
    <n v="0"/>
    <n v="0"/>
    <x v="0"/>
  </r>
  <r>
    <x v="3"/>
    <x v="14"/>
    <x v="625"/>
    <x v="626"/>
    <d v="2023-03-01T00:00:00"/>
    <n v="0"/>
    <n v="0"/>
    <n v="0"/>
    <n v="0"/>
    <n v="0"/>
    <n v="0"/>
    <x v="0"/>
  </r>
  <r>
    <x v="3"/>
    <x v="20"/>
    <x v="409"/>
    <x v="409"/>
    <d v="2023-03-01T00:00:00"/>
    <n v="0"/>
    <n v="0"/>
    <n v="0"/>
    <n v="0"/>
    <n v="0"/>
    <n v="0"/>
    <x v="0"/>
  </r>
  <r>
    <x v="3"/>
    <x v="14"/>
    <x v="520"/>
    <x v="520"/>
    <d v="2023-03-01T00:00:00"/>
    <n v="58"/>
    <n v="0"/>
    <n v="0"/>
    <n v="0"/>
    <n v="0"/>
    <n v="0"/>
    <x v="0"/>
  </r>
  <r>
    <x v="3"/>
    <x v="20"/>
    <x v="411"/>
    <x v="411"/>
    <d v="2023-03-01T00:00:00"/>
    <n v="0"/>
    <n v="0"/>
    <n v="0"/>
    <n v="0"/>
    <n v="0"/>
    <n v="0"/>
    <x v="0"/>
  </r>
  <r>
    <x v="3"/>
    <x v="21"/>
    <x v="658"/>
    <x v="659"/>
    <d v="2023-03-01T00:00:00"/>
    <n v="0"/>
    <n v="0"/>
    <n v="1"/>
    <n v="0"/>
    <n v="0"/>
    <n v="0"/>
    <x v="0"/>
  </r>
  <r>
    <x v="3"/>
    <x v="20"/>
    <x v="457"/>
    <x v="457"/>
    <d v="2023-03-01T00:00:00"/>
    <n v="9"/>
    <n v="0"/>
    <n v="0"/>
    <n v="0"/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3:K666" firstHeaderRow="1" firstDataRow="2" firstDataCol="4"/>
  <pivotFields count="12">
    <pivotField axis="axisRow" compact="0" outline="0" showAll="0" defaultSubtotal="0">
      <items count="4">
        <item x="0"/>
        <item x="2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5"/>
        <item x="0"/>
        <item x="6"/>
        <item x="15"/>
        <item x="7"/>
        <item x="16"/>
        <item x="14"/>
        <item x="9"/>
        <item x="4"/>
        <item x="11"/>
        <item x="10"/>
        <item x="8"/>
        <item x="22"/>
        <item x="18"/>
        <item x="21"/>
        <item x="17"/>
        <item x="19"/>
        <item x="20"/>
        <item x="13"/>
        <item x="2"/>
        <item x="3"/>
        <item x="1"/>
        <item x="23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60">
        <item x="458"/>
        <item x="342"/>
        <item x="582"/>
        <item x="583"/>
        <item x="523"/>
        <item x="0"/>
        <item x="121"/>
        <item x="122"/>
        <item x="524"/>
        <item x="597"/>
        <item x="635"/>
        <item x="1"/>
        <item x="2"/>
        <item x="561"/>
        <item x="123"/>
        <item x="124"/>
        <item x="3"/>
        <item x="4"/>
        <item x="5"/>
        <item x="343"/>
        <item x="643"/>
        <item x="299"/>
        <item x="6"/>
        <item x="459"/>
        <item x="413"/>
        <item x="525"/>
        <item x="374"/>
        <item x="598"/>
        <item x="526"/>
        <item x="7"/>
        <item x="300"/>
        <item x="316"/>
        <item x="344"/>
        <item x="8"/>
        <item x="9"/>
        <item x="10"/>
        <item x="11"/>
        <item x="12"/>
        <item x="13"/>
        <item x="14"/>
        <item x="599"/>
        <item x="460"/>
        <item x="235"/>
        <item x="334"/>
        <item x="461"/>
        <item x="432"/>
        <item x="184"/>
        <item x="15"/>
        <item x="345"/>
        <item x="375"/>
        <item x="527"/>
        <item x="462"/>
        <item x="346"/>
        <item x="528"/>
        <item x="463"/>
        <item x="125"/>
        <item x="126"/>
        <item x="376"/>
        <item x="16"/>
        <item x="127"/>
        <item x="562"/>
        <item x="236"/>
        <item x="600"/>
        <item x="128"/>
        <item x="129"/>
        <item x="130"/>
        <item x="131"/>
        <item x="563"/>
        <item x="464"/>
        <item x="132"/>
        <item x="601"/>
        <item x="133"/>
        <item x="564"/>
        <item x="17"/>
        <item x="465"/>
        <item x="134"/>
        <item x="301"/>
        <item x="615"/>
        <item x="377"/>
        <item x="289"/>
        <item x="602"/>
        <item x="626"/>
        <item x="627"/>
        <item x="135"/>
        <item x="347"/>
        <item x="18"/>
        <item x="584"/>
        <item x="529"/>
        <item x="585"/>
        <item x="644"/>
        <item x="466"/>
        <item x="378"/>
        <item x="19"/>
        <item x="21"/>
        <item x="20"/>
        <item x="335"/>
        <item x="467"/>
        <item x="22"/>
        <item x="530"/>
        <item x="348"/>
        <item x="23"/>
        <item x="468"/>
        <item x="215"/>
        <item x="565"/>
        <item x="433"/>
        <item x="136"/>
        <item x="349"/>
        <item x="185"/>
        <item x="24"/>
        <item x="434"/>
        <item x="659"/>
        <item x="566"/>
        <item x="531"/>
        <item x="628"/>
        <item x="567"/>
        <item x="616"/>
        <item x="350"/>
        <item x="469"/>
        <item x="532"/>
        <item x="470"/>
        <item x="617"/>
        <item x="568"/>
        <item x="317"/>
        <item x="379"/>
        <item x="309"/>
        <item x="629"/>
        <item x="216"/>
        <item x="471"/>
        <item x="586"/>
        <item x="618"/>
        <item x="533"/>
        <item x="472"/>
        <item x="473"/>
        <item x="351"/>
        <item x="380"/>
        <item x="414"/>
        <item x="25"/>
        <item x="137"/>
        <item x="381"/>
        <item x="352"/>
        <item x="336"/>
        <item x="26"/>
        <item x="138"/>
        <item x="619"/>
        <item x="435"/>
        <item x="534"/>
        <item x="353"/>
        <item x="186"/>
        <item x="415"/>
        <item x="474"/>
        <item x="416"/>
        <item x="290"/>
        <item x="271"/>
        <item x="323"/>
        <item x="535"/>
        <item x="475"/>
        <item x="645"/>
        <item x="139"/>
        <item x="27"/>
        <item x="28"/>
        <item x="187"/>
        <item x="272"/>
        <item x="29"/>
        <item x="476"/>
        <item x="646"/>
        <item x="237"/>
        <item x="140"/>
        <item x="382"/>
        <item x="383"/>
        <item x="260"/>
        <item x="337"/>
        <item x="30"/>
        <item x="217"/>
        <item x="324"/>
        <item x="218"/>
        <item x="31"/>
        <item x="141"/>
        <item x="477"/>
        <item x="478"/>
        <item x="238"/>
        <item x="647"/>
        <item x="569"/>
        <item x="636"/>
        <item x="32"/>
        <item x="302"/>
        <item x="142"/>
        <item x="318"/>
        <item x="33"/>
        <item x="239"/>
        <item x="436"/>
        <item x="417"/>
        <item x="188"/>
        <item x="620"/>
        <item x="479"/>
        <item x="143"/>
        <item x="570"/>
        <item x="630"/>
        <item x="144"/>
        <item x="291"/>
        <item x="34"/>
        <item x="480"/>
        <item x="536"/>
        <item x="482"/>
        <item x="481"/>
        <item x="303"/>
        <item x="35"/>
        <item x="354"/>
        <item x="603"/>
        <item x="537"/>
        <item x="418"/>
        <item x="36"/>
        <item x="304"/>
        <item x="355"/>
        <item x="273"/>
        <item x="621"/>
        <item x="419"/>
        <item x="384"/>
        <item x="37"/>
        <item x="261"/>
        <item x="262"/>
        <item x="385"/>
        <item x="386"/>
        <item x="145"/>
        <item x="219"/>
        <item x="356"/>
        <item x="38"/>
        <item x="571"/>
        <item x="587"/>
        <item x="310"/>
        <item x="39"/>
        <item x="146"/>
        <item x="420"/>
        <item x="40"/>
        <item x="41"/>
        <item x="42"/>
        <item x="220"/>
        <item x="43"/>
        <item x="483"/>
        <item x="189"/>
        <item x="357"/>
        <item x="484"/>
        <item x="44"/>
        <item x="485"/>
        <item x="274"/>
        <item x="538"/>
        <item x="45"/>
        <item x="221"/>
        <item x="305"/>
        <item x="147"/>
        <item x="148"/>
        <item x="149"/>
        <item x="486"/>
        <item x="292"/>
        <item x="487"/>
        <item x="46"/>
        <item x="275"/>
        <item x="306"/>
        <item x="222"/>
        <item x="539"/>
        <item x="358"/>
        <item x="488"/>
        <item x="190"/>
        <item x="47"/>
        <item x="48"/>
        <item x="489"/>
        <item x="150"/>
        <item x="151"/>
        <item x="490"/>
        <item x="540"/>
        <item x="588"/>
        <item x="491"/>
        <item x="604"/>
        <item x="338"/>
        <item x="326"/>
        <item x="541"/>
        <item x="542"/>
        <item x="572"/>
        <item x="492"/>
        <item x="387"/>
        <item x="49"/>
        <item x="50"/>
        <item x="543"/>
        <item x="152"/>
        <item x="191"/>
        <item x="51"/>
        <item x="589"/>
        <item x="493"/>
        <item x="52"/>
        <item x="223"/>
        <item x="544"/>
        <item x="192"/>
        <item x="359"/>
        <item x="388"/>
        <item x="224"/>
        <item x="53"/>
        <item x="263"/>
        <item x="193"/>
        <item x="225"/>
        <item x="54"/>
        <item x="55"/>
        <item x="240"/>
        <item x="56"/>
        <item x="194"/>
        <item x="57"/>
        <item x="264"/>
        <item x="319"/>
        <item x="153"/>
        <item x="293"/>
        <item x="276"/>
        <item x="154"/>
        <item x="277"/>
        <item x="58"/>
        <item x="155"/>
        <item x="622"/>
        <item x="156"/>
        <item x="573"/>
        <item x="157"/>
        <item x="59"/>
        <item x="631"/>
        <item x="294"/>
        <item x="605"/>
        <item x="295"/>
        <item x="158"/>
        <item x="60"/>
        <item x="61"/>
        <item x="265"/>
        <item x="494"/>
        <item x="389"/>
        <item x="390"/>
        <item x="495"/>
        <item x="195"/>
        <item x="196"/>
        <item x="62"/>
        <item x="197"/>
        <item x="339"/>
        <item x="437"/>
        <item x="438"/>
        <item x="159"/>
        <item x="311"/>
        <item x="360"/>
        <item x="241"/>
        <item x="226"/>
        <item x="327"/>
        <item x="63"/>
        <item x="64"/>
        <item x="65"/>
        <item x="66"/>
        <item x="361"/>
        <item x="67"/>
        <item x="325"/>
        <item x="242"/>
        <item x="574"/>
        <item x="637"/>
        <item x="496"/>
        <item x="362"/>
        <item x="545"/>
        <item x="198"/>
        <item x="648"/>
        <item x="227"/>
        <item x="68"/>
        <item x="497"/>
        <item x="546"/>
        <item x="278"/>
        <item x="421"/>
        <item x="363"/>
        <item x="498"/>
        <item x="243"/>
        <item x="364"/>
        <item x="69"/>
        <item x="365"/>
        <item x="606"/>
        <item x="228"/>
        <item x="70"/>
        <item x="244"/>
        <item x="160"/>
        <item x="499"/>
        <item x="199"/>
        <item x="391"/>
        <item x="366"/>
        <item x="161"/>
        <item x="71"/>
        <item x="72"/>
        <item x="623"/>
        <item x="200"/>
        <item x="245"/>
        <item x="590"/>
        <item x="422"/>
        <item x="162"/>
        <item x="328"/>
        <item x="500"/>
        <item x="163"/>
        <item x="307"/>
        <item x="279"/>
        <item x="73"/>
        <item x="164"/>
        <item x="201"/>
        <item x="367"/>
        <item x="392"/>
        <item x="368"/>
        <item x="575"/>
        <item x="501"/>
        <item x="393"/>
        <item x="369"/>
        <item x="165"/>
        <item x="607"/>
        <item x="370"/>
        <item x="547"/>
        <item x="246"/>
        <item x="280"/>
        <item x="74"/>
        <item x="247"/>
        <item x="394"/>
        <item x="248"/>
        <item x="591"/>
        <item x="638"/>
        <item x="329"/>
        <item x="592"/>
        <item x="312"/>
        <item x="624"/>
        <item x="75"/>
        <item x="202"/>
        <item x="166"/>
        <item x="76"/>
        <item x="167"/>
        <item x="395"/>
        <item x="439"/>
        <item x="440"/>
        <item x="396"/>
        <item x="441"/>
        <item x="502"/>
        <item x="503"/>
        <item x="397"/>
        <item x="504"/>
        <item x="77"/>
        <item x="78"/>
        <item x="371"/>
        <item x="649"/>
        <item x="548"/>
        <item x="505"/>
        <item x="650"/>
        <item x="639"/>
        <item x="576"/>
        <item x="634"/>
        <item x="608"/>
        <item x="330"/>
        <item x="79"/>
        <item x="506"/>
        <item x="549"/>
        <item x="80"/>
        <item x="442"/>
        <item x="550"/>
        <item x="551"/>
        <item x="398"/>
        <item x="340"/>
        <item x="81"/>
        <item x="593"/>
        <item x="281"/>
        <item x="168"/>
        <item x="443"/>
        <item x="507"/>
        <item x="508"/>
        <item x="399"/>
        <item x="266"/>
        <item x="249"/>
        <item x="282"/>
        <item x="82"/>
        <item x="83"/>
        <item x="250"/>
        <item x="509"/>
        <item x="84"/>
        <item x="85"/>
        <item x="251"/>
        <item x="169"/>
        <item x="400"/>
        <item x="401"/>
        <item x="510"/>
        <item x="203"/>
        <item x="86"/>
        <item x="87"/>
        <item x="609"/>
        <item x="296"/>
        <item x="88"/>
        <item x="610"/>
        <item x="204"/>
        <item x="252"/>
        <item x="170"/>
        <item x="444"/>
        <item x="594"/>
        <item x="511"/>
        <item x="512"/>
        <item x="632"/>
        <item x="552"/>
        <item x="89"/>
        <item x="611"/>
        <item x="205"/>
        <item x="283"/>
        <item x="229"/>
        <item x="423"/>
        <item x="284"/>
        <item x="513"/>
        <item x="445"/>
        <item x="253"/>
        <item x="285"/>
        <item x="90"/>
        <item x="577"/>
        <item x="171"/>
        <item x="254"/>
        <item x="651"/>
        <item x="206"/>
        <item x="652"/>
        <item x="402"/>
        <item x="514"/>
        <item x="172"/>
        <item x="173"/>
        <item x="403"/>
        <item x="91"/>
        <item x="404"/>
        <item x="405"/>
        <item x="92"/>
        <item x="93"/>
        <item x="578"/>
        <item x="406"/>
        <item x="94"/>
        <item x="553"/>
        <item x="515"/>
        <item x="207"/>
        <item x="554"/>
        <item x="255"/>
        <item x="308"/>
        <item x="174"/>
        <item x="516"/>
        <item x="95"/>
        <item x="175"/>
        <item x="446"/>
        <item x="176"/>
        <item x="267"/>
        <item x="313"/>
        <item x="517"/>
        <item x="555"/>
        <item x="177"/>
        <item x="96"/>
        <item x="256"/>
        <item x="97"/>
        <item x="208"/>
        <item x="424"/>
        <item x="230"/>
        <item x="178"/>
        <item x="612"/>
        <item x="518"/>
        <item x="257"/>
        <item x="98"/>
        <item x="209"/>
        <item x="179"/>
        <item x="258"/>
        <item x="210"/>
        <item x="99"/>
        <item x="100"/>
        <item x="101"/>
        <item x="211"/>
        <item x="102"/>
        <item x="556"/>
        <item x="425"/>
        <item x="103"/>
        <item x="447"/>
        <item x="104"/>
        <item x="180"/>
        <item x="286"/>
        <item x="231"/>
        <item x="579"/>
        <item x="314"/>
        <item x="181"/>
        <item x="372"/>
        <item x="105"/>
        <item x="448"/>
        <item x="557"/>
        <item x="653"/>
        <item x="106"/>
        <item x="331"/>
        <item x="268"/>
        <item x="297"/>
        <item x="232"/>
        <item x="332"/>
        <item x="212"/>
        <item x="558"/>
        <item x="426"/>
        <item x="559"/>
        <item x="654"/>
        <item x="427"/>
        <item x="407"/>
        <item x="287"/>
        <item x="640"/>
        <item x="449"/>
        <item x="408"/>
        <item x="641"/>
        <item x="655"/>
        <item x="450"/>
        <item x="428"/>
        <item x="429"/>
        <item x="451"/>
        <item x="642"/>
        <item x="656"/>
        <item x="452"/>
        <item x="213"/>
        <item x="107"/>
        <item x="613"/>
        <item x="519"/>
        <item x="453"/>
        <item x="214"/>
        <item x="259"/>
        <item x="182"/>
        <item x="320"/>
        <item x="560"/>
        <item x="580"/>
        <item x="108"/>
        <item x="633"/>
        <item x="233"/>
        <item x="269"/>
        <item x="625"/>
        <item x="288"/>
        <item x="409"/>
        <item x="341"/>
        <item x="595"/>
        <item x="373"/>
        <item x="109"/>
        <item x="110"/>
        <item x="111"/>
        <item x="112"/>
        <item x="113"/>
        <item x="410"/>
        <item x="234"/>
        <item x="321"/>
        <item x="298"/>
        <item x="520"/>
        <item x="315"/>
        <item x="333"/>
        <item x="454"/>
        <item x="114"/>
        <item x="411"/>
        <item x="581"/>
        <item x="183"/>
        <item x="657"/>
        <item x="115"/>
        <item x="521"/>
        <item x="430"/>
        <item x="658"/>
        <item x="596"/>
        <item x="116"/>
        <item x="412"/>
        <item x="522"/>
        <item x="117"/>
        <item x="118"/>
        <item x="455"/>
        <item x="456"/>
        <item x="119"/>
        <item x="457"/>
        <item x="270"/>
        <item x="322"/>
        <item x="431"/>
        <item x="120"/>
        <item x="6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62">
        <item x="184"/>
        <item x="127"/>
        <item x="216"/>
        <item x="60"/>
        <item x="196"/>
        <item x="65"/>
        <item x="204"/>
        <item x="252"/>
        <item x="170"/>
        <item x="205"/>
        <item x="566"/>
        <item x="458"/>
        <item x="4"/>
        <item x="561"/>
        <item x="123"/>
        <item x="124"/>
        <item x="5"/>
        <item x="299"/>
        <item x="413"/>
        <item x="525"/>
        <item x="374"/>
        <item x="598"/>
        <item x="526"/>
        <item x="7"/>
        <item x="300"/>
        <item x="10"/>
        <item x="11"/>
        <item x="12"/>
        <item x="13"/>
        <item x="14"/>
        <item x="235"/>
        <item x="334"/>
        <item x="432"/>
        <item x="527"/>
        <item x="528"/>
        <item x="463"/>
        <item x="125"/>
        <item x="126"/>
        <item x="562"/>
        <item x="236"/>
        <item x="600"/>
        <item x="434"/>
        <item x="130"/>
        <item x="563"/>
        <item x="132"/>
        <item x="601"/>
        <item x="134"/>
        <item x="301"/>
        <item x="377"/>
        <item x="135"/>
        <item x="347"/>
        <item x="529"/>
        <item x="645"/>
        <item x="466"/>
        <item x="21"/>
        <item x="348"/>
        <item x="22"/>
        <item x="530"/>
        <item x="468"/>
        <item x="82"/>
        <item x="269"/>
        <item x="215"/>
        <item x="136"/>
        <item x="349"/>
        <item x="185"/>
        <item x="24"/>
        <item x="431"/>
        <item x="531"/>
        <item x="58"/>
        <item x="532"/>
        <item x="470"/>
        <item x="630"/>
        <item x="45"/>
        <item x="503"/>
        <item x="309"/>
        <item x="311"/>
        <item x="586"/>
        <item x="533"/>
        <item x="473"/>
        <item x="351"/>
        <item x="629"/>
        <item x="414"/>
        <item x="25"/>
        <item x="137"/>
        <item x="381"/>
        <item x="352"/>
        <item x="138"/>
        <item x="336"/>
        <item x="534"/>
        <item x="416"/>
        <item x="9"/>
        <item x="271"/>
        <item x="475"/>
        <item x="646"/>
        <item x="139"/>
        <item x="272"/>
        <item x="476"/>
        <item x="237"/>
        <item x="140"/>
        <item x="383"/>
        <item x="30"/>
        <item x="217"/>
        <item x="324"/>
        <item x="218"/>
        <item x="477"/>
        <item x="238"/>
        <item x="648"/>
        <item x="32"/>
        <item x="302"/>
        <item x="142"/>
        <item x="318"/>
        <item x="239"/>
        <item x="436"/>
        <item x="417"/>
        <item x="621"/>
        <item x="144"/>
        <item x="34"/>
        <item x="482"/>
        <item x="35"/>
        <item x="537"/>
        <item x="418"/>
        <item x="273"/>
        <item x="261"/>
        <item x="262"/>
        <item x="38"/>
        <item x="310"/>
        <item x="39"/>
        <item x="42"/>
        <item x="220"/>
        <item x="483"/>
        <item x="189"/>
        <item x="357"/>
        <item x="484"/>
        <item x="274"/>
        <item x="538"/>
        <item x="305"/>
        <item x="147"/>
        <item x="148"/>
        <item x="292"/>
        <item x="487"/>
        <item x="19"/>
        <item x="46"/>
        <item x="275"/>
        <item x="306"/>
        <item x="222"/>
        <item x="190"/>
        <item x="48"/>
        <item x="491"/>
        <item x="604"/>
        <item x="326"/>
        <item x="541"/>
        <item x="492"/>
        <item x="387"/>
        <item x="50"/>
        <item x="191"/>
        <item x="51"/>
        <item x="589"/>
        <item x="493"/>
        <item x="223"/>
        <item x="192"/>
        <item x="224"/>
        <item x="53"/>
        <item x="55"/>
        <item x="56"/>
        <item x="194"/>
        <item x="153"/>
        <item x="156"/>
        <item x="573"/>
        <item x="59"/>
        <item x="294"/>
        <item x="295"/>
        <item x="61"/>
        <item x="390"/>
        <item x="494"/>
        <item x="62"/>
        <item x="197"/>
        <item x="437"/>
        <item x="438"/>
        <item x="159"/>
        <item x="230"/>
        <item x="360"/>
        <item x="241"/>
        <item x="226"/>
        <item x="63"/>
        <item x="64"/>
        <item x="66"/>
        <item x="325"/>
        <item x="496"/>
        <item x="402"/>
        <item x="362"/>
        <item x="545"/>
        <item x="661"/>
        <item x="68"/>
        <item x="278"/>
        <item x="498"/>
        <item x="243"/>
        <item x="364"/>
        <item x="69"/>
        <item x="365"/>
        <item x="606"/>
        <item x="228"/>
        <item x="70"/>
        <item x="244"/>
        <item x="654"/>
        <item x="499"/>
        <item x="391"/>
        <item x="366"/>
        <item x="161"/>
        <item x="71"/>
        <item x="72"/>
        <item x="200"/>
        <item x="245"/>
        <item x="422"/>
        <item x="328"/>
        <item x="500"/>
        <item x="163"/>
        <item x="73"/>
        <item x="164"/>
        <item x="392"/>
        <item x="165"/>
        <item x="607"/>
        <item x="247"/>
        <item x="394"/>
        <item x="248"/>
        <item x="329"/>
        <item x="312"/>
        <item x="75"/>
        <item x="502"/>
        <item x="441"/>
        <item x="371"/>
        <item x="548"/>
        <item x="505"/>
        <item x="651"/>
        <item x="640"/>
        <item x="330"/>
        <item x="79"/>
        <item x="315"/>
        <item x="506"/>
        <item x="80"/>
        <item x="442"/>
        <item x="81"/>
        <item x="281"/>
        <item x="507"/>
        <item x="266"/>
        <item x="282"/>
        <item x="83"/>
        <item x="250"/>
        <item x="84"/>
        <item x="85"/>
        <item x="251"/>
        <item x="400"/>
        <item x="510"/>
        <item x="576"/>
        <item x="88"/>
        <item x="444"/>
        <item x="594"/>
        <item x="511"/>
        <item x="428"/>
        <item x="633"/>
        <item x="552"/>
        <item x="89"/>
        <item x="611"/>
        <item x="283"/>
        <item x="423"/>
        <item x="284"/>
        <item x="513"/>
        <item x="253"/>
        <item x="285"/>
        <item x="90"/>
        <item x="577"/>
        <item x="171"/>
        <item x="652"/>
        <item x="173"/>
        <item x="403"/>
        <item x="91"/>
        <item x="404"/>
        <item x="92"/>
        <item x="578"/>
        <item x="94"/>
        <item x="515"/>
        <item x="255"/>
        <item x="308"/>
        <item x="609"/>
        <item x="516"/>
        <item x="176"/>
        <item x="267"/>
        <item x="313"/>
        <item x="517"/>
        <item x="551"/>
        <item x="96"/>
        <item x="256"/>
        <item x="97"/>
        <item x="208"/>
        <item x="209"/>
        <item x="258"/>
        <item x="210"/>
        <item x="99"/>
        <item x="211"/>
        <item x="102"/>
        <item x="180"/>
        <item x="181"/>
        <item x="105"/>
        <item x="106"/>
        <item x="268"/>
        <item x="232"/>
        <item x="212"/>
        <item x="332"/>
        <item x="426"/>
        <item x="559"/>
        <item x="655"/>
        <item x="427"/>
        <item x="407"/>
        <item x="287"/>
        <item x="642"/>
        <item x="656"/>
        <item x="450"/>
        <item x="643"/>
        <item x="657"/>
        <item x="213"/>
        <item x="107"/>
        <item x="614"/>
        <item x="519"/>
        <item x="214"/>
        <item x="182"/>
        <item x="320"/>
        <item x="108"/>
        <item x="233"/>
        <item x="288"/>
        <item x="409"/>
        <item x="109"/>
        <item x="112"/>
        <item x="113"/>
        <item x="234"/>
        <item x="410"/>
        <item x="298"/>
        <item x="333"/>
        <item x="114"/>
        <item x="411"/>
        <item x="115"/>
        <item x="644"/>
        <item x="430"/>
        <item x="659"/>
        <item x="116"/>
        <item x="16"/>
        <item x="412"/>
        <item x="452"/>
        <item x="455"/>
        <item x="456"/>
        <item x="119"/>
        <item x="322"/>
        <item x="120"/>
        <item x="350"/>
        <item x="467"/>
        <item x="608"/>
        <item x="448"/>
        <item x="509"/>
        <item x="622"/>
        <item x="488"/>
        <item x="581"/>
        <item x="568"/>
        <item x="591"/>
        <item x="356"/>
        <item x="367"/>
        <item x="469"/>
        <item x="396"/>
        <item x="454"/>
        <item x="485"/>
        <item x="453"/>
        <item x="603"/>
        <item x="449"/>
        <item x="574"/>
        <item x="457"/>
        <item x="619"/>
        <item x="569"/>
        <item x="354"/>
        <item x="149"/>
        <item x="297"/>
        <item x="323"/>
        <item x="221"/>
        <item x="520"/>
        <item x="489"/>
        <item x="388"/>
        <item x="77"/>
        <item x="41"/>
        <item x="133"/>
        <item x="33"/>
        <item x="658"/>
        <item x="118"/>
        <item x="17"/>
        <item x="141"/>
        <item x="257"/>
        <item x="280"/>
        <item x="78"/>
        <item x="98"/>
        <item x="27"/>
        <item x="36"/>
        <item x="229"/>
        <item x="146"/>
        <item x="129"/>
        <item x="117"/>
        <item x="29"/>
        <item x="43"/>
        <item x="174"/>
        <item x="304"/>
        <item x="259"/>
        <item x="199"/>
        <item x="193"/>
        <item x="286"/>
        <item x="103"/>
        <item x="40"/>
        <item x="122"/>
        <item x="277"/>
        <item x="370"/>
        <item x="2"/>
        <item x="158"/>
        <item x="246"/>
        <item x="319"/>
        <item x="67"/>
        <item x="167"/>
        <item x="478"/>
        <item x="344"/>
        <item x="338"/>
        <item x="314"/>
        <item x="335"/>
        <item x="290"/>
        <item x="345"/>
        <item x="571"/>
        <item x="596"/>
        <item x="331"/>
        <item x="486"/>
        <item x="617"/>
        <item x="446"/>
        <item x="599"/>
        <item x="419"/>
        <item x="372"/>
        <item x="626"/>
        <item x="556"/>
        <item x="270"/>
        <item x="425"/>
        <item x="524"/>
        <item x="560"/>
        <item x="557"/>
        <item x="87"/>
        <item x="359"/>
        <item x="546"/>
        <item x="638"/>
        <item x="151"/>
        <item x="101"/>
        <item x="249"/>
        <item x="567"/>
        <item x="421"/>
        <item x="649"/>
        <item x="389"/>
        <item x="20"/>
        <item x="583"/>
        <item x="398"/>
        <item x="406"/>
        <item x="508"/>
        <item x="631"/>
        <item x="420"/>
        <item x="523"/>
        <item x="175"/>
        <item x="203"/>
        <item x="37"/>
        <item x="340"/>
        <item x="111"/>
        <item x="160"/>
        <item x="145"/>
        <item x="28"/>
        <item x="95"/>
        <item x="219"/>
        <item x="23"/>
        <item x="44"/>
        <item x="155"/>
        <item x="440"/>
        <item x="554"/>
        <item x="363"/>
        <item x="408"/>
        <item x="443"/>
        <item x="150"/>
        <item x="385"/>
        <item x="650"/>
        <item x="143"/>
        <item x="168"/>
        <item x="74"/>
        <item x="178"/>
        <item x="104"/>
        <item x="128"/>
        <item x="47"/>
        <item x="121"/>
        <item x="31"/>
        <item x="183"/>
        <item x="6"/>
        <item x="0"/>
        <item x="291"/>
        <item x="265"/>
        <item x="254"/>
        <item x="26"/>
        <item x="445"/>
        <item x="595"/>
        <item x="368"/>
        <item x="549"/>
        <item x="612"/>
        <item x="501"/>
        <item x="263"/>
        <item x="166"/>
        <item x="293"/>
        <item x="264"/>
        <item x="154"/>
        <item x="276"/>
        <item x="225"/>
        <item x="207"/>
        <item x="327"/>
        <item x="1"/>
        <item x="157"/>
        <item x="179"/>
        <item x="172"/>
        <item x="152"/>
        <item x="57"/>
        <item x="620"/>
        <item x="240"/>
        <item x="542"/>
        <item x="536"/>
        <item x="260"/>
        <item x="18"/>
        <item x="460"/>
        <item x="459"/>
        <item x="321"/>
        <item x="202"/>
        <item x="317"/>
        <item x="188"/>
        <item x="479"/>
        <item x="401"/>
        <item x="628"/>
        <item x="613"/>
        <item x="464"/>
        <item x="358"/>
        <item x="361"/>
        <item x="465"/>
        <item x="399"/>
        <item x="451"/>
        <item x="376"/>
        <item x="564"/>
        <item x="289"/>
        <item x="231"/>
        <item x="339"/>
        <item x="471"/>
        <item x="316"/>
        <item x="279"/>
        <item x="481"/>
        <item x="497"/>
        <item x="635"/>
        <item x="384"/>
        <item x="379"/>
        <item x="653"/>
        <item x="375"/>
        <item x="187"/>
        <item x="169"/>
        <item x="227"/>
        <item x="242"/>
        <item x="195"/>
        <item x="93"/>
        <item x="307"/>
        <item x="553"/>
        <item x="605"/>
        <item x="660"/>
        <item x="177"/>
        <item x="397"/>
        <item x="514"/>
        <item x="582"/>
        <item x="110"/>
        <item x="572"/>
        <item x="540"/>
        <item x="624"/>
        <item x="580"/>
        <item x="592"/>
        <item x="49"/>
        <item x="625"/>
        <item x="593"/>
        <item x="480"/>
        <item x="627"/>
        <item x="52"/>
        <item x="634"/>
        <item x="461"/>
        <item x="382"/>
        <item x="636"/>
        <item x="198"/>
        <item x="597"/>
        <item x="647"/>
        <item x="550"/>
        <item x="521"/>
        <item x="602"/>
        <item x="201"/>
        <item x="162"/>
        <item x="186"/>
        <item x="584"/>
        <item x="439"/>
        <item x="462"/>
        <item x="558"/>
        <item x="522"/>
        <item x="474"/>
        <item x="544"/>
        <item x="395"/>
        <item x="3"/>
        <item x="555"/>
        <item x="8"/>
        <item x="100"/>
        <item x="303"/>
        <item x="76"/>
        <item x="632"/>
        <item x="518"/>
        <item x="539"/>
        <item x="393"/>
        <item x="342"/>
        <item x="86"/>
        <item x="54"/>
        <item x="346"/>
        <item x="386"/>
        <item x="343"/>
        <item x="353"/>
        <item x="447"/>
        <item x="512"/>
        <item x="504"/>
        <item x="610"/>
        <item x="435"/>
        <item x="575"/>
        <item x="429"/>
        <item x="415"/>
        <item x="369"/>
        <item x="565"/>
        <item x="341"/>
        <item x="296"/>
        <item x="472"/>
        <item x="623"/>
        <item x="405"/>
        <item x="543"/>
        <item x="355"/>
        <item x="15"/>
        <item x="337"/>
        <item x="206"/>
        <item x="615"/>
        <item x="587"/>
        <item x="424"/>
        <item x="131"/>
        <item x="380"/>
        <item x="433"/>
        <item x="378"/>
        <item x="641"/>
        <item x="588"/>
        <item x="590"/>
        <item x="616"/>
        <item x="579"/>
        <item x="618"/>
        <item x="490"/>
        <item x="535"/>
        <item x="373"/>
        <item x="495"/>
        <item x="637"/>
        <item x="547"/>
        <item x="585"/>
        <item x="570"/>
        <item x="6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1"/>
    <field x="2"/>
    <field x="3"/>
  </rowFields>
  <rowItems count="662">
    <i>
      <x/>
      <x/>
      <x v="34"/>
      <x v="90"/>
    </i>
    <i r="2">
      <x v="56"/>
      <x v="37"/>
    </i>
    <i r="2">
      <x v="69"/>
      <x v="44"/>
    </i>
    <i r="2">
      <x v="73"/>
      <x v="388"/>
    </i>
    <i r="2">
      <x v="151"/>
      <x v="424"/>
    </i>
    <i r="2">
      <x v="172"/>
      <x v="101"/>
    </i>
    <i r="2">
      <x v="174"/>
      <x v="103"/>
    </i>
    <i r="2">
      <x v="176"/>
      <x v="389"/>
    </i>
    <i r="2">
      <x v="183"/>
      <x v="107"/>
    </i>
    <i r="2">
      <x v="198"/>
      <x v="494"/>
    </i>
    <i r="2">
      <x v="204"/>
      <x v="607"/>
    </i>
    <i r="2">
      <x v="234"/>
      <x v="127"/>
    </i>
    <i r="2">
      <x v="238"/>
      <x v="130"/>
    </i>
    <i r="2">
      <x v="250"/>
      <x v="375"/>
    </i>
    <i r="2">
      <x v="252"/>
      <x v="138"/>
    </i>
    <i r="2">
      <x v="325"/>
      <x v="495"/>
    </i>
    <i r="2">
      <x v="372"/>
      <x v="201"/>
    </i>
    <i r="2">
      <x v="464"/>
      <x v="244"/>
    </i>
    <i r="2">
      <x v="492"/>
      <x v="260"/>
    </i>
    <i r="2">
      <x v="506"/>
      <x v="496"/>
    </i>
    <i r="2">
      <x v="528"/>
      <x v="281"/>
    </i>
    <i r="2">
      <x v="542"/>
      <x v="291"/>
    </i>
    <i r="2">
      <x v="543"/>
      <x v="292"/>
    </i>
    <i r="2">
      <x v="555"/>
      <x v="296"/>
    </i>
    <i r="2">
      <x v="579"/>
      <x v="376"/>
    </i>
    <i r="2">
      <x v="613"/>
      <x v="325"/>
    </i>
    <i r="2">
      <x v="618"/>
      <x v="327"/>
    </i>
    <i r="2">
      <x v="626"/>
      <x v="330"/>
    </i>
    <i r="1">
      <x v="1"/>
      <x v="5"/>
      <x v="493"/>
    </i>
    <i r="2">
      <x v="21"/>
      <x v="17"/>
    </i>
    <i r="2">
      <x v="22"/>
      <x v="492"/>
    </i>
    <i r="2">
      <x v="33"/>
      <x v="605"/>
    </i>
    <i r="2">
      <x v="38"/>
      <x v="28"/>
    </i>
    <i r="2">
      <x v="39"/>
      <x v="29"/>
    </i>
    <i r="2">
      <x v="42"/>
      <x v="30"/>
    </i>
    <i r="2">
      <x v="66"/>
      <x v="643"/>
    </i>
    <i r="2">
      <x v="152"/>
      <x v="91"/>
    </i>
    <i r="2">
      <x v="173"/>
      <x v="102"/>
    </i>
    <i r="2">
      <x v="175"/>
      <x v="490"/>
    </i>
    <i r="2">
      <x v="179"/>
      <x v="105"/>
    </i>
    <i r="2">
      <x v="184"/>
      <x v="108"/>
    </i>
    <i r="2">
      <x v="185"/>
      <x v="109"/>
    </i>
    <i r="2">
      <x v="186"/>
      <x v="110"/>
    </i>
    <i r="2">
      <x v="194"/>
      <x v="482"/>
    </i>
    <i r="2">
      <x v="197"/>
      <x v="115"/>
    </i>
    <i r="2">
      <x v="199"/>
      <x v="116"/>
    </i>
    <i r="2">
      <x v="205"/>
      <x v="118"/>
    </i>
    <i r="2">
      <x v="211"/>
      <x v="403"/>
    </i>
    <i r="2">
      <x v="225"/>
      <x v="124"/>
    </i>
    <i r="2">
      <x v="228"/>
      <x v="125"/>
    </i>
    <i r="2">
      <x v="229"/>
      <x v="126"/>
    </i>
    <i r="2">
      <x v="235"/>
      <x v="128"/>
    </i>
    <i r="2">
      <x v="263"/>
      <x v="146"/>
    </i>
    <i r="2">
      <x v="294"/>
      <x v="161"/>
    </i>
    <i r="2">
      <x v="376"/>
      <x v="405"/>
    </i>
    <i r="2">
      <x v="384"/>
      <x v="211"/>
    </i>
    <i r="2">
      <x v="390"/>
      <x v="215"/>
    </i>
    <i r="2">
      <x v="515"/>
      <x v="274"/>
    </i>
    <i r="2">
      <x v="529"/>
      <x v="402"/>
    </i>
    <i r="2">
      <x v="558"/>
      <x v="297"/>
    </i>
    <i r="2">
      <x v="603"/>
      <x v="319"/>
    </i>
    <i r="2">
      <x v="608"/>
      <x v="404"/>
    </i>
    <i r="2">
      <x v="620"/>
      <x v="630"/>
    </i>
    <i r="2">
      <x v="639"/>
      <x v="491"/>
    </i>
    <i r="2">
      <x v="658"/>
      <x v="350"/>
    </i>
    <i r="1">
      <x v="2"/>
      <x v="35"/>
      <x v="25"/>
    </i>
    <i r="2">
      <x v="65"/>
      <x v="42"/>
    </i>
    <i r="2">
      <x v="71"/>
      <x v="384"/>
    </i>
    <i r="2">
      <x v="166"/>
      <x v="98"/>
    </i>
    <i r="2">
      <x v="187"/>
      <x v="385"/>
    </i>
    <i r="2">
      <x v="233"/>
      <x v="383"/>
    </i>
    <i r="2">
      <x v="257"/>
      <x v="144"/>
    </i>
    <i r="2">
      <x v="261"/>
      <x v="145"/>
    </i>
    <i r="2">
      <x v="262"/>
      <x v="488"/>
    </i>
    <i r="2">
      <x v="300"/>
      <x v="520"/>
    </i>
    <i r="2">
      <x v="306"/>
      <x v="165"/>
    </i>
    <i r="2">
      <x v="469"/>
      <x v="247"/>
    </i>
    <i r="2">
      <x v="532"/>
      <x v="461"/>
    </i>
    <i r="1">
      <x v="4"/>
      <x v="14"/>
      <x v="14"/>
    </i>
    <i r="2">
      <x v="47"/>
      <x v="637"/>
    </i>
    <i r="2">
      <x v="63"/>
      <x v="487"/>
    </i>
    <i r="2">
      <x v="92"/>
      <x v="140"/>
    </i>
    <i r="2">
      <x v="93"/>
      <x v="54"/>
    </i>
    <i r="2">
      <x v="94"/>
      <x v="453"/>
    </i>
    <i r="2">
      <x v="102"/>
      <x v="61"/>
    </i>
    <i r="2">
      <x v="105"/>
      <x v="62"/>
    </i>
    <i r="2">
      <x v="137"/>
      <x v="83"/>
    </i>
    <i r="2">
      <x v="157"/>
      <x v="94"/>
    </i>
    <i r="2">
      <x v="158"/>
      <x v="394"/>
    </i>
    <i r="2">
      <x v="170"/>
      <x v="638"/>
    </i>
    <i r="2">
      <x v="210"/>
      <x v="395"/>
    </i>
    <i r="2">
      <x v="232"/>
      <x v="409"/>
    </i>
    <i r="2">
      <x v="243"/>
      <x v="133"/>
    </i>
    <i r="2">
      <x v="283"/>
      <x v="154"/>
    </i>
    <i r="2">
      <x v="332"/>
      <x v="174"/>
    </i>
    <i r="2">
      <x v="366"/>
      <x v="195"/>
    </i>
    <i r="2">
      <x v="409"/>
      <x v="484"/>
    </i>
    <i r="2">
      <x v="434"/>
      <x v="392"/>
    </i>
    <i r="2">
      <x v="536"/>
      <x v="286"/>
    </i>
    <i r="2">
      <x v="540"/>
      <x v="289"/>
    </i>
    <i r="2">
      <x v="546"/>
      <x v="485"/>
    </i>
    <i r="2">
      <x v="550"/>
      <x v="393"/>
    </i>
    <i r="2">
      <x v="559"/>
      <x v="298"/>
    </i>
    <i r="2">
      <x v="562"/>
      <x v="408"/>
    </i>
    <i r="2">
      <x v="564"/>
      <x v="486"/>
    </i>
    <i r="2">
      <x v="576"/>
      <x v="302"/>
    </i>
    <i r="2">
      <x v="627"/>
      <x v="331"/>
    </i>
    <i r="2">
      <x v="629"/>
      <x v="332"/>
    </i>
    <i r="2">
      <x v="631"/>
      <x v="334"/>
    </i>
    <i r="2">
      <x v="634"/>
      <x v="335"/>
    </i>
    <i r="2">
      <x v="636"/>
      <x v="336"/>
    </i>
    <i r="1">
      <x v="10"/>
      <x v="43"/>
      <x v="31"/>
    </i>
    <i r="2">
      <x v="95"/>
      <x v="423"/>
    </i>
    <i r="2">
      <x v="140"/>
      <x v="87"/>
    </i>
    <i r="2">
      <x v="165"/>
      <x v="97"/>
    </i>
    <i r="2">
      <x v="218"/>
      <x v="122"/>
    </i>
    <i r="2">
      <x v="248"/>
      <x v="136"/>
    </i>
    <i r="2">
      <x v="255"/>
      <x v="142"/>
    </i>
    <i r="2">
      <x v="272"/>
      <x v="421"/>
    </i>
    <i r="2">
      <x v="299"/>
      <x v="162"/>
    </i>
    <i r="2">
      <x v="340"/>
      <x v="181"/>
    </i>
    <i r="2">
      <x v="341"/>
      <x v="182"/>
    </i>
    <i r="2">
      <x v="371"/>
      <x v="200"/>
    </i>
    <i r="2">
      <x v="495"/>
      <x v="262"/>
    </i>
    <i r="2">
      <x v="569"/>
      <x v="422"/>
    </i>
    <i r="2">
      <x v="630"/>
      <x v="527"/>
    </i>
    <i r="1">
      <x v="11"/>
      <x v="61"/>
      <x v="39"/>
    </i>
    <i r="2">
      <x v="64"/>
      <x v="398"/>
    </i>
    <i r="2">
      <x v="97"/>
      <x v="56"/>
    </i>
    <i r="2">
      <x v="100"/>
      <x v="471"/>
    </i>
    <i r="2">
      <x v="159"/>
      <x v="468"/>
    </i>
    <i r="2">
      <x v="162"/>
      <x v="400"/>
    </i>
    <i r="2">
      <x v="171"/>
      <x v="100"/>
    </i>
    <i r="2">
      <x v="222"/>
      <x v="467"/>
    </i>
    <i r="2">
      <x v="223"/>
      <x v="470"/>
    </i>
    <i r="2">
      <x v="230"/>
      <x v="397"/>
    </i>
    <i r="2">
      <x v="236"/>
      <x v="401"/>
    </i>
    <i r="2">
      <x v="241"/>
      <x v="472"/>
    </i>
    <i r="2">
      <x v="247"/>
      <x v="135"/>
    </i>
    <i r="2">
      <x v="254"/>
      <x v="141"/>
    </i>
    <i r="2">
      <x v="333"/>
      <x v="175"/>
    </i>
    <i r="2">
      <x v="373"/>
      <x v="202"/>
    </i>
    <i r="2">
      <x v="374"/>
      <x v="466"/>
    </i>
    <i r="2">
      <x v="379"/>
      <x v="207"/>
    </i>
    <i r="2">
      <x v="380"/>
      <x v="208"/>
    </i>
    <i r="2">
      <x v="381"/>
      <x v="209"/>
    </i>
    <i r="2">
      <x v="393"/>
      <x v="216"/>
    </i>
    <i r="2">
      <x v="457"/>
      <x v="483"/>
    </i>
    <i r="2">
      <x v="470"/>
      <x v="248"/>
    </i>
    <i r="2">
      <x v="496"/>
      <x v="396"/>
    </i>
    <i r="2">
      <x v="501"/>
      <x v="266"/>
    </i>
    <i r="2">
      <x v="508"/>
      <x v="639"/>
    </i>
    <i r="2">
      <x v="522"/>
      <x v="278"/>
    </i>
    <i r="2">
      <x v="531"/>
      <x v="469"/>
    </i>
    <i r="2">
      <x v="539"/>
      <x v="566"/>
    </i>
    <i r="2">
      <x v="572"/>
      <x v="301"/>
    </i>
    <i r="2">
      <x v="578"/>
      <x v="303"/>
    </i>
    <i r="2">
      <x v="625"/>
      <x v="465"/>
    </i>
    <i r="2">
      <x v="649"/>
      <x v="399"/>
    </i>
    <i r="1">
      <x v="23"/>
      <x v="6"/>
      <x v="489"/>
    </i>
    <i r="2">
      <x v="76"/>
      <x v="47"/>
    </i>
    <i r="2">
      <x v="256"/>
      <x v="143"/>
    </i>
    <i r="2">
      <x v="312"/>
      <x v="473"/>
    </i>
    <i r="2">
      <x v="319"/>
      <x v="169"/>
    </i>
    <i r="2">
      <x v="433"/>
      <x v="382"/>
    </i>
    <i r="2">
      <x v="466"/>
      <x v="245"/>
    </i>
    <i r="2">
      <x v="527"/>
      <x v="280"/>
    </i>
    <i r="2">
      <x v="615"/>
      <x v="326"/>
    </i>
    <i r="2">
      <x v="616"/>
      <x v="60"/>
    </i>
    <i>
      <x v="1"/>
      <x v="7"/>
      <x v="31"/>
      <x v="547"/>
    </i>
    <i r="2">
      <x v="79"/>
      <x v="543"/>
    </i>
    <i r="2">
      <x v="122"/>
      <x v="529"/>
    </i>
    <i r="2">
      <x v="124"/>
      <x v="74"/>
    </i>
    <i r="2">
      <x v="136"/>
      <x v="82"/>
    </i>
    <i r="2">
      <x v="161"/>
      <x v="95"/>
    </i>
    <i r="2">
      <x v="169"/>
      <x v="523"/>
    </i>
    <i r="2">
      <x v="191"/>
      <x v="530"/>
    </i>
    <i r="2">
      <x v="213"/>
      <x v="121"/>
    </i>
    <i r="2">
      <x v="273"/>
      <x v="149"/>
    </i>
    <i r="2">
      <x v="293"/>
      <x v="160"/>
    </i>
    <i r="2">
      <x v="334"/>
      <x v="545"/>
    </i>
    <i r="2">
      <x v="346"/>
      <x v="185"/>
    </i>
    <i r="2">
      <x v="349"/>
      <x v="186"/>
    </i>
    <i r="2">
      <x v="359"/>
      <x v="192"/>
    </i>
    <i r="2">
      <x v="392"/>
      <x v="548"/>
    </i>
    <i r="2">
      <x v="417"/>
      <x v="225"/>
    </i>
    <i r="2">
      <x v="444"/>
      <x v="234"/>
    </i>
    <i r="2">
      <x v="445"/>
      <x v="235"/>
    </i>
    <i r="2">
      <x v="467"/>
      <x v="246"/>
    </i>
    <i r="2">
      <x v="481"/>
      <x v="253"/>
    </i>
    <i r="2">
      <x v="557"/>
      <x v="447"/>
    </i>
    <i r="2">
      <x v="577"/>
      <x v="428"/>
    </i>
    <i r="2">
      <x v="589"/>
      <x v="312"/>
    </i>
    <i r="2">
      <x v="610"/>
      <x v="324"/>
    </i>
    <i r="2">
      <x v="633"/>
      <x v="236"/>
    </i>
    <i r="2">
      <x v="655"/>
      <x v="437"/>
    </i>
    <i r="2">
      <x v="656"/>
      <x v="349"/>
    </i>
    <i r="1">
      <x v="8"/>
      <x v="17"/>
      <x v="12"/>
    </i>
    <i r="2">
      <x v="55"/>
      <x v="36"/>
    </i>
    <i r="2">
      <x v="75"/>
      <x v="46"/>
    </i>
    <i r="2">
      <x v="83"/>
      <x v="49"/>
    </i>
    <i r="2">
      <x v="85"/>
      <x v="524"/>
    </i>
    <i r="2">
      <x v="107"/>
      <x v="64"/>
    </i>
    <i r="2">
      <x v="108"/>
      <x v="65"/>
    </i>
    <i r="2">
      <x v="141"/>
      <x v="497"/>
    </i>
    <i r="2">
      <x v="142"/>
      <x v="86"/>
    </i>
    <i r="2">
      <x v="147"/>
      <x v="594"/>
    </i>
    <i r="2">
      <x v="219"/>
      <x v="123"/>
    </i>
    <i r="2">
      <x v="265"/>
      <x v="479"/>
    </i>
    <i r="2">
      <x v="324"/>
      <x v="171"/>
    </i>
    <i r="2">
      <x v="344"/>
      <x v="184"/>
    </i>
    <i r="2">
      <x v="356"/>
      <x v="586"/>
    </i>
    <i r="2">
      <x v="368"/>
      <x v="197"/>
    </i>
    <i r="2">
      <x v="387"/>
      <x v="593"/>
    </i>
    <i r="2">
      <x v="388"/>
      <x v="213"/>
    </i>
    <i r="2">
      <x v="391"/>
      <x v="562"/>
    </i>
    <i r="2">
      <x v="395"/>
      <x v="592"/>
    </i>
    <i r="2">
      <x v="403"/>
      <x v="219"/>
    </i>
    <i r="2">
      <x v="420"/>
      <x v="528"/>
    </i>
    <i r="2">
      <x v="422"/>
      <x v="608"/>
    </i>
    <i r="2">
      <x v="463"/>
      <x v="448"/>
    </i>
    <i r="2">
      <x v="480"/>
      <x v="631"/>
    </i>
    <i r="2">
      <x v="503"/>
      <x v="268"/>
    </i>
    <i r="2">
      <x v="519"/>
      <x v="561"/>
    </i>
    <i r="2">
      <x v="549"/>
      <x v="390"/>
    </i>
    <i r="2">
      <x v="580"/>
      <x v="304"/>
    </i>
    <i r="2">
      <x v="607"/>
      <x v="322"/>
    </i>
    <i r="1">
      <x v="9"/>
      <x v="46"/>
      <x/>
    </i>
    <i r="2">
      <x v="59"/>
      <x v="1"/>
    </i>
    <i r="2">
      <x v="126"/>
      <x v="2"/>
    </i>
    <i r="2">
      <x v="153"/>
      <x v="377"/>
    </i>
    <i r="2">
      <x v="160"/>
      <x v="556"/>
    </i>
    <i r="2">
      <x v="188"/>
      <x v="111"/>
    </i>
    <i r="2">
      <x v="246"/>
      <x v="378"/>
    </i>
    <i r="2">
      <x v="266"/>
      <x v="446"/>
    </i>
    <i r="2">
      <x v="321"/>
      <x v="170"/>
    </i>
    <i r="2">
      <x v="323"/>
      <x v="3"/>
    </i>
    <i r="2">
      <x v="330"/>
      <x v="560"/>
    </i>
    <i r="2">
      <x v="331"/>
      <x v="4"/>
    </i>
    <i r="2">
      <x v="345"/>
      <x v="5"/>
    </i>
    <i r="2">
      <x v="350"/>
      <x v="559"/>
    </i>
    <i r="2">
      <x v="358"/>
      <x v="558"/>
    </i>
    <i r="2">
      <x v="362"/>
      <x v="193"/>
    </i>
    <i r="2">
      <x v="394"/>
      <x v="217"/>
    </i>
    <i r="2">
      <x v="408"/>
      <x v="391"/>
    </i>
    <i r="2">
      <x v="410"/>
      <x v="221"/>
    </i>
    <i r="2">
      <x v="412"/>
      <x v="223"/>
    </i>
    <i r="2">
      <x v="415"/>
      <x v="224"/>
    </i>
    <i r="2">
      <x v="448"/>
      <x v="238"/>
    </i>
    <i r="2">
      <x v="456"/>
      <x v="241"/>
    </i>
    <i r="2">
      <x v="462"/>
      <x v="243"/>
    </i>
    <i r="2">
      <x v="472"/>
      <x v="557"/>
    </i>
    <i r="2">
      <x v="483"/>
      <x v="6"/>
    </i>
    <i r="2">
      <x v="484"/>
      <x v="7"/>
    </i>
    <i r="2">
      <x v="485"/>
      <x v="8"/>
    </i>
    <i r="2">
      <x v="494"/>
      <x v="9"/>
    </i>
    <i r="2">
      <x v="498"/>
      <x v="264"/>
    </i>
    <i r="2">
      <x v="502"/>
      <x v="267"/>
    </i>
    <i r="2">
      <x v="513"/>
      <x v="272"/>
    </i>
    <i r="2">
      <x v="534"/>
      <x v="284"/>
    </i>
    <i r="2">
      <x v="535"/>
      <x v="285"/>
    </i>
    <i r="2">
      <x v="541"/>
      <x v="290"/>
    </i>
    <i r="2">
      <x v="556"/>
      <x v="606"/>
    </i>
    <i r="2">
      <x v="565"/>
      <x v="299"/>
    </i>
    <i r="2">
      <x v="566"/>
      <x v="407"/>
    </i>
    <i r="2">
      <x v="567"/>
      <x v="544"/>
    </i>
    <i r="2">
      <x v="623"/>
      <x v="329"/>
    </i>
    <i r="2">
      <x v="624"/>
      <x v="570"/>
    </i>
    <i>
      <x v="2"/>
      <x v="3"/>
      <x v="48"/>
      <x v="425"/>
    </i>
    <i r="2">
      <x v="87"/>
      <x v="51"/>
    </i>
    <i r="2">
      <x v="96"/>
      <x v="352"/>
    </i>
    <i r="2">
      <x v="116"/>
      <x v="351"/>
    </i>
    <i r="2">
      <x v="118"/>
      <x v="69"/>
    </i>
    <i r="2">
      <x v="119"/>
      <x v="70"/>
    </i>
    <i r="2">
      <x v="120"/>
      <x v="652"/>
    </i>
    <i r="2">
      <x v="125"/>
      <x v="71"/>
    </i>
    <i r="2">
      <x v="132"/>
      <x v="78"/>
    </i>
    <i r="2">
      <x v="190"/>
      <x v="113"/>
    </i>
    <i r="2">
      <x v="192"/>
      <x v="114"/>
    </i>
    <i r="2">
      <x v="193"/>
      <x v="531"/>
    </i>
    <i r="2">
      <x v="196"/>
      <x v="458"/>
    </i>
    <i r="2">
      <x v="208"/>
      <x v="119"/>
    </i>
    <i r="2">
      <x v="216"/>
      <x v="552"/>
    </i>
    <i r="2">
      <x v="240"/>
      <x v="132"/>
    </i>
    <i r="2">
      <x v="276"/>
      <x v="571"/>
    </i>
    <i r="2">
      <x v="357"/>
      <x v="451"/>
    </i>
    <i r="2">
      <x v="370"/>
      <x v="199"/>
    </i>
    <i r="2">
      <x v="399"/>
      <x v="625"/>
    </i>
    <i r="2">
      <x v="432"/>
      <x v="622"/>
    </i>
    <i r="2">
      <x v="450"/>
      <x v="589"/>
    </i>
    <i r="2">
      <x v="479"/>
      <x v="282"/>
    </i>
    <i r="2">
      <x v="482"/>
      <x v="623"/>
    </i>
    <i r="2">
      <x v="490"/>
      <x v="258"/>
    </i>
    <i r="2">
      <x v="499"/>
      <x v="265"/>
    </i>
    <i r="2">
      <x v="511"/>
      <x v="568"/>
    </i>
    <i r="2">
      <x v="544"/>
      <x v="642"/>
    </i>
    <i r="2">
      <x v="583"/>
      <x v="598"/>
    </i>
    <i r="2">
      <x v="594"/>
      <x v="314"/>
    </i>
    <i r="2">
      <x v="597"/>
      <x v="626"/>
    </i>
    <i r="2">
      <x v="614"/>
      <x v="582"/>
    </i>
    <i r="1">
      <x v="5"/>
      <x v="52"/>
      <x v="616"/>
    </i>
    <i r="2">
      <x v="68"/>
      <x v="535"/>
    </i>
    <i r="2">
      <x v="74"/>
      <x v="538"/>
    </i>
    <i r="2">
      <x v="91"/>
      <x v="646"/>
    </i>
    <i r="2">
      <x v="121"/>
      <x v="359"/>
    </i>
    <i r="2">
      <x v="139"/>
      <x v="85"/>
    </i>
    <i r="2">
      <x v="163"/>
      <x v="96"/>
    </i>
    <i r="2">
      <x v="206"/>
      <x v="374"/>
    </i>
    <i r="2">
      <x v="220"/>
      <x v="480"/>
    </i>
    <i r="2">
      <x v="242"/>
      <x v="366"/>
    </i>
    <i r="2">
      <x v="259"/>
      <x v="536"/>
    </i>
    <i r="2">
      <x v="264"/>
      <x v="380"/>
    </i>
    <i r="2">
      <x v="318"/>
      <x v="609"/>
    </i>
    <i r="2">
      <x v="347"/>
      <x v="537"/>
    </i>
    <i r="2">
      <x v="378"/>
      <x v="206"/>
    </i>
    <i r="2">
      <x v="400"/>
      <x v="503"/>
    </i>
    <i r="2">
      <x v="405"/>
      <x v="412"/>
    </i>
    <i r="2">
      <x v="449"/>
      <x v="239"/>
    </i>
    <i r="2">
      <x v="458"/>
      <x v="478"/>
    </i>
    <i r="2">
      <x v="510"/>
      <x v="188"/>
    </i>
    <i r="2">
      <x v="547"/>
      <x v="502"/>
    </i>
    <i r="2">
      <x v="550"/>
      <x v="534"/>
    </i>
    <i r="2">
      <x v="568"/>
      <x v="651"/>
    </i>
    <i r="2">
      <x v="571"/>
      <x v="434"/>
    </i>
    <i r="2">
      <x v="591"/>
      <x v="369"/>
    </i>
    <i r="2">
      <x v="593"/>
      <x v="313"/>
    </i>
    <i r="2">
      <x v="635"/>
      <x v="365"/>
    </i>
    <i r="2">
      <x v="638"/>
      <x v="358"/>
    </i>
    <i r="1">
      <x v="6"/>
      <x v="4"/>
      <x v="460"/>
    </i>
    <i r="2">
      <x v="32"/>
      <x v="420"/>
    </i>
    <i r="2">
      <x v="60"/>
      <x v="38"/>
    </i>
    <i r="2">
      <x v="62"/>
      <x v="40"/>
    </i>
    <i r="2">
      <x v="67"/>
      <x v="43"/>
    </i>
    <i r="2">
      <x v="70"/>
      <x v="45"/>
    </i>
    <i r="2">
      <x v="98"/>
      <x v="57"/>
    </i>
    <i r="2">
      <x v="99"/>
      <x v="55"/>
    </i>
    <i r="2">
      <x v="178"/>
      <x v="419"/>
    </i>
    <i r="2">
      <x v="181"/>
      <x v="373"/>
    </i>
    <i r="2">
      <x v="202"/>
      <x v="117"/>
    </i>
    <i r="2">
      <x v="203"/>
      <x v="549"/>
    </i>
    <i r="2">
      <x v="239"/>
      <x v="131"/>
    </i>
    <i r="2">
      <x v="260"/>
      <x v="357"/>
    </i>
    <i r="2">
      <x v="365"/>
      <x v="194"/>
    </i>
    <i r="2">
      <x v="413"/>
      <x v="360"/>
    </i>
    <i r="2">
      <x v="497"/>
      <x v="263"/>
    </i>
    <i r="2">
      <x v="560"/>
      <x v="436"/>
    </i>
    <i r="2">
      <x v="563"/>
      <x v="620"/>
    </i>
    <i r="2">
      <x v="612"/>
      <x v="574"/>
    </i>
    <i r="2">
      <x v="617"/>
      <x v="435"/>
    </i>
    <i r="2">
      <x v="628"/>
      <x v="333"/>
    </i>
    <i r="2">
      <x v="632"/>
      <x v="379"/>
    </i>
    <i r="1">
      <x v="12"/>
      <x v="90"/>
      <x v="53"/>
    </i>
    <i r="2">
      <x v="129"/>
      <x v="372"/>
    </i>
    <i r="2">
      <x v="182"/>
      <x v="657"/>
    </i>
    <i r="2">
      <x v="195"/>
      <x v="660"/>
    </i>
    <i r="2">
      <x v="207"/>
      <x v="368"/>
    </i>
    <i r="2">
      <x v="281"/>
      <x v="635"/>
    </i>
    <i r="2">
      <x v="339"/>
      <x v="180"/>
    </i>
    <i r="2">
      <x v="351"/>
      <x v="370"/>
    </i>
    <i r="2">
      <x v="377"/>
      <x v="205"/>
    </i>
    <i r="2">
      <x v="382"/>
      <x v="573"/>
    </i>
    <i r="2">
      <x v="396"/>
      <x v="362"/>
    </i>
    <i r="2">
      <x v="402"/>
      <x v="628"/>
    </i>
    <i r="2">
      <x v="486"/>
      <x v="254"/>
    </i>
    <i r="2">
      <x v="517"/>
      <x v="634"/>
    </i>
    <i r="2">
      <x v="537"/>
      <x v="287"/>
    </i>
    <i r="2">
      <x v="538"/>
      <x v="604"/>
    </i>
    <i r="2">
      <x v="548"/>
      <x v="610"/>
    </i>
    <i r="2">
      <x v="585"/>
      <x v="308"/>
    </i>
    <i r="2">
      <x v="640"/>
      <x v="386"/>
    </i>
    <i r="1">
      <x v="13"/>
      <x v="3"/>
      <x v="454"/>
    </i>
    <i r="2">
      <x v="20"/>
      <x v="339"/>
    </i>
    <i r="2">
      <x v="23"/>
      <x v="526"/>
    </i>
    <i r="2">
      <x v="49"/>
      <x v="555"/>
    </i>
    <i r="2">
      <x v="51"/>
      <x v="597"/>
    </i>
    <i r="2">
      <x v="86"/>
      <x v="595"/>
    </i>
    <i r="2">
      <x v="104"/>
      <x v="645"/>
    </i>
    <i r="2">
      <x v="113"/>
      <x v="80"/>
    </i>
    <i r="2">
      <x v="133"/>
      <x v="79"/>
    </i>
    <i r="2">
      <x v="134"/>
      <x v="644"/>
    </i>
    <i r="2">
      <x v="148"/>
      <x v="627"/>
    </i>
    <i r="2">
      <x v="154"/>
      <x v="654"/>
    </i>
    <i r="2">
      <x v="189"/>
      <x v="112"/>
    </i>
    <i r="2">
      <x v="200"/>
      <x v="579"/>
    </i>
    <i r="2">
      <x v="215"/>
      <x v="433"/>
    </i>
    <i r="2">
      <x v="226"/>
      <x v="426"/>
    </i>
    <i r="2">
      <x v="227"/>
      <x v="641"/>
    </i>
    <i r="2">
      <x v="231"/>
      <x v="459"/>
    </i>
    <i r="2">
      <x v="258"/>
      <x v="611"/>
    </i>
    <i r="2">
      <x v="267"/>
      <x v="653"/>
    </i>
    <i r="2">
      <x v="268"/>
      <x v="572"/>
    </i>
    <i r="2">
      <x v="269"/>
      <x v="648"/>
    </i>
    <i r="2">
      <x v="270"/>
      <x v="147"/>
    </i>
    <i r="2">
      <x v="289"/>
      <x v="601"/>
    </i>
    <i r="2">
      <x v="315"/>
      <x v="167"/>
    </i>
    <i r="2">
      <x v="326"/>
      <x v="173"/>
    </i>
    <i r="2">
      <x v="327"/>
      <x v="452"/>
    </i>
    <i r="2">
      <x v="328"/>
      <x v="172"/>
    </i>
    <i r="2">
      <x v="329"/>
      <x v="656"/>
    </i>
    <i r="2">
      <x v="336"/>
      <x v="177"/>
    </i>
    <i r="2">
      <x v="375"/>
      <x v="204"/>
    </i>
    <i r="2">
      <x v="389"/>
      <x v="214"/>
    </i>
    <i r="2">
      <x v="397"/>
      <x v="218"/>
    </i>
    <i r="2">
      <x v="401"/>
      <x v="612"/>
    </i>
    <i r="2">
      <x v="425"/>
      <x v="596"/>
    </i>
    <i r="2">
      <x v="428"/>
      <x v="228"/>
    </i>
    <i r="2">
      <x v="429"/>
      <x v="227"/>
    </i>
    <i r="2">
      <x v="430"/>
      <x v="73"/>
    </i>
    <i r="2">
      <x v="431"/>
      <x v="567"/>
    </i>
    <i r="2">
      <x v="443"/>
      <x v="353"/>
    </i>
    <i r="2">
      <x v="446"/>
      <x v="237"/>
    </i>
    <i r="2">
      <x v="451"/>
      <x v="288"/>
    </i>
    <i r="2">
      <x v="452"/>
      <x v="455"/>
    </i>
    <i r="2">
      <x v="455"/>
      <x v="578"/>
    </i>
    <i r="2">
      <x v="468"/>
      <x v="355"/>
    </i>
    <i r="2">
      <x v="488"/>
      <x v="256"/>
    </i>
    <i r="2">
      <x v="491"/>
      <x v="259"/>
    </i>
    <i r="2">
      <x v="500"/>
      <x v="498"/>
    </i>
    <i r="2">
      <x v="507"/>
      <x v="271"/>
    </i>
    <i r="2">
      <x v="516"/>
      <x v="275"/>
    </i>
    <i r="2">
      <x v="521"/>
      <x v="456"/>
    </i>
    <i r="2">
      <x v="573"/>
      <x v="354"/>
    </i>
    <i r="2">
      <x v="622"/>
      <x v="655"/>
    </i>
    <i r="2">
      <x v="645"/>
      <x v="427"/>
    </i>
    <i r="2">
      <x v="647"/>
      <x v="344"/>
    </i>
    <i r="2">
      <x v="651"/>
      <x v="346"/>
    </i>
    <i r="1">
      <x v="14"/>
      <x v="8"/>
      <x v="439"/>
    </i>
    <i r="2">
      <x v="9"/>
      <x v="587"/>
    </i>
    <i r="2">
      <x v="10"/>
      <x v="585"/>
    </i>
    <i r="2">
      <x v="53"/>
      <x v="34"/>
    </i>
    <i r="2">
      <x v="54"/>
      <x v="35"/>
    </i>
    <i r="2">
      <x v="103"/>
      <x v="629"/>
    </i>
    <i r="2">
      <x v="111"/>
      <x v="10"/>
    </i>
    <i r="2">
      <x v="114"/>
      <x v="449"/>
    </i>
    <i r="2">
      <x v="115"/>
      <x v="430"/>
    </i>
    <i r="2">
      <x v="251"/>
      <x v="429"/>
    </i>
    <i r="2">
      <x v="274"/>
      <x v="150"/>
    </i>
    <i r="2">
      <x v="275"/>
      <x v="521"/>
    </i>
    <i r="2">
      <x v="277"/>
      <x v="151"/>
    </i>
    <i r="2">
      <x v="291"/>
      <x v="443"/>
    </i>
    <i r="2">
      <x v="361"/>
      <x v="444"/>
    </i>
    <i r="2">
      <x v="364"/>
      <x v="476"/>
    </i>
    <i r="2">
      <x v="369"/>
      <x v="198"/>
    </i>
    <i r="2">
      <x v="424"/>
      <x v="602"/>
    </i>
    <i r="2">
      <x v="426"/>
      <x v="474"/>
    </i>
    <i r="2">
      <x v="435"/>
      <x v="229"/>
    </i>
    <i r="2">
      <x v="437"/>
      <x v="230"/>
    </i>
    <i r="2">
      <x v="460"/>
      <x v="457"/>
    </i>
    <i r="2">
      <x v="509"/>
      <x v="554"/>
    </i>
    <i r="2">
      <x v="524"/>
      <x v="279"/>
    </i>
    <i r="2">
      <x v="586"/>
      <x v="309"/>
    </i>
    <i r="2">
      <x v="592"/>
      <x v="477"/>
    </i>
    <i r="2">
      <x v="644"/>
      <x v="341"/>
    </i>
    <i r="1">
      <x v="15"/>
      <x v="25"/>
      <x v="19"/>
    </i>
    <i r="2">
      <x v="26"/>
      <x v="20"/>
    </i>
    <i r="2">
      <x v="84"/>
      <x v="50"/>
    </i>
    <i r="2">
      <x v="101"/>
      <x v="58"/>
    </i>
    <i r="2">
      <x v="106"/>
      <x v="63"/>
    </i>
    <i r="2">
      <x v="128"/>
      <x v="76"/>
    </i>
    <i r="2">
      <x v="143"/>
      <x v="519"/>
    </i>
    <i r="2">
      <x v="155"/>
      <x v="92"/>
    </i>
    <i r="2">
      <x v="201"/>
      <x v="522"/>
    </i>
    <i r="2">
      <x v="244"/>
      <x v="134"/>
    </i>
    <i r="2">
      <x v="253"/>
      <x v="139"/>
    </i>
    <i r="2">
      <x v="363"/>
      <x v="450"/>
    </i>
    <i r="2">
      <x v="406"/>
      <x v="658"/>
    </i>
    <i r="2">
      <x v="447"/>
      <x v="501"/>
    </i>
    <i r="2">
      <x v="489"/>
      <x v="621"/>
    </i>
    <i r="2">
      <x v="533"/>
      <x v="431"/>
    </i>
    <i r="2">
      <x v="584"/>
      <x v="307"/>
    </i>
    <i r="2">
      <x v="588"/>
      <x v="311"/>
    </i>
    <i r="2">
      <x v="595"/>
      <x v="315"/>
    </i>
    <i r="2">
      <x v="596"/>
      <x v="257"/>
    </i>
    <i r="2">
      <x v="642"/>
      <x v="590"/>
    </i>
    <i r="2">
      <x v="648"/>
      <x v="599"/>
    </i>
    <i r="2">
      <x v="652"/>
      <x v="347"/>
    </i>
    <i r="1">
      <x v="16"/>
      <x/>
      <x v="11"/>
    </i>
    <i r="2">
      <x v="13"/>
      <x v="13"/>
    </i>
    <i r="2">
      <x v="40"/>
      <x v="432"/>
    </i>
    <i r="2">
      <x v="41"/>
      <x v="525"/>
    </i>
    <i r="2">
      <x v="50"/>
      <x v="33"/>
    </i>
    <i r="2">
      <x v="77"/>
      <x v="650"/>
    </i>
    <i r="2">
      <x v="81"/>
      <x v="580"/>
    </i>
    <i r="2">
      <x v="112"/>
      <x v="67"/>
    </i>
    <i r="2">
      <x v="131"/>
      <x v="632"/>
    </i>
    <i r="2">
      <x v="145"/>
      <x v="88"/>
    </i>
    <i r="2">
      <x v="146"/>
      <x v="619"/>
    </i>
    <i r="2">
      <x v="149"/>
      <x v="600"/>
    </i>
    <i r="2">
      <x v="177"/>
      <x v="104"/>
    </i>
    <i r="2">
      <x v="212"/>
      <x v="636"/>
    </i>
    <i r="2">
      <x v="271"/>
      <x v="148"/>
    </i>
    <i r="2">
      <x v="313"/>
      <x v="633"/>
    </i>
    <i r="2">
      <x v="352"/>
      <x v="445"/>
    </i>
    <i r="2">
      <x v="360"/>
      <x v="550"/>
    </i>
    <i r="2">
      <x v="386"/>
      <x v="212"/>
    </i>
    <i r="2">
      <x v="414"/>
      <x v="661"/>
    </i>
    <i r="2">
      <x v="418"/>
      <x v="577"/>
    </i>
    <i r="2">
      <x v="436"/>
      <x v="481"/>
    </i>
    <i r="2">
      <x v="438"/>
      <x v="231"/>
    </i>
    <i r="2">
      <x v="439"/>
      <x v="232"/>
    </i>
    <i r="2">
      <x v="440"/>
      <x v="233"/>
    </i>
    <i r="2">
      <x v="441"/>
      <x v="252"/>
    </i>
    <i r="2">
      <x v="442"/>
      <x v="551"/>
    </i>
    <i r="2">
      <x v="520"/>
      <x v="277"/>
    </i>
    <i r="2">
      <x v="526"/>
      <x v="475"/>
    </i>
    <i r="2">
      <x v="605"/>
      <x v="321"/>
    </i>
    <i r="1">
      <x v="17"/>
      <x v="2"/>
      <x v="569"/>
    </i>
    <i r="2">
      <x v="24"/>
      <x v="18"/>
    </i>
    <i r="2">
      <x v="44"/>
      <x v="583"/>
    </i>
    <i r="2">
      <x v="45"/>
      <x v="32"/>
    </i>
    <i r="2">
      <x v="57"/>
      <x v="541"/>
    </i>
    <i r="2">
      <x v="72"/>
      <x v="542"/>
    </i>
    <i r="2">
      <x v="78"/>
      <x v="48"/>
    </i>
    <i r="2">
      <x v="89"/>
      <x v="52"/>
    </i>
    <i r="2">
      <x v="117"/>
      <x v="363"/>
    </i>
    <i r="2">
      <x v="127"/>
      <x v="546"/>
    </i>
    <i r="2">
      <x v="135"/>
      <x v="81"/>
    </i>
    <i r="2">
      <x v="167"/>
      <x v="584"/>
    </i>
    <i r="2">
      <x v="209"/>
      <x v="120"/>
    </i>
    <i r="2">
      <x v="214"/>
      <x v="356"/>
    </i>
    <i r="2">
      <x v="221"/>
      <x v="617"/>
    </i>
    <i r="2">
      <x v="224"/>
      <x v="361"/>
    </i>
    <i r="2">
      <x v="278"/>
      <x v="152"/>
    </i>
    <i r="2">
      <x v="292"/>
      <x v="381"/>
    </i>
    <i r="2">
      <x v="353"/>
      <x v="187"/>
    </i>
    <i r="2">
      <x v="354"/>
      <x v="189"/>
    </i>
    <i r="2">
      <x v="355"/>
      <x v="190"/>
    </i>
    <i r="2">
      <x v="367"/>
      <x v="196"/>
    </i>
    <i r="2">
      <x v="411"/>
      <x v="222"/>
    </i>
    <i r="2">
      <x v="416"/>
      <x v="575"/>
    </i>
    <i r="2">
      <x v="427"/>
      <x v="364"/>
    </i>
    <i r="2">
      <x v="459"/>
      <x v="242"/>
    </i>
    <i r="2">
      <x v="461"/>
      <x v="539"/>
    </i>
    <i r="2">
      <x v="473"/>
      <x v="250"/>
    </i>
    <i r="2">
      <x v="474"/>
      <x v="532"/>
    </i>
    <i r="2">
      <x v="475"/>
      <x v="251"/>
    </i>
    <i r="2">
      <x v="514"/>
      <x v="273"/>
    </i>
    <i r="2">
      <x v="598"/>
      <x v="540"/>
    </i>
    <i r="2">
      <x v="606"/>
      <x v="367"/>
    </i>
    <i r="2">
      <x v="619"/>
      <x v="328"/>
    </i>
    <i r="2">
      <x v="637"/>
      <x v="337"/>
    </i>
    <i r="2">
      <x v="654"/>
      <x v="371"/>
    </i>
    <i r="2">
      <x v="657"/>
      <x v="66"/>
    </i>
    <i r="1">
      <x v="18"/>
      <x v="1"/>
      <x v="613"/>
    </i>
    <i r="2">
      <x v="19"/>
      <x v="618"/>
    </i>
    <i r="2">
      <x v="27"/>
      <x v="21"/>
    </i>
    <i r="2">
      <x v="28"/>
      <x v="22"/>
    </i>
    <i r="2">
      <x v="80"/>
      <x v="591"/>
    </i>
    <i r="2">
      <x v="82"/>
      <x v="533"/>
    </i>
    <i r="2">
      <x v="110"/>
      <x v="565"/>
    </i>
    <i r="2">
      <x v="130"/>
      <x v="77"/>
    </i>
    <i r="2">
      <x v="150"/>
      <x v="89"/>
    </i>
    <i r="2">
      <x v="164"/>
      <x v="588"/>
    </i>
    <i r="2">
      <x v="168"/>
      <x v="99"/>
    </i>
    <i r="2">
      <x v="180"/>
      <x v="106"/>
    </i>
    <i r="2">
      <x v="237"/>
      <x v="129"/>
    </i>
    <i r="2">
      <x v="285"/>
      <x v="156"/>
    </i>
    <i r="2">
      <x v="286"/>
      <x v="157"/>
    </i>
    <i r="2">
      <x v="320"/>
      <x v="564"/>
    </i>
    <i r="2">
      <x v="335"/>
      <x v="176"/>
    </i>
    <i r="2">
      <x v="385"/>
      <x v="649"/>
    </i>
    <i r="2">
      <x v="404"/>
      <x v="220"/>
    </i>
    <i r="2">
      <x v="487"/>
      <x v="255"/>
    </i>
    <i r="2">
      <x v="493"/>
      <x v="261"/>
    </i>
    <i r="2">
      <x v="504"/>
      <x v="269"/>
    </i>
    <i r="2">
      <x v="523"/>
      <x v="563"/>
    </i>
    <i r="2">
      <x v="530"/>
      <x v="283"/>
    </i>
    <i r="2">
      <x v="574"/>
      <x v="441"/>
    </i>
    <i r="2">
      <x v="575"/>
      <x v="203"/>
    </i>
    <i r="2">
      <x v="590"/>
      <x v="647"/>
    </i>
    <i r="2">
      <x v="599"/>
      <x v="316"/>
    </i>
    <i r="2">
      <x v="604"/>
      <x v="320"/>
    </i>
    <i r="2">
      <x v="659"/>
      <x v="640"/>
    </i>
    <i r="1">
      <x v="22"/>
      <x v="88"/>
      <x v="659"/>
    </i>
    <i r="2">
      <x v="109"/>
      <x v="41"/>
    </i>
    <i r="2">
      <x v="123"/>
      <x v="553"/>
    </i>
    <i r="2">
      <x v="138"/>
      <x v="84"/>
    </i>
    <i r="2">
      <x v="144"/>
      <x v="624"/>
    </i>
    <i r="2">
      <x v="156"/>
      <x v="93"/>
    </i>
    <i r="2">
      <x v="358"/>
      <x v="191"/>
    </i>
    <i r="2">
      <x v="398"/>
      <x v="500"/>
    </i>
    <i r="2">
      <x v="561"/>
      <x v="438"/>
    </i>
    <i r="2">
      <x v="587"/>
      <x v="310"/>
    </i>
    <i r="2">
      <x v="600"/>
      <x v="317"/>
    </i>
    <i r="2">
      <x v="601"/>
      <x v="345"/>
    </i>
    <i r="2">
      <x v="611"/>
      <x v="440"/>
    </i>
    <i r="2">
      <x v="621"/>
      <x v="499"/>
    </i>
    <i r="2">
      <x v="643"/>
      <x v="340"/>
    </i>
    <i>
      <x v="3"/>
      <x v="19"/>
      <x v="7"/>
      <x v="410"/>
    </i>
    <i r="2">
      <x v="12"/>
      <x v="413"/>
    </i>
    <i r="2">
      <x v="36"/>
      <x v="26"/>
    </i>
    <i r="2">
      <x v="37"/>
      <x v="27"/>
    </i>
    <i r="2">
      <x v="245"/>
      <x v="72"/>
    </i>
    <i r="2">
      <x v="249"/>
      <x v="137"/>
    </i>
    <i r="2">
      <x v="282"/>
      <x v="517"/>
    </i>
    <i r="2">
      <x v="284"/>
      <x v="155"/>
    </i>
    <i r="2">
      <x v="295"/>
      <x v="504"/>
    </i>
    <i r="2">
      <x v="296"/>
      <x v="406"/>
    </i>
    <i r="2">
      <x v="298"/>
      <x v="615"/>
    </i>
    <i r="2">
      <x v="301"/>
      <x v="163"/>
    </i>
    <i r="2">
      <x v="304"/>
      <x v="507"/>
    </i>
    <i r="2">
      <x v="307"/>
      <x v="506"/>
    </i>
    <i r="2">
      <x v="309"/>
      <x v="508"/>
    </i>
    <i r="2">
      <x v="310"/>
      <x v="411"/>
    </i>
    <i r="2">
      <x v="311"/>
      <x v="68"/>
    </i>
    <i r="2">
      <x v="314"/>
      <x v="166"/>
    </i>
    <i r="2">
      <x v="317"/>
      <x v="168"/>
    </i>
    <i r="2">
      <x v="322"/>
      <x v="414"/>
    </i>
    <i r="2">
      <x v="337"/>
      <x v="178"/>
    </i>
    <i r="2">
      <x v="338"/>
      <x v="75"/>
    </i>
    <i r="2">
      <x v="383"/>
      <x v="210"/>
    </i>
    <i r="2">
      <x v="407"/>
      <x v="415"/>
    </i>
    <i r="2">
      <x v="421"/>
      <x v="505"/>
    </i>
    <i r="2">
      <x v="477"/>
      <x v="614"/>
    </i>
    <i r="2">
      <x v="505"/>
      <x v="270"/>
    </i>
    <i r="2">
      <x v="518"/>
      <x v="276"/>
    </i>
    <i r="2">
      <x v="545"/>
      <x v="179"/>
    </i>
    <i r="2">
      <x v="551"/>
      <x v="293"/>
    </i>
    <i r="2">
      <x v="570"/>
      <x v="300"/>
    </i>
    <i r="2">
      <x v="602"/>
      <x v="318"/>
    </i>
    <i r="1">
      <x v="20"/>
      <x v="15"/>
      <x v="15"/>
    </i>
    <i r="2">
      <x v="16"/>
      <x v="603"/>
    </i>
    <i r="2">
      <x v="58"/>
      <x v="343"/>
    </i>
    <i r="2">
      <x v="217"/>
      <x v="463"/>
    </i>
    <i r="2">
      <x v="279"/>
      <x v="576"/>
    </i>
    <i r="2">
      <x v="287"/>
      <x v="581"/>
    </i>
    <i r="2">
      <x v="288"/>
      <x v="158"/>
    </i>
    <i r="2">
      <x v="297"/>
      <x v="510"/>
    </i>
    <i r="2">
      <x v="302"/>
      <x v="164"/>
    </i>
    <i r="2">
      <x v="308"/>
      <x v="509"/>
    </i>
    <i r="2">
      <x v="342"/>
      <x v="512"/>
    </i>
    <i r="2">
      <x v="423"/>
      <x v="418"/>
    </i>
    <i r="2">
      <x v="453"/>
      <x v="464"/>
    </i>
    <i r="2">
      <x v="454"/>
      <x v="240"/>
    </i>
    <i r="2">
      <x v="465"/>
      <x v="59"/>
    </i>
    <i r="2">
      <x v="471"/>
      <x v="249"/>
    </i>
    <i r="2">
      <x v="476"/>
      <x v="462"/>
    </i>
    <i r="2">
      <x v="478"/>
      <x v="442"/>
    </i>
    <i r="2">
      <x v="525"/>
      <x v="511"/>
    </i>
    <i r="2">
      <x v="553"/>
      <x v="294"/>
    </i>
    <i r="2">
      <x v="609"/>
      <x v="323"/>
    </i>
    <i r="2">
      <x v="646"/>
      <x v="342"/>
    </i>
    <i r="2">
      <x v="653"/>
      <x v="348"/>
    </i>
    <i r="1">
      <x v="21"/>
      <x v="11"/>
      <x v="513"/>
    </i>
    <i r="2">
      <x v="18"/>
      <x v="16"/>
    </i>
    <i r="2">
      <x v="29"/>
      <x v="23"/>
    </i>
    <i r="2">
      <x v="30"/>
      <x v="24"/>
    </i>
    <i r="2">
      <x v="280"/>
      <x v="153"/>
    </i>
    <i r="2">
      <x v="290"/>
      <x v="159"/>
    </i>
    <i r="2">
      <x v="303"/>
      <x v="518"/>
    </i>
    <i r="2">
      <x v="305"/>
      <x v="416"/>
    </i>
    <i r="2">
      <x v="316"/>
      <x v="514"/>
    </i>
    <i r="2">
      <x v="343"/>
      <x v="183"/>
    </i>
    <i r="2">
      <x v="348"/>
      <x v="417"/>
    </i>
    <i r="2">
      <x v="419"/>
      <x v="226"/>
    </i>
    <i r="2">
      <x v="512"/>
      <x v="516"/>
    </i>
    <i r="2">
      <x v="552"/>
      <x v="515"/>
    </i>
    <i r="2">
      <x v="554"/>
      <x v="295"/>
    </i>
    <i r="2">
      <x v="581"/>
      <x v="306"/>
    </i>
    <i r="2">
      <x v="582"/>
      <x v="305"/>
    </i>
    <i r="2">
      <x v="641"/>
      <x v="338"/>
    </i>
    <i r="2">
      <x v="650"/>
      <x v="387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Missed HIV testing at ANC" fld="5" baseField="0" baseItem="0"/>
    <dataField name="Sum of Maternal HAART Gap" fld="6" baseField="0" baseItem="0"/>
    <dataField name="Sum of Missed infant prophylaxis" fld="7" baseField="0" baseItem="0"/>
    <dataField name="Sum of DTG GAPS" fld="8" baseField="0" baseItem="0"/>
    <dataField name="Sum of CALHIV VL Unsuppressed" fld="9" baseField="0" baseItem="0"/>
    <dataField name="Sum of PBFW VL Unsuppressed" fld="10" baseField="0" baseItem="0"/>
    <dataField name="Count of EID Positiv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5" name="t_data" displayName="t_data" ref="A1:J139" totalsRowShown="0" headerRowDxfId="157" dataDxfId="156" tableBorderDxfId="155">
  <autoFilter ref="A1:J139"/>
  <tableColumns count="10">
    <tableColumn id="1" name="COUNTY" dataDxfId="154">
      <calculatedColumnFormula>sitecounty</calculatedColumnFormula>
    </tableColumn>
    <tableColumn id="2" name="FACILITY" dataDxfId="153">
      <calculatedColumnFormula>site</calculatedColumnFormula>
    </tableColumn>
    <tableColumn id="3" name="MFLCODE" dataDxfId="152">
      <calculatedColumnFormula>mflcode</calculatedColumnFormula>
    </tableColumn>
    <tableColumn id="4" name="DATE" dataDxfId="151">
      <calculatedColumnFormula>yyyy&amp;"-"&amp;mm&amp;"-"&amp;dd</calculatedColumnFormula>
    </tableColumn>
    <tableColumn id="5" name="SDP" dataDxfId="150">
      <calculatedColumnFormula>sdp</calculatedColumnFormula>
    </tableColumn>
    <tableColumn id="6" name="TREATMENT" dataDxfId="149"/>
    <tableColumn id="7" name="INDICATOR" dataDxfId="148"/>
    <tableColumn id="8" name="GENDER" dataDxfId="147"/>
    <tableColumn id="9" name="AGE_GROUP" dataDxfId="146"/>
    <tableColumn id="10" name="TOTAL" dataDxfId="14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saidtujengejamii.org:8443/Cohorts/importpmtctrri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>
      <selection activeCell="B36" sqref="B36"/>
    </sheetView>
  </sheetViews>
  <sheetFormatPr defaultRowHeight="15"/>
  <cols>
    <col min="1" max="1" width="8.85546875" bestFit="1" customWidth="1"/>
    <col min="2" max="2" width="38.42578125" bestFit="1" customWidth="1"/>
    <col min="3" max="3" width="46.7109375" customWidth="1"/>
    <col min="4" max="4" width="40.85546875" bestFit="1" customWidth="1"/>
    <col min="5" max="5" width="32.28515625" customWidth="1"/>
  </cols>
  <sheetData>
    <row r="1" spans="1:5">
      <c r="A1" t="s">
        <v>78</v>
      </c>
      <c r="B1" t="s">
        <v>79</v>
      </c>
      <c r="C1" t="s">
        <v>125</v>
      </c>
      <c r="D1" t="s">
        <v>20</v>
      </c>
      <c r="E1" t="s">
        <v>206</v>
      </c>
    </row>
    <row r="2" spans="1:5">
      <c r="A2" t="s">
        <v>106</v>
      </c>
      <c r="B2" t="s">
        <v>224</v>
      </c>
      <c r="C2" t="s">
        <v>248</v>
      </c>
      <c r="D2" t="s">
        <v>439</v>
      </c>
      <c r="E2" t="s">
        <v>383</v>
      </c>
    </row>
    <row r="3" spans="1:5">
      <c r="A3" t="s">
        <v>125</v>
      </c>
      <c r="B3" t="s">
        <v>225</v>
      </c>
      <c r="C3" t="s">
        <v>249</v>
      </c>
      <c r="D3" t="s">
        <v>278</v>
      </c>
      <c r="E3" t="s">
        <v>384</v>
      </c>
    </row>
    <row r="4" spans="1:5">
      <c r="A4" t="s">
        <v>20</v>
      </c>
      <c r="B4" t="s">
        <v>226</v>
      </c>
      <c r="C4" t="s">
        <v>250</v>
      </c>
      <c r="D4" t="s">
        <v>279</v>
      </c>
      <c r="E4" t="s">
        <v>385</v>
      </c>
    </row>
    <row r="5" spans="1:5">
      <c r="A5" t="s">
        <v>206</v>
      </c>
      <c r="B5" t="s">
        <v>39</v>
      </c>
      <c r="C5" t="s">
        <v>251</v>
      </c>
      <c r="D5" t="s">
        <v>55</v>
      </c>
      <c r="E5" t="s">
        <v>386</v>
      </c>
    </row>
    <row r="6" spans="1:5">
      <c r="B6" t="s">
        <v>227</v>
      </c>
      <c r="C6" t="s">
        <v>252</v>
      </c>
      <c r="D6" t="s">
        <v>455</v>
      </c>
      <c r="E6" t="s">
        <v>387</v>
      </c>
    </row>
    <row r="7" spans="1:5">
      <c r="B7" t="s">
        <v>228</v>
      </c>
      <c r="C7" t="s">
        <v>253</v>
      </c>
      <c r="D7" t="s">
        <v>280</v>
      </c>
      <c r="E7" t="s">
        <v>388</v>
      </c>
    </row>
    <row r="8" spans="1:5">
      <c r="B8" t="s">
        <v>38</v>
      </c>
      <c r="C8" t="s">
        <v>254</v>
      </c>
      <c r="D8" t="s">
        <v>281</v>
      </c>
      <c r="E8" t="s">
        <v>389</v>
      </c>
    </row>
    <row r="9" spans="1:5">
      <c r="B9" t="s">
        <v>229</v>
      </c>
      <c r="C9" t="s">
        <v>255</v>
      </c>
      <c r="D9" t="s">
        <v>62</v>
      </c>
      <c r="E9" t="s">
        <v>390</v>
      </c>
    </row>
    <row r="10" spans="1:5">
      <c r="B10" t="s">
        <v>230</v>
      </c>
      <c r="C10" t="s">
        <v>406</v>
      </c>
      <c r="D10" t="s">
        <v>63</v>
      </c>
      <c r="E10" t="s">
        <v>391</v>
      </c>
    </row>
    <row r="11" spans="1:5">
      <c r="B11" t="s">
        <v>231</v>
      </c>
      <c r="C11" t="s">
        <v>256</v>
      </c>
      <c r="D11" t="s">
        <v>282</v>
      </c>
      <c r="E11" t="s">
        <v>392</v>
      </c>
    </row>
    <row r="12" spans="1:5">
      <c r="B12" t="s">
        <v>232</v>
      </c>
      <c r="C12" t="s">
        <v>257</v>
      </c>
      <c r="D12" t="s">
        <v>283</v>
      </c>
      <c r="E12" t="s">
        <v>393</v>
      </c>
    </row>
    <row r="13" spans="1:5">
      <c r="B13" t="s">
        <v>233</v>
      </c>
      <c r="C13" t="s">
        <v>258</v>
      </c>
      <c r="D13" t="s">
        <v>284</v>
      </c>
      <c r="E13" t="s">
        <v>394</v>
      </c>
    </row>
    <row r="14" spans="1:5">
      <c r="B14" t="s">
        <v>234</v>
      </c>
      <c r="C14" t="s">
        <v>259</v>
      </c>
      <c r="D14" t="s">
        <v>285</v>
      </c>
      <c r="E14" t="s">
        <v>395</v>
      </c>
    </row>
    <row r="15" spans="1:5">
      <c r="B15" t="s">
        <v>235</v>
      </c>
      <c r="C15" t="s">
        <v>260</v>
      </c>
      <c r="D15" t="s">
        <v>56</v>
      </c>
      <c r="E15" t="s">
        <v>396</v>
      </c>
    </row>
    <row r="16" spans="1:5">
      <c r="B16" t="s">
        <v>236</v>
      </c>
      <c r="C16" t="s">
        <v>261</v>
      </c>
      <c r="D16" t="s">
        <v>57</v>
      </c>
      <c r="E16" t="s">
        <v>397</v>
      </c>
    </row>
    <row r="17" spans="2:5">
      <c r="B17" t="s">
        <v>237</v>
      </c>
      <c r="C17" t="s">
        <v>262</v>
      </c>
      <c r="D17" t="s">
        <v>286</v>
      </c>
      <c r="E17" t="s">
        <v>398</v>
      </c>
    </row>
    <row r="18" spans="2:5">
      <c r="B18" t="s">
        <v>238</v>
      </c>
      <c r="C18" t="s">
        <v>263</v>
      </c>
      <c r="D18" t="s">
        <v>452</v>
      </c>
      <c r="E18" t="s">
        <v>399</v>
      </c>
    </row>
    <row r="19" spans="2:5">
      <c r="B19" t="s">
        <v>40</v>
      </c>
      <c r="C19" t="s">
        <v>264</v>
      </c>
      <c r="D19" t="s">
        <v>440</v>
      </c>
      <c r="E19" t="s">
        <v>400</v>
      </c>
    </row>
    <row r="20" spans="2:5">
      <c r="B20" t="s">
        <v>239</v>
      </c>
      <c r="C20" t="s">
        <v>265</v>
      </c>
      <c r="D20" t="s">
        <v>287</v>
      </c>
      <c r="E20" t="s">
        <v>401</v>
      </c>
    </row>
    <row r="21" spans="2:5">
      <c r="B21" t="s">
        <v>240</v>
      </c>
      <c r="C21" t="s">
        <v>266</v>
      </c>
      <c r="D21" t="s">
        <v>288</v>
      </c>
      <c r="E21" t="s">
        <v>402</v>
      </c>
    </row>
    <row r="22" spans="2:5">
      <c r="B22" t="s">
        <v>241</v>
      </c>
      <c r="C22" t="s">
        <v>405</v>
      </c>
      <c r="D22" t="s">
        <v>458</v>
      </c>
      <c r="E22" t="s">
        <v>403</v>
      </c>
    </row>
    <row r="23" spans="2:5">
      <c r="B23" t="s">
        <v>242</v>
      </c>
      <c r="C23" t="s">
        <v>267</v>
      </c>
      <c r="D23" t="s">
        <v>289</v>
      </c>
      <c r="E23" t="s">
        <v>404</v>
      </c>
    </row>
    <row r="24" spans="2:5">
      <c r="B24" t="s">
        <v>243</v>
      </c>
      <c r="C24" t="s">
        <v>268</v>
      </c>
      <c r="D24" t="s">
        <v>290</v>
      </c>
      <c r="E24" t="s">
        <v>438</v>
      </c>
    </row>
    <row r="25" spans="2:5">
      <c r="B25" t="s">
        <v>244</v>
      </c>
      <c r="C25" t="s">
        <v>269</v>
      </c>
      <c r="D25" t="s">
        <v>291</v>
      </c>
    </row>
    <row r="26" spans="2:5">
      <c r="B26" t="s">
        <v>245</v>
      </c>
      <c r="C26" t="s">
        <v>270</v>
      </c>
      <c r="D26" t="s">
        <v>64</v>
      </c>
    </row>
    <row r="27" spans="2:5">
      <c r="B27" t="s">
        <v>246</v>
      </c>
      <c r="C27" t="s">
        <v>271</v>
      </c>
      <c r="D27" t="s">
        <v>292</v>
      </c>
    </row>
    <row r="28" spans="2:5">
      <c r="B28" t="s">
        <v>247</v>
      </c>
      <c r="C28" t="s">
        <v>272</v>
      </c>
      <c r="D28" t="s">
        <v>293</v>
      </c>
    </row>
    <row r="29" spans="2:5">
      <c r="B29" t="s">
        <v>456</v>
      </c>
      <c r="C29" t="s">
        <v>273</v>
      </c>
      <c r="D29" t="s">
        <v>294</v>
      </c>
    </row>
    <row r="30" spans="2:5">
      <c r="C30" t="s">
        <v>274</v>
      </c>
      <c r="D30" t="s">
        <v>47</v>
      </c>
    </row>
    <row r="31" spans="2:5">
      <c r="C31" t="s">
        <v>275</v>
      </c>
      <c r="D31" t="s">
        <v>295</v>
      </c>
    </row>
    <row r="32" spans="2:5">
      <c r="C32" t="s">
        <v>276</v>
      </c>
      <c r="D32" t="s">
        <v>65</v>
      </c>
    </row>
    <row r="33" spans="3:4">
      <c r="C33" t="s">
        <v>277</v>
      </c>
      <c r="D33" t="s">
        <v>454</v>
      </c>
    </row>
    <row r="34" spans="3:4">
      <c r="D34" t="s">
        <v>58</v>
      </c>
    </row>
    <row r="35" spans="3:4">
      <c r="D35" t="s">
        <v>49</v>
      </c>
    </row>
    <row r="36" spans="3:4">
      <c r="D36" t="s">
        <v>66</v>
      </c>
    </row>
    <row r="37" spans="3:4">
      <c r="D37" t="s">
        <v>296</v>
      </c>
    </row>
    <row r="38" spans="3:4">
      <c r="D38" t="s">
        <v>459</v>
      </c>
    </row>
    <row r="39" spans="3:4">
      <c r="D39" t="s">
        <v>441</v>
      </c>
    </row>
    <row r="40" spans="3:4">
      <c r="D40" t="s">
        <v>41</v>
      </c>
    </row>
    <row r="41" spans="3:4">
      <c r="D41" t="s">
        <v>297</v>
      </c>
    </row>
    <row r="42" spans="3:4">
      <c r="D42" t="s">
        <v>298</v>
      </c>
    </row>
    <row r="43" spans="3:4">
      <c r="D43" t="s">
        <v>299</v>
      </c>
    </row>
    <row r="44" spans="3:4">
      <c r="D44" t="s">
        <v>300</v>
      </c>
    </row>
    <row r="45" spans="3:4">
      <c r="D45" t="s">
        <v>301</v>
      </c>
    </row>
    <row r="46" spans="3:4">
      <c r="D46" t="s">
        <v>73</v>
      </c>
    </row>
    <row r="47" spans="3:4">
      <c r="D47" t="s">
        <v>43</v>
      </c>
    </row>
    <row r="48" spans="3:4">
      <c r="D48" t="s">
        <v>460</v>
      </c>
    </row>
    <row r="49" spans="4:4">
      <c r="D49" t="s">
        <v>67</v>
      </c>
    </row>
    <row r="50" spans="4:4">
      <c r="D50" t="s">
        <v>302</v>
      </c>
    </row>
    <row r="51" spans="4:4">
      <c r="D51" t="s">
        <v>303</v>
      </c>
    </row>
    <row r="52" spans="4:4">
      <c r="D52" t="s">
        <v>304</v>
      </c>
    </row>
    <row r="53" spans="4:4">
      <c r="D53" t="s">
        <v>305</v>
      </c>
    </row>
    <row r="54" spans="4:4">
      <c r="D54" t="s">
        <v>306</v>
      </c>
    </row>
    <row r="55" spans="4:4">
      <c r="D55" t="s">
        <v>307</v>
      </c>
    </row>
    <row r="56" spans="4:4">
      <c r="D56" t="s">
        <v>68</v>
      </c>
    </row>
    <row r="57" spans="4:4">
      <c r="D57" t="s">
        <v>50</v>
      </c>
    </row>
    <row r="58" spans="4:4">
      <c r="D58" t="s">
        <v>308</v>
      </c>
    </row>
    <row r="59" spans="4:4">
      <c r="D59" t="s">
        <v>309</v>
      </c>
    </row>
    <row r="60" spans="4:4">
      <c r="D60" t="s">
        <v>44</v>
      </c>
    </row>
    <row r="61" spans="4:4">
      <c r="D61" t="s">
        <v>453</v>
      </c>
    </row>
    <row r="62" spans="4:4">
      <c r="D62" t="s">
        <v>442</v>
      </c>
    </row>
    <row r="63" spans="4:4">
      <c r="D63" t="s">
        <v>310</v>
      </c>
    </row>
    <row r="64" spans="4:4">
      <c r="D64" t="s">
        <v>311</v>
      </c>
    </row>
    <row r="65" spans="4:4">
      <c r="D65" t="s">
        <v>312</v>
      </c>
    </row>
    <row r="66" spans="4:4">
      <c r="D66" t="s">
        <v>51</v>
      </c>
    </row>
    <row r="67" spans="4:4">
      <c r="D67" t="s">
        <v>461</v>
      </c>
    </row>
    <row r="68" spans="4:4">
      <c r="D68" t="s">
        <v>462</v>
      </c>
    </row>
    <row r="69" spans="4:4">
      <c r="D69" t="s">
        <v>313</v>
      </c>
    </row>
    <row r="70" spans="4:4">
      <c r="D70" t="s">
        <v>314</v>
      </c>
    </row>
    <row r="71" spans="4:4">
      <c r="D71" t="s">
        <v>315</v>
      </c>
    </row>
    <row r="72" spans="4:4">
      <c r="D72" t="s">
        <v>450</v>
      </c>
    </row>
    <row r="73" spans="4:4">
      <c r="D73" t="s">
        <v>316</v>
      </c>
    </row>
    <row r="74" spans="4:4">
      <c r="D74" t="s">
        <v>45</v>
      </c>
    </row>
    <row r="75" spans="4:4">
      <c r="D75" t="s">
        <v>317</v>
      </c>
    </row>
    <row r="76" spans="4:4">
      <c r="D76" t="s">
        <v>318</v>
      </c>
    </row>
    <row r="77" spans="4:4">
      <c r="D77" t="s">
        <v>319</v>
      </c>
    </row>
    <row r="78" spans="4:4">
      <c r="D78" t="s">
        <v>320</v>
      </c>
    </row>
    <row r="79" spans="4:4">
      <c r="D79" t="s">
        <v>321</v>
      </c>
    </row>
    <row r="80" spans="4:4">
      <c r="D80" t="s">
        <v>463</v>
      </c>
    </row>
    <row r="81" spans="4:4">
      <c r="D81" t="s">
        <v>322</v>
      </c>
    </row>
    <row r="82" spans="4:4">
      <c r="D82" t="s">
        <v>52</v>
      </c>
    </row>
    <row r="83" spans="4:4">
      <c r="D83" t="s">
        <v>59</v>
      </c>
    </row>
    <row r="84" spans="4:4">
      <c r="D84" t="s">
        <v>60</v>
      </c>
    </row>
    <row r="85" spans="4:4">
      <c r="D85" t="s">
        <v>323</v>
      </c>
    </row>
    <row r="86" spans="4:4">
      <c r="D86" t="s">
        <v>324</v>
      </c>
    </row>
    <row r="87" spans="4:4">
      <c r="D87" t="s">
        <v>325</v>
      </c>
    </row>
    <row r="88" spans="4:4">
      <c r="D88" t="s">
        <v>326</v>
      </c>
    </row>
    <row r="89" spans="4:4">
      <c r="D89" t="s">
        <v>327</v>
      </c>
    </row>
    <row r="90" spans="4:4">
      <c r="D90" t="s">
        <v>53</v>
      </c>
    </row>
    <row r="91" spans="4:4">
      <c r="D91" t="s">
        <v>328</v>
      </c>
    </row>
    <row r="92" spans="4:4">
      <c r="D92" t="s">
        <v>329</v>
      </c>
    </row>
    <row r="93" spans="4:4">
      <c r="D93" t="s">
        <v>330</v>
      </c>
    </row>
    <row r="94" spans="4:4">
      <c r="D94" t="s">
        <v>331</v>
      </c>
    </row>
    <row r="95" spans="4:4">
      <c r="D95" t="s">
        <v>74</v>
      </c>
    </row>
    <row r="96" spans="4:4">
      <c r="D96" s="29" t="s">
        <v>332</v>
      </c>
    </row>
    <row r="97" spans="4:4">
      <c r="D97" t="s">
        <v>333</v>
      </c>
    </row>
    <row r="98" spans="4:4">
      <c r="D98" t="s">
        <v>334</v>
      </c>
    </row>
    <row r="99" spans="4:4">
      <c r="D99" t="s">
        <v>335</v>
      </c>
    </row>
    <row r="100" spans="4:4">
      <c r="D100" t="s">
        <v>448</v>
      </c>
    </row>
    <row r="101" spans="4:4">
      <c r="D101" t="s">
        <v>464</v>
      </c>
    </row>
    <row r="102" spans="4:4">
      <c r="D102" t="s">
        <v>336</v>
      </c>
    </row>
    <row r="103" spans="4:4">
      <c r="D103" s="30" t="s">
        <v>457</v>
      </c>
    </row>
    <row r="104" spans="4:4">
      <c r="D104" t="s">
        <v>337</v>
      </c>
    </row>
    <row r="105" spans="4:4">
      <c r="D105" t="s">
        <v>61</v>
      </c>
    </row>
    <row r="106" spans="4:4">
      <c r="D106" t="s">
        <v>338</v>
      </c>
    </row>
    <row r="107" spans="4:4">
      <c r="D107" t="s">
        <v>339</v>
      </c>
    </row>
    <row r="108" spans="4:4">
      <c r="D108" t="s">
        <v>340</v>
      </c>
    </row>
    <row r="109" spans="4:4">
      <c r="D109" t="s">
        <v>48</v>
      </c>
    </row>
    <row r="110" spans="4:4">
      <c r="D110" t="s">
        <v>341</v>
      </c>
    </row>
    <row r="111" spans="4:4">
      <c r="D111" t="s">
        <v>443</v>
      </c>
    </row>
    <row r="112" spans="4:4">
      <c r="D112" t="s">
        <v>69</v>
      </c>
    </row>
    <row r="113" spans="4:4">
      <c r="D113" t="s">
        <v>342</v>
      </c>
    </row>
    <row r="114" spans="4:4">
      <c r="D114" t="s">
        <v>343</v>
      </c>
    </row>
    <row r="115" spans="4:4">
      <c r="D115" t="s">
        <v>344</v>
      </c>
    </row>
    <row r="116" spans="4:4">
      <c r="D116" t="s">
        <v>345</v>
      </c>
    </row>
    <row r="117" spans="4:4">
      <c r="D117" t="s">
        <v>444</v>
      </c>
    </row>
    <row r="118" spans="4:4">
      <c r="D118" t="s">
        <v>54</v>
      </c>
    </row>
    <row r="119" spans="4:4">
      <c r="D119" t="s">
        <v>346</v>
      </c>
    </row>
    <row r="120" spans="4:4">
      <c r="D120" t="s">
        <v>70</v>
      </c>
    </row>
    <row r="121" spans="4:4">
      <c r="D121" t="s">
        <v>347</v>
      </c>
    </row>
    <row r="122" spans="4:4">
      <c r="D122" t="s">
        <v>348</v>
      </c>
    </row>
    <row r="123" spans="4:4">
      <c r="D123" t="s">
        <v>71</v>
      </c>
    </row>
    <row r="124" spans="4:4">
      <c r="D124" t="s">
        <v>349</v>
      </c>
    </row>
    <row r="125" spans="4:4">
      <c r="D125" t="s">
        <v>350</v>
      </c>
    </row>
    <row r="126" spans="4:4">
      <c r="D126" t="s">
        <v>351</v>
      </c>
    </row>
    <row r="127" spans="4:4">
      <c r="D127" t="s">
        <v>451</v>
      </c>
    </row>
    <row r="128" spans="4:4">
      <c r="D128" t="s">
        <v>352</v>
      </c>
    </row>
    <row r="129" spans="4:4">
      <c r="D129" t="s">
        <v>449</v>
      </c>
    </row>
    <row r="130" spans="4:4">
      <c r="D130" t="s">
        <v>75</v>
      </c>
    </row>
    <row r="131" spans="4:4">
      <c r="D131" t="s">
        <v>353</v>
      </c>
    </row>
    <row r="132" spans="4:4">
      <c r="D132" t="s">
        <v>354</v>
      </c>
    </row>
    <row r="133" spans="4:4">
      <c r="D133" t="s">
        <v>355</v>
      </c>
    </row>
    <row r="134" spans="4:4">
      <c r="D134" t="s">
        <v>356</v>
      </c>
    </row>
    <row r="135" spans="4:4">
      <c r="D135" t="s">
        <v>46</v>
      </c>
    </row>
    <row r="136" spans="4:4">
      <c r="D136" t="s">
        <v>465</v>
      </c>
    </row>
    <row r="137" spans="4:4">
      <c r="D137" t="s">
        <v>357</v>
      </c>
    </row>
    <row r="138" spans="4:4">
      <c r="D138" t="s">
        <v>358</v>
      </c>
    </row>
    <row r="139" spans="4:4">
      <c r="D139" t="s">
        <v>359</v>
      </c>
    </row>
    <row r="140" spans="4:4">
      <c r="D140" t="s">
        <v>360</v>
      </c>
    </row>
    <row r="141" spans="4:4">
      <c r="D141" t="s">
        <v>361</v>
      </c>
    </row>
    <row r="142" spans="4:4">
      <c r="D142" t="s">
        <v>362</v>
      </c>
    </row>
    <row r="143" spans="4:4">
      <c r="D143" t="s">
        <v>72</v>
      </c>
    </row>
    <row r="144" spans="4:4">
      <c r="D144" t="s">
        <v>363</v>
      </c>
    </row>
    <row r="145" spans="4:4">
      <c r="D145" t="s">
        <v>76</v>
      </c>
    </row>
    <row r="146" spans="4:4">
      <c r="D146" t="s">
        <v>364</v>
      </c>
    </row>
    <row r="147" spans="4:4">
      <c r="D147" t="s">
        <v>365</v>
      </c>
    </row>
    <row r="148" spans="4:4">
      <c r="D148" t="s">
        <v>447</v>
      </c>
    </row>
    <row r="149" spans="4:4">
      <c r="D149" t="s">
        <v>366</v>
      </c>
    </row>
    <row r="150" spans="4:4">
      <c r="D150" t="s">
        <v>367</v>
      </c>
    </row>
    <row r="151" spans="4:4">
      <c r="D151" t="s">
        <v>368</v>
      </c>
    </row>
    <row r="152" spans="4:4">
      <c r="D152" t="s">
        <v>369</v>
      </c>
    </row>
    <row r="153" spans="4:4">
      <c r="D153" t="s">
        <v>370</v>
      </c>
    </row>
    <row r="154" spans="4:4">
      <c r="D154" t="s">
        <v>371</v>
      </c>
    </row>
    <row r="155" spans="4:4">
      <c r="D155" t="s">
        <v>372</v>
      </c>
    </row>
    <row r="156" spans="4:4">
      <c r="D156" t="s">
        <v>42</v>
      </c>
    </row>
    <row r="157" spans="4:4">
      <c r="D157" t="s">
        <v>373</v>
      </c>
    </row>
    <row r="158" spans="4:4">
      <c r="D158" t="s">
        <v>77</v>
      </c>
    </row>
    <row r="159" spans="4:4">
      <c r="D159" t="s">
        <v>374</v>
      </c>
    </row>
    <row r="160" spans="4:4">
      <c r="D160" t="s">
        <v>375</v>
      </c>
    </row>
    <row r="161" spans="4:5">
      <c r="D161" t="s">
        <v>445</v>
      </c>
      <c r="E161" s="28"/>
    </row>
    <row r="162" spans="4:5">
      <c r="D162" t="s">
        <v>466</v>
      </c>
    </row>
    <row r="163" spans="4:5">
      <c r="D163" t="s">
        <v>467</v>
      </c>
    </row>
    <row r="164" spans="4:5">
      <c r="D164" t="s">
        <v>446</v>
      </c>
    </row>
    <row r="165" spans="4:5">
      <c r="D165" t="s">
        <v>376</v>
      </c>
    </row>
    <row r="166" spans="4:5">
      <c r="D166" t="s">
        <v>377</v>
      </c>
    </row>
    <row r="167" spans="4:5">
      <c r="D167" t="s">
        <v>378</v>
      </c>
    </row>
    <row r="168" spans="4:5">
      <c r="D168" t="s">
        <v>379</v>
      </c>
    </row>
    <row r="169" spans="4:5">
      <c r="D169" t="s">
        <v>380</v>
      </c>
    </row>
    <row r="170" spans="4:5">
      <c r="D170" t="s">
        <v>381</v>
      </c>
    </row>
    <row r="171" spans="4:5">
      <c r="D171" t="s">
        <v>382</v>
      </c>
    </row>
  </sheetData>
  <autoFilter ref="B1:B28"/>
  <conditionalFormatting sqref="D172:D1048576">
    <cfRule type="duplicateValues" dxfId="162" priority="2"/>
  </conditionalFormatting>
  <conditionalFormatting sqref="D1:D171">
    <cfRule type="duplicateValues" dxfId="16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8"/>
  <sheetViews>
    <sheetView showGridLines="0" workbookViewId="0">
      <selection activeCell="B15" sqref="B15"/>
    </sheetView>
  </sheetViews>
  <sheetFormatPr defaultRowHeight="15"/>
  <cols>
    <col min="2" max="2" width="105.7109375" bestFit="1" customWidth="1"/>
  </cols>
  <sheetData>
    <row r="1" spans="2:2" ht="15.75" thickBot="1"/>
    <row r="2" spans="2:2" ht="15.75" thickBot="1">
      <c r="B2" s="161" t="s">
        <v>2619</v>
      </c>
    </row>
    <row r="3" spans="2:2">
      <c r="B3" s="64" t="s">
        <v>1011</v>
      </c>
    </row>
    <row r="4" spans="2:2">
      <c r="B4" s="101"/>
    </row>
    <row r="5" spans="2:2">
      <c r="B5" s="101" t="s">
        <v>2615</v>
      </c>
    </row>
    <row r="6" spans="2:2">
      <c r="B6" s="101"/>
    </row>
    <row r="7" spans="2:2">
      <c r="B7" s="101" t="s">
        <v>2616</v>
      </c>
    </row>
    <row r="8" spans="2:2">
      <c r="B8" s="101"/>
    </row>
    <row r="9" spans="2:2">
      <c r="B9" s="101" t="s">
        <v>2626</v>
      </c>
    </row>
    <row r="10" spans="2:2">
      <c r="B10" s="101"/>
    </row>
    <row r="11" spans="2:2" ht="30">
      <c r="B11" s="102" t="s">
        <v>1012</v>
      </c>
    </row>
    <row r="12" spans="2:2">
      <c r="B12" s="101"/>
    </row>
    <row r="13" spans="2:2" ht="30">
      <c r="B13" s="102" t="s">
        <v>1013</v>
      </c>
    </row>
    <row r="14" spans="2:2">
      <c r="B14" s="101"/>
    </row>
    <row r="15" spans="2:2">
      <c r="B15" s="101" t="s">
        <v>2618</v>
      </c>
    </row>
    <row r="16" spans="2:2">
      <c r="B16" s="101"/>
    </row>
    <row r="17" spans="2:2">
      <c r="B17" s="162" t="s">
        <v>2617</v>
      </c>
    </row>
    <row r="18" spans="2:2" ht="15.75" thickBot="1">
      <c r="B18" s="103"/>
    </row>
  </sheetData>
  <hyperlinks>
    <hyperlink ref="B1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72"/>
  <sheetViews>
    <sheetView showGridLines="0" tabSelected="1" zoomScale="90" zoomScaleNormal="90" zoomScaleSheetLayoutView="106" zoomScalePageLayoutView="80" workbookViewId="0">
      <pane xSplit="9" ySplit="7" topLeftCell="J8" activePane="bottomRight" state="frozen"/>
      <selection pane="topRight" activeCell="I1" sqref="I1"/>
      <selection pane="bottomLeft" activeCell="A9" sqref="A9"/>
      <selection pane="bottomRight" activeCell="L14" sqref="L14"/>
    </sheetView>
  </sheetViews>
  <sheetFormatPr defaultColWidth="6.5703125" defaultRowHeight="12.75"/>
  <cols>
    <col min="1" max="1" width="3.85546875" style="21" customWidth="1"/>
    <col min="2" max="2" width="3.140625" style="34" bestFit="1" customWidth="1"/>
    <col min="3" max="3" width="21" style="32" customWidth="1"/>
    <col min="4" max="4" width="8" style="20" customWidth="1"/>
    <col min="5" max="5" width="11.28515625" style="20" customWidth="1"/>
    <col min="6" max="6" width="15.7109375" style="20" customWidth="1"/>
    <col min="7" max="7" width="13" style="20" customWidth="1"/>
    <col min="8" max="8" width="9.140625" style="20" customWidth="1"/>
    <col min="9" max="9" width="57.5703125" style="20" customWidth="1"/>
    <col min="10" max="24" width="9.140625" style="20" bestFit="1" customWidth="1"/>
    <col min="25" max="25" width="8.7109375" style="20" bestFit="1" customWidth="1"/>
    <col min="26" max="26" width="14" style="20" bestFit="1" customWidth="1"/>
    <col min="27" max="27" width="16.85546875" style="21" hidden="1" customWidth="1"/>
    <col min="28" max="28" width="17.85546875" style="25" customWidth="1"/>
    <col min="29" max="59" width="3" style="25" bestFit="1" customWidth="1"/>
    <col min="60" max="16384" width="6.5703125" style="21"/>
  </cols>
  <sheetData>
    <row r="1" spans="1:78" ht="13.5" thickBot="1">
      <c r="B1" s="33"/>
      <c r="C1" s="31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B1" s="25" t="s">
        <v>2</v>
      </c>
      <c r="AC1" s="26" t="s">
        <v>407</v>
      </c>
      <c r="AD1" s="26" t="s">
        <v>408</v>
      </c>
      <c r="AE1" s="26" t="s">
        <v>409</v>
      </c>
      <c r="AF1" s="26" t="s">
        <v>410</v>
      </c>
      <c r="AG1" s="26" t="s">
        <v>411</v>
      </c>
      <c r="AH1" s="26" t="s">
        <v>412</v>
      </c>
      <c r="AI1" s="26" t="s">
        <v>413</v>
      </c>
      <c r="AJ1" s="26" t="s">
        <v>414</v>
      </c>
      <c r="AK1" s="26" t="s">
        <v>415</v>
      </c>
      <c r="AL1" s="26" t="s">
        <v>416</v>
      </c>
      <c r="AM1" s="26" t="s">
        <v>417</v>
      </c>
      <c r="AN1" s="26" t="s">
        <v>418</v>
      </c>
      <c r="AO1" s="26" t="s">
        <v>419</v>
      </c>
      <c r="AP1" s="26" t="s">
        <v>420</v>
      </c>
      <c r="AQ1" s="26" t="s">
        <v>421</v>
      </c>
      <c r="AR1" s="26" t="s">
        <v>422</v>
      </c>
      <c r="AS1" s="26" t="s">
        <v>423</v>
      </c>
      <c r="AT1" s="26" t="s">
        <v>424</v>
      </c>
      <c r="AU1" s="26" t="s">
        <v>425</v>
      </c>
      <c r="AV1" s="26" t="s">
        <v>426</v>
      </c>
      <c r="AW1" s="26" t="s">
        <v>427</v>
      </c>
      <c r="AX1" s="26" t="s">
        <v>428</v>
      </c>
      <c r="AY1" s="26" t="s">
        <v>429</v>
      </c>
      <c r="AZ1" s="26" t="s">
        <v>430</v>
      </c>
      <c r="BA1" s="26" t="s">
        <v>431</v>
      </c>
      <c r="BB1" s="26" t="s">
        <v>432</v>
      </c>
      <c r="BC1" s="26" t="s">
        <v>433</v>
      </c>
      <c r="BD1" s="26" t="s">
        <v>434</v>
      </c>
      <c r="BE1" s="26" t="s">
        <v>435</v>
      </c>
      <c r="BF1" s="26" t="s">
        <v>436</v>
      </c>
      <c r="BG1" s="26" t="s">
        <v>437</v>
      </c>
      <c r="BI1" s="82" t="s">
        <v>962</v>
      </c>
      <c r="BJ1" s="82" t="s">
        <v>963</v>
      </c>
      <c r="BK1" s="82" t="s">
        <v>974</v>
      </c>
    </row>
    <row r="2" spans="1:78">
      <c r="B2" s="41"/>
      <c r="C2" s="42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</row>
    <row r="3" spans="1:78" ht="23.25" customHeight="1" thickBot="1">
      <c r="A3" s="23"/>
      <c r="B3" s="49"/>
      <c r="C3" s="40" t="s">
        <v>1009</v>
      </c>
      <c r="D3" s="199"/>
      <c r="E3" s="199"/>
      <c r="F3" s="200" t="s">
        <v>1010</v>
      </c>
      <c r="G3" s="200"/>
      <c r="H3" s="199"/>
      <c r="I3" s="199"/>
      <c r="J3" s="22"/>
      <c r="K3" s="22"/>
      <c r="L3" s="201" t="s">
        <v>19</v>
      </c>
      <c r="M3" s="201"/>
      <c r="N3" s="201"/>
      <c r="O3" s="52" t="str">
        <f>IF(ISERROR((RIGHT(H3,LEN(H3)- FIND("_",H3)))),"",(RIGHT(H3,LEN(H3)- FIND("_",H3))))</f>
        <v/>
      </c>
      <c r="P3" s="51"/>
      <c r="Q3" s="51"/>
      <c r="R3" s="22"/>
      <c r="S3" s="22"/>
      <c r="T3" s="22"/>
      <c r="U3" s="22"/>
      <c r="V3" s="22"/>
      <c r="W3" s="22"/>
      <c r="X3" s="22"/>
      <c r="Y3" s="22"/>
      <c r="Z3" s="45"/>
      <c r="AB3" s="25" t="s">
        <v>3</v>
      </c>
      <c r="AC3" s="27" t="s">
        <v>407</v>
      </c>
      <c r="AD3" s="27" t="s">
        <v>408</v>
      </c>
      <c r="AE3" s="27" t="s">
        <v>409</v>
      </c>
      <c r="AF3" s="27" t="s">
        <v>410</v>
      </c>
      <c r="AG3" s="27" t="s">
        <v>411</v>
      </c>
      <c r="AH3" s="27" t="s">
        <v>412</v>
      </c>
      <c r="AI3" s="27" t="s">
        <v>413</v>
      </c>
      <c r="AJ3" s="27" t="s">
        <v>414</v>
      </c>
      <c r="AK3" s="27" t="s">
        <v>415</v>
      </c>
      <c r="AL3" s="27" t="s">
        <v>416</v>
      </c>
      <c r="AM3" s="27" t="s">
        <v>417</v>
      </c>
      <c r="AN3" s="27" t="s">
        <v>418</v>
      </c>
    </row>
    <row r="4" spans="1:78" ht="34.5" customHeight="1" thickBot="1">
      <c r="A4" s="23"/>
      <c r="B4" s="48"/>
      <c r="C4" s="160" t="s">
        <v>2614</v>
      </c>
      <c r="D4" s="224" t="str">
        <f ca="1">IF(LEN(AB8)&gt;0,"Form Has Validation Errors. Please correct","")</f>
        <v/>
      </c>
      <c r="E4" s="224"/>
      <c r="F4" s="224"/>
      <c r="G4" s="224"/>
      <c r="H4" s="224"/>
      <c r="I4" s="46"/>
      <c r="J4" s="22"/>
      <c r="K4" s="22"/>
      <c r="L4" s="80"/>
      <c r="M4" s="80"/>
      <c r="N4" s="80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47"/>
    </row>
    <row r="5" spans="1:78" s="24" customFormat="1" ht="21" customHeight="1" thickBot="1">
      <c r="A5" s="23"/>
      <c r="B5" s="225" t="s">
        <v>6</v>
      </c>
      <c r="C5" s="226"/>
      <c r="D5" s="231" t="s">
        <v>472</v>
      </c>
      <c r="E5" s="237" t="s">
        <v>964</v>
      </c>
      <c r="F5" s="238"/>
      <c r="G5" s="239"/>
      <c r="H5" s="75"/>
      <c r="I5" s="75" t="s">
        <v>487</v>
      </c>
      <c r="J5" s="216" t="s">
        <v>971</v>
      </c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8"/>
      <c r="Z5" s="76"/>
      <c r="AA5" s="53"/>
      <c r="AB5" s="54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</row>
    <row r="6" spans="1:78" s="24" customFormat="1" ht="28.15" customHeight="1">
      <c r="A6" s="23"/>
      <c r="B6" s="227"/>
      <c r="C6" s="228"/>
      <c r="D6" s="232"/>
      <c r="E6" s="240"/>
      <c r="F6" s="241"/>
      <c r="G6" s="242"/>
      <c r="H6" s="214" t="s">
        <v>995</v>
      </c>
      <c r="I6" s="219" t="s">
        <v>996</v>
      </c>
      <c r="J6" s="38" t="s">
        <v>488</v>
      </c>
      <c r="K6" s="39" t="s">
        <v>489</v>
      </c>
      <c r="L6" s="39" t="s">
        <v>490</v>
      </c>
      <c r="M6" s="39" t="s">
        <v>491</v>
      </c>
      <c r="N6" s="39" t="s">
        <v>492</v>
      </c>
      <c r="O6" s="39" t="s">
        <v>493</v>
      </c>
      <c r="P6" s="39" t="s">
        <v>496</v>
      </c>
      <c r="Q6" s="39" t="s">
        <v>497</v>
      </c>
      <c r="R6" s="39" t="s">
        <v>498</v>
      </c>
      <c r="S6" s="39" t="s">
        <v>499</v>
      </c>
      <c r="T6" s="39" t="s">
        <v>500</v>
      </c>
      <c r="U6" s="39" t="s">
        <v>501</v>
      </c>
      <c r="V6" s="39" t="s">
        <v>502</v>
      </c>
      <c r="W6" s="39" t="s">
        <v>503</v>
      </c>
      <c r="X6" s="39" t="s">
        <v>504</v>
      </c>
      <c r="Y6" s="39" t="s">
        <v>505</v>
      </c>
      <c r="Z6" s="84" t="s">
        <v>1007</v>
      </c>
      <c r="AA6" s="246" t="s">
        <v>1008</v>
      </c>
      <c r="AB6" s="248" t="s">
        <v>881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</row>
    <row r="7" spans="1:78" s="24" customFormat="1" ht="57" customHeight="1" thickBot="1">
      <c r="A7" s="23"/>
      <c r="B7" s="229"/>
      <c r="C7" s="230"/>
      <c r="D7" s="233"/>
      <c r="E7" s="77" t="s">
        <v>473</v>
      </c>
      <c r="F7" s="104" t="s">
        <v>1014</v>
      </c>
      <c r="G7" s="78" t="s">
        <v>474</v>
      </c>
      <c r="H7" s="215"/>
      <c r="I7" s="220"/>
      <c r="J7" s="81" t="s">
        <v>997</v>
      </c>
      <c r="K7" s="83" t="s">
        <v>975</v>
      </c>
      <c r="L7" s="83" t="s">
        <v>976</v>
      </c>
      <c r="M7" s="83" t="s">
        <v>977</v>
      </c>
      <c r="N7" s="83" t="s">
        <v>980</v>
      </c>
      <c r="O7" s="83" t="s">
        <v>981</v>
      </c>
      <c r="P7" s="83" t="s">
        <v>978</v>
      </c>
      <c r="Q7" s="83" t="s">
        <v>982</v>
      </c>
      <c r="R7" s="83" t="s">
        <v>983</v>
      </c>
      <c r="S7" s="83" t="s">
        <v>984</v>
      </c>
      <c r="T7" s="83" t="s">
        <v>985</v>
      </c>
      <c r="U7" s="83" t="s">
        <v>986</v>
      </c>
      <c r="V7" s="83" t="s">
        <v>987</v>
      </c>
      <c r="W7" s="83" t="s">
        <v>988</v>
      </c>
      <c r="X7" s="83" t="s">
        <v>989</v>
      </c>
      <c r="Y7" s="83" t="s">
        <v>979</v>
      </c>
      <c r="Z7" s="100">
        <f ca="1">TODAY()</f>
        <v>45222</v>
      </c>
      <c r="AA7" s="247"/>
      <c r="AB7" s="249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</row>
    <row r="8" spans="1:78" ht="21" customHeight="1">
      <c r="A8" s="23"/>
      <c r="B8" s="243">
        <v>1</v>
      </c>
      <c r="C8" s="234" t="s">
        <v>468</v>
      </c>
      <c r="D8" s="196" cm="1">
        <f t="array" ref="D8">SUMPRODUCT(($O$3=sample_data!$A$2:$A$700)*(sample_data!F$2:F$700))</f>
        <v>0</v>
      </c>
      <c r="E8" s="192"/>
      <c r="F8" s="175"/>
      <c r="G8" s="192"/>
      <c r="H8" s="163">
        <v>100</v>
      </c>
      <c r="I8" s="85" t="s">
        <v>965</v>
      </c>
      <c r="J8" s="36"/>
      <c r="K8" s="89">
        <f>$J8</f>
        <v>0</v>
      </c>
      <c r="L8" s="89">
        <f t="shared" ref="L8:Y8" si="0">$J8</f>
        <v>0</v>
      </c>
      <c r="M8" s="89">
        <f t="shared" si="0"/>
        <v>0</v>
      </c>
      <c r="N8" s="89">
        <f t="shared" si="0"/>
        <v>0</v>
      </c>
      <c r="O8" s="89">
        <f t="shared" si="0"/>
        <v>0</v>
      </c>
      <c r="P8" s="89">
        <f t="shared" si="0"/>
        <v>0</v>
      </c>
      <c r="Q8" s="89">
        <f t="shared" si="0"/>
        <v>0</v>
      </c>
      <c r="R8" s="89">
        <f t="shared" si="0"/>
        <v>0</v>
      </c>
      <c r="S8" s="89">
        <f t="shared" si="0"/>
        <v>0</v>
      </c>
      <c r="T8" s="89">
        <f t="shared" si="0"/>
        <v>0</v>
      </c>
      <c r="U8" s="89">
        <f t="shared" si="0"/>
        <v>0</v>
      </c>
      <c r="V8" s="89">
        <f t="shared" si="0"/>
        <v>0</v>
      </c>
      <c r="W8" s="89">
        <f t="shared" si="0"/>
        <v>0</v>
      </c>
      <c r="X8" s="89">
        <f t="shared" si="0"/>
        <v>0</v>
      </c>
      <c r="Y8" s="95">
        <f t="shared" si="0"/>
        <v>0</v>
      </c>
      <c r="Z8" s="99" cm="1">
        <f t="array" aca="1" ref="Z8" ca="1">IFERROR(INDIRECT(ADDRESS(ROW(),SUMPRODUCT(MAX((J8:Y8&lt;&gt;"")*COLUMN(J8:Y8))))),"")</f>
        <v>0</v>
      </c>
      <c r="AA8" s="98" t="str">
        <f>CONCATENATE(IF((E8+G8)&lt;&gt;D8,"*True Missed Opportunities + Confimed data Gaps for "&amp;C8&amp;" should be equal to Gaps at Start of RRI"&amp;CHAR(10),""),)</f>
        <v/>
      </c>
      <c r="AB8" s="221" t="str">
        <f ca="1">CONCATENATE(AA8,AA10,AA14,AA15,AA22,AA23,AA30,AA31,AA35,AA36,AA37,AA38,AA39,AA40,AA41,AA42,AA43,AA44,AA45,AA46,AA47,AA48,AA49,AA50,AA51,AA52,AA53,AA60,AA61,AA62,AA9,AA11,AA12,AA13,AA16,AA17,AA18,AA19,AA20,AA21,AA24,AA25,AA26,AA27,AA28,AA29,AA32,AA33,AA34,AA54,AA55,AA56,AA57,AA58,AA59,AA63,AA64,AA65,AA66,AA67,AA68,AA69,AA70,AA71,AA72)</f>
        <v/>
      </c>
    </row>
    <row r="9" spans="1:78" ht="21" customHeight="1">
      <c r="A9" s="23"/>
      <c r="B9" s="244"/>
      <c r="C9" s="235"/>
      <c r="D9" s="197"/>
      <c r="E9" s="192"/>
      <c r="F9" s="175"/>
      <c r="G9" s="192"/>
      <c r="H9" s="163">
        <v>110</v>
      </c>
      <c r="I9" s="86" t="s">
        <v>509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99" cm="1">
        <f t="array" aca="1" ref="Z9" ca="1">IFERROR(INDIRECT(ADDRESS(ROW(),SUMPRODUCT(MAX((J9:Y9&lt;&gt;"")*COLUMN(J9:Y9))))),0)</f>
        <v>0</v>
      </c>
      <c r="AA9" s="98" t="str">
        <f ca="1">CONCATENATE(IF((Z8+Z9)&gt;G8,"* Sum of  "&amp;I8&amp;"  and  "&amp;I9&amp;"  for "&amp;C8&amp;" should not be more than True Missed Opportunities"&amp;CHAR(10),""),)</f>
        <v/>
      </c>
      <c r="AB9" s="222"/>
    </row>
    <row r="10" spans="1:78" ht="21" customHeight="1">
      <c r="A10" s="23"/>
      <c r="B10" s="244"/>
      <c r="C10" s="235"/>
      <c r="D10" s="197"/>
      <c r="E10" s="192"/>
      <c r="F10" s="175"/>
      <c r="G10" s="192"/>
      <c r="H10" s="163">
        <v>120</v>
      </c>
      <c r="I10" s="86" t="s">
        <v>510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99" cm="1">
        <f t="array" aca="1" ref="Z10" ca="1">IFERROR(INDIRECT(ADDRESS(ROW(),SUMPRODUCT(MAX((J10:Y10&lt;&gt;"")*COLUMN(J10:Y10))))),0)</f>
        <v>0</v>
      </c>
      <c r="AA10" s="98" t="str">
        <f ca="1">CONCATENATE(IF(Z10&gt;Z9,"*  "&amp;I10&amp;"  should not be more than  "&amp;I9&amp;"  for "&amp;C8&amp;" "&amp;CHAR(10),""),)</f>
        <v/>
      </c>
      <c r="AB10" s="222"/>
    </row>
    <row r="11" spans="1:78" ht="21" customHeight="1">
      <c r="A11" s="23"/>
      <c r="B11" s="244"/>
      <c r="C11" s="235"/>
      <c r="D11" s="197"/>
      <c r="E11" s="192"/>
      <c r="F11" s="175"/>
      <c r="G11" s="192"/>
      <c r="H11" s="163">
        <v>130</v>
      </c>
      <c r="I11" s="86" t="s">
        <v>973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99" cm="1">
        <f t="array" aca="1" ref="Z11" ca="1">IFERROR(INDIRECT(ADDRESS(ROW(),SUMPRODUCT(MAX((J11:Y11&lt;&gt;"")*COLUMN(J11:Y11))))),0)</f>
        <v>0</v>
      </c>
      <c r="AA11" s="98"/>
      <c r="AB11" s="222"/>
    </row>
    <row r="12" spans="1:78" ht="21" customHeight="1">
      <c r="A12" s="23"/>
      <c r="B12" s="244"/>
      <c r="C12" s="235"/>
      <c r="D12" s="197"/>
      <c r="E12" s="192"/>
      <c r="F12" s="175"/>
      <c r="G12" s="192"/>
      <c r="H12" s="163">
        <v>140</v>
      </c>
      <c r="I12" s="86" t="s">
        <v>972</v>
      </c>
      <c r="J12" s="35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96"/>
      <c r="Z12" s="99" cm="1">
        <f t="array" aca="1" ref="Z12" ca="1">IFERROR(INDIRECT(ADDRESS(ROW(),SUMPRODUCT(MAX((J12:Y12&lt;&gt;"")*COLUMN(J12:Y12))))),0)</f>
        <v>0</v>
      </c>
      <c r="AA12" s="98"/>
      <c r="AB12" s="222"/>
    </row>
    <row r="13" spans="1:78" ht="21" customHeight="1">
      <c r="A13" s="23"/>
      <c r="B13" s="244"/>
      <c r="C13" s="235"/>
      <c r="D13" s="197"/>
      <c r="E13" s="192"/>
      <c r="F13" s="175"/>
      <c r="G13" s="192"/>
      <c r="H13" s="163">
        <v>150</v>
      </c>
      <c r="I13" s="87" t="s">
        <v>1006</v>
      </c>
      <c r="J13" s="91">
        <f>J10-SUM(J11:J12)</f>
        <v>0</v>
      </c>
      <c r="K13" s="91">
        <f t="shared" ref="K13:Y13" si="1">K10-SUM(K11:K12)</f>
        <v>0</v>
      </c>
      <c r="L13" s="91">
        <f t="shared" si="1"/>
        <v>0</v>
      </c>
      <c r="M13" s="91">
        <f t="shared" si="1"/>
        <v>0</v>
      </c>
      <c r="N13" s="91">
        <f t="shared" si="1"/>
        <v>0</v>
      </c>
      <c r="O13" s="91">
        <f t="shared" si="1"/>
        <v>0</v>
      </c>
      <c r="P13" s="91">
        <f t="shared" si="1"/>
        <v>0</v>
      </c>
      <c r="Q13" s="91">
        <f t="shared" si="1"/>
        <v>0</v>
      </c>
      <c r="R13" s="91">
        <f t="shared" si="1"/>
        <v>0</v>
      </c>
      <c r="S13" s="91">
        <f t="shared" si="1"/>
        <v>0</v>
      </c>
      <c r="T13" s="91">
        <f t="shared" si="1"/>
        <v>0</v>
      </c>
      <c r="U13" s="91">
        <f t="shared" si="1"/>
        <v>0</v>
      </c>
      <c r="V13" s="91">
        <f t="shared" si="1"/>
        <v>0</v>
      </c>
      <c r="W13" s="91">
        <f t="shared" si="1"/>
        <v>0</v>
      </c>
      <c r="X13" s="91">
        <f t="shared" si="1"/>
        <v>0</v>
      </c>
      <c r="Y13" s="91">
        <f t="shared" si="1"/>
        <v>0</v>
      </c>
      <c r="Z13" s="99" cm="1">
        <f t="array" aca="1" ref="Z13" ca="1">IFERROR(INDIRECT(ADDRESS(ROW(),SUMPRODUCT(MAX((J13:Y13&lt;&gt;0)*COLUMN(J13:Y13))))),0)</f>
        <v>0</v>
      </c>
      <c r="AA13" s="98" t="str">
        <f ca="1">CONCATENATE(IF(Z13&lt;0,"* "&amp;I13&amp;"  should not be a negative value  for "&amp;C8&amp;" "&amp;CHAR(10),""),)</f>
        <v/>
      </c>
      <c r="AB13" s="222"/>
    </row>
    <row r="14" spans="1:78" ht="21" customHeight="1">
      <c r="B14" s="244"/>
      <c r="C14" s="235"/>
      <c r="D14" s="197"/>
      <c r="E14" s="192"/>
      <c r="F14" s="175"/>
      <c r="G14" s="192"/>
      <c r="H14" s="163">
        <v>160</v>
      </c>
      <c r="I14" s="87" t="s">
        <v>475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99" cm="1">
        <f t="array" aca="1" ref="Z14" ca="1">IFERROR(INDIRECT(ADDRESS(ROW(),SUMPRODUCT(MAX((J14:Y14&lt;&gt;"")*COLUMN(J14:Y14))))),0)</f>
        <v>0</v>
      </c>
      <c r="AA14" s="98" t="str">
        <f ca="1">CONCATENATE(IF(Z14&gt;Z11,"*  "&amp;I14&amp;"  should not be more than  "&amp;I11&amp;"  for "&amp;C8&amp;" "&amp;CHAR(10),""),)</f>
        <v/>
      </c>
      <c r="AB14" s="222"/>
    </row>
    <row r="15" spans="1:78" ht="21" customHeight="1" thickBot="1">
      <c r="B15" s="245"/>
      <c r="C15" s="236"/>
      <c r="D15" s="198"/>
      <c r="E15" s="193"/>
      <c r="F15" s="176"/>
      <c r="G15" s="193"/>
      <c r="H15" s="164">
        <v>170</v>
      </c>
      <c r="I15" s="88" t="s">
        <v>476</v>
      </c>
      <c r="J15" s="91" t="str">
        <f>IF(ISBLANK(J9),"",$G8-($J8+J14+J12))</f>
        <v/>
      </c>
      <c r="K15" s="91" t="str">
        <f>IF(ISBLANK(K9),"",$G8-($J8+K14+K12))</f>
        <v/>
      </c>
      <c r="L15" s="91" t="str">
        <f t="shared" ref="L15:Y15" si="2">IF(ISBLANK(L9),"",$G8-($J8+L14+L12))</f>
        <v/>
      </c>
      <c r="M15" s="91" t="str">
        <f t="shared" si="2"/>
        <v/>
      </c>
      <c r="N15" s="91" t="str">
        <f t="shared" si="2"/>
        <v/>
      </c>
      <c r="O15" s="91" t="str">
        <f t="shared" si="2"/>
        <v/>
      </c>
      <c r="P15" s="91" t="str">
        <f t="shared" si="2"/>
        <v/>
      </c>
      <c r="Q15" s="91" t="str">
        <f t="shared" si="2"/>
        <v/>
      </c>
      <c r="R15" s="91" t="str">
        <f t="shared" si="2"/>
        <v/>
      </c>
      <c r="S15" s="91" t="str">
        <f t="shared" si="2"/>
        <v/>
      </c>
      <c r="T15" s="91" t="str">
        <f t="shared" si="2"/>
        <v/>
      </c>
      <c r="U15" s="91" t="str">
        <f t="shared" si="2"/>
        <v/>
      </c>
      <c r="V15" s="91" t="str">
        <f t="shared" si="2"/>
        <v/>
      </c>
      <c r="W15" s="91" t="str">
        <f t="shared" si="2"/>
        <v/>
      </c>
      <c r="X15" s="91" t="str">
        <f t="shared" si="2"/>
        <v/>
      </c>
      <c r="Y15" s="91" t="str">
        <f t="shared" si="2"/>
        <v/>
      </c>
      <c r="Z15" s="99" cm="1">
        <f t="array" aca="1" ref="Z15" ca="1">IFERROR(INDIRECT(ADDRESS(ROW(),SUMPRODUCT(MAX((J15:Y15&lt;&gt;"")*COLUMN(J15:Y15))))),0)</f>
        <v>0</v>
      </c>
      <c r="AA15" s="98" t="str">
        <f ca="1">CONCATENATE(IF(Z15&lt;0,"*  "&amp;I15&amp;"  should not be a negative value  for "&amp;C6&amp;" "&amp;CHAR(10),""),)</f>
        <v/>
      </c>
      <c r="AB15" s="222"/>
    </row>
    <row r="16" spans="1:78" ht="21" customHeight="1">
      <c r="B16" s="243">
        <f>IF(ISERROR((B8+1)),"",(B8+1))</f>
        <v>2</v>
      </c>
      <c r="C16" s="177" t="s">
        <v>992</v>
      </c>
      <c r="D16" s="196" cm="1">
        <f t="array" ref="D16">SUMPRODUCT(($O$3=sample_data!$A$2:$A$700)*(sample_data!G$2:G$700))</f>
        <v>0</v>
      </c>
      <c r="E16" s="192"/>
      <c r="F16" s="175"/>
      <c r="G16" s="175"/>
      <c r="H16" s="165">
        <v>200</v>
      </c>
      <c r="I16" s="110" t="s">
        <v>966</v>
      </c>
      <c r="J16" s="79"/>
      <c r="K16" s="90">
        <f>$J16</f>
        <v>0</v>
      </c>
      <c r="L16" s="90">
        <f t="shared" ref="L16:Y16" si="3">$J16</f>
        <v>0</v>
      </c>
      <c r="M16" s="90">
        <f t="shared" si="3"/>
        <v>0</v>
      </c>
      <c r="N16" s="90">
        <f t="shared" si="3"/>
        <v>0</v>
      </c>
      <c r="O16" s="90">
        <f t="shared" si="3"/>
        <v>0</v>
      </c>
      <c r="P16" s="90">
        <f t="shared" si="3"/>
        <v>0</v>
      </c>
      <c r="Q16" s="90">
        <f t="shared" si="3"/>
        <v>0</v>
      </c>
      <c r="R16" s="90">
        <f t="shared" si="3"/>
        <v>0</v>
      </c>
      <c r="S16" s="90">
        <f t="shared" si="3"/>
        <v>0</v>
      </c>
      <c r="T16" s="90">
        <f t="shared" si="3"/>
        <v>0</v>
      </c>
      <c r="U16" s="90">
        <f t="shared" si="3"/>
        <v>0</v>
      </c>
      <c r="V16" s="90">
        <f t="shared" si="3"/>
        <v>0</v>
      </c>
      <c r="W16" s="90">
        <f t="shared" si="3"/>
        <v>0</v>
      </c>
      <c r="X16" s="90">
        <f t="shared" si="3"/>
        <v>0</v>
      </c>
      <c r="Y16" s="97">
        <f t="shared" si="3"/>
        <v>0</v>
      </c>
      <c r="Z16" s="99" cm="1">
        <f t="array" aca="1" ref="Z16" ca="1">IFERROR(INDIRECT(ADDRESS(ROW(),SUMPRODUCT(MAX((J16:Y16&lt;&gt;"")*COLUMN(J16:Y16))))),0)</f>
        <v>0</v>
      </c>
      <c r="AA16" s="98" t="str">
        <f>CONCATENATE(IF((E16+G16)&lt;&gt;D16,"*True Missed Opportunities + Confimed data Gaps for "&amp;C16&amp;" should be equal to Gaps at Start of RRI"&amp;CHAR(10),""),)</f>
        <v/>
      </c>
      <c r="AB16" s="222"/>
    </row>
    <row r="17" spans="1:28" ht="21" customHeight="1">
      <c r="A17" s="23"/>
      <c r="B17" s="244"/>
      <c r="C17" s="194"/>
      <c r="D17" s="197"/>
      <c r="E17" s="192"/>
      <c r="F17" s="175"/>
      <c r="G17" s="175"/>
      <c r="H17" s="166">
        <v>210</v>
      </c>
      <c r="I17" s="111" t="s">
        <v>892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99" cm="1">
        <f t="array" aca="1" ref="Z17" ca="1">IFERROR(INDIRECT(ADDRESS(ROW(),SUMPRODUCT(MAX((J17:Y17&lt;&gt;"")*COLUMN(J17:Y17))))),0)</f>
        <v>0</v>
      </c>
      <c r="AA17" s="98" t="str">
        <f ca="1">CONCATENATE(IF((Z16+Z17)&gt;G16,"* Sum of  "&amp;I16&amp;"  and  "&amp;I17&amp;"  for "&amp;C16&amp;" should not be more than True Missed Opportunities"&amp;CHAR(10),""),)</f>
        <v/>
      </c>
      <c r="AB17" s="222"/>
    </row>
    <row r="18" spans="1:28" ht="21" customHeight="1">
      <c r="A18" s="23"/>
      <c r="B18" s="244"/>
      <c r="C18" s="194"/>
      <c r="D18" s="197"/>
      <c r="E18" s="192"/>
      <c r="F18" s="175"/>
      <c r="G18" s="175"/>
      <c r="H18" s="166">
        <v>220</v>
      </c>
      <c r="I18" s="112" t="s">
        <v>893</v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99" cm="1">
        <f t="array" aca="1" ref="Z18" ca="1">IFERROR(INDIRECT(ADDRESS(ROW(),SUMPRODUCT(MAX((J18:Y18&lt;&gt;"")*COLUMN(J18:Y18))))),0)</f>
        <v>0</v>
      </c>
      <c r="AA18" s="98" t="str">
        <f ca="1">CONCATENATE(IF(Z18&gt;Z17,"*  "&amp;I18&amp;"  should not be more than  "&amp;I17&amp;"  for "&amp;C16&amp;" "&amp;CHAR(10),""),)</f>
        <v/>
      </c>
      <c r="AB18" s="222"/>
    </row>
    <row r="19" spans="1:28" ht="21" customHeight="1">
      <c r="A19" s="23"/>
      <c r="B19" s="244"/>
      <c r="C19" s="194"/>
      <c r="D19" s="197"/>
      <c r="E19" s="192"/>
      <c r="F19" s="175"/>
      <c r="G19" s="175"/>
      <c r="H19" s="166">
        <v>230</v>
      </c>
      <c r="I19" s="112" t="s">
        <v>973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99" cm="1">
        <f t="array" aca="1" ref="Z19" ca="1">IFERROR(INDIRECT(ADDRESS(ROW(),SUMPRODUCT(MAX((J19:Y19&lt;&gt;"")*COLUMN(J19:Y19))))),0)</f>
        <v>0</v>
      </c>
      <c r="AA19" s="98"/>
      <c r="AB19" s="222"/>
    </row>
    <row r="20" spans="1:28" ht="21" customHeight="1">
      <c r="A20" s="23"/>
      <c r="B20" s="244"/>
      <c r="C20" s="194"/>
      <c r="D20" s="197"/>
      <c r="E20" s="192"/>
      <c r="F20" s="175"/>
      <c r="G20" s="175"/>
      <c r="H20" s="166">
        <v>240</v>
      </c>
      <c r="I20" s="112" t="s">
        <v>972</v>
      </c>
      <c r="J20" s="35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96"/>
      <c r="Z20" s="99" cm="1">
        <f t="array" aca="1" ref="Z20" ca="1">IFERROR(INDIRECT(ADDRESS(ROW(),SUMPRODUCT(MAX((J20:Y20&lt;&gt;"")*COLUMN(J20:Y20))))),0)</f>
        <v>0</v>
      </c>
      <c r="AA20" s="98"/>
      <c r="AB20" s="222"/>
    </row>
    <row r="21" spans="1:28" ht="21" customHeight="1">
      <c r="A21" s="23"/>
      <c r="B21" s="244"/>
      <c r="C21" s="194"/>
      <c r="D21" s="197"/>
      <c r="E21" s="192"/>
      <c r="F21" s="175"/>
      <c r="G21" s="175"/>
      <c r="H21" s="166">
        <v>250</v>
      </c>
      <c r="I21" s="113" t="s">
        <v>1006</v>
      </c>
      <c r="J21" s="91">
        <f>J18-SUM(J19:J20)</f>
        <v>0</v>
      </c>
      <c r="K21" s="91">
        <f t="shared" ref="K21:Y21" si="4">K18-SUM(K19:K20)</f>
        <v>0</v>
      </c>
      <c r="L21" s="91">
        <f t="shared" si="4"/>
        <v>0</v>
      </c>
      <c r="M21" s="91">
        <f t="shared" si="4"/>
        <v>0</v>
      </c>
      <c r="N21" s="91">
        <f t="shared" si="4"/>
        <v>0</v>
      </c>
      <c r="O21" s="91">
        <f t="shared" si="4"/>
        <v>0</v>
      </c>
      <c r="P21" s="91">
        <f t="shared" si="4"/>
        <v>0</v>
      </c>
      <c r="Q21" s="91">
        <f t="shared" si="4"/>
        <v>0</v>
      </c>
      <c r="R21" s="91">
        <f t="shared" si="4"/>
        <v>0</v>
      </c>
      <c r="S21" s="91">
        <f t="shared" si="4"/>
        <v>0</v>
      </c>
      <c r="T21" s="91">
        <f t="shared" si="4"/>
        <v>0</v>
      </c>
      <c r="U21" s="91">
        <f t="shared" si="4"/>
        <v>0</v>
      </c>
      <c r="V21" s="91">
        <f t="shared" si="4"/>
        <v>0</v>
      </c>
      <c r="W21" s="91">
        <f t="shared" si="4"/>
        <v>0</v>
      </c>
      <c r="X21" s="91">
        <f t="shared" si="4"/>
        <v>0</v>
      </c>
      <c r="Y21" s="91">
        <f t="shared" si="4"/>
        <v>0</v>
      </c>
      <c r="Z21" s="99" cm="1">
        <f t="array" aca="1" ref="Z21" ca="1">IFERROR(INDIRECT(ADDRESS(ROW(),SUMPRODUCT(MAX((J21:Y21&lt;&gt;0)*COLUMN(J21:Y21))))),0)</f>
        <v>0</v>
      </c>
      <c r="AA21" s="98" t="str">
        <f ca="1">CONCATENATE(IF(Z21&lt;0,"*  "&amp;I21&amp;"  should not be a negative value  for "&amp;C16&amp;" "&amp;CHAR(10),""),)</f>
        <v/>
      </c>
      <c r="AB21" s="222"/>
    </row>
    <row r="22" spans="1:28" ht="21" customHeight="1">
      <c r="B22" s="244"/>
      <c r="C22" s="194"/>
      <c r="D22" s="197"/>
      <c r="E22" s="192"/>
      <c r="F22" s="175"/>
      <c r="G22" s="175"/>
      <c r="H22" s="166">
        <v>260</v>
      </c>
      <c r="I22" s="113" t="s">
        <v>508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99" cm="1">
        <f t="array" aca="1" ref="Z22" ca="1">IFERROR(INDIRECT(ADDRESS(ROW(),SUMPRODUCT(MAX((J22:Y22&lt;&gt;"")*COLUMN(J22:Y22))))),0)</f>
        <v>0</v>
      </c>
      <c r="AA22" s="98" t="str">
        <f ca="1">CONCATENATE(IF(Z22&gt;Z19,"*  "&amp;I22&amp;"  should not be more than  "&amp;I19&amp;"  for "&amp;C16&amp;" "&amp;CHAR(10),""),)</f>
        <v/>
      </c>
      <c r="AB22" s="222"/>
    </row>
    <row r="23" spans="1:28" ht="21" customHeight="1" thickBot="1">
      <c r="B23" s="245"/>
      <c r="C23" s="195"/>
      <c r="D23" s="198"/>
      <c r="E23" s="193"/>
      <c r="F23" s="176"/>
      <c r="G23" s="176"/>
      <c r="H23" s="167">
        <v>270</v>
      </c>
      <c r="I23" s="114" t="s">
        <v>1002</v>
      </c>
      <c r="J23" s="91" t="str">
        <f>IF(ISBLANK(J17),"",$G16-($J16+J22+J20))</f>
        <v/>
      </c>
      <c r="K23" s="91" t="str">
        <f>IF(ISBLANK(K17),"",$G16-($J16+K22+K20))</f>
        <v/>
      </c>
      <c r="L23" s="91" t="str">
        <f t="shared" ref="L23" si="5">IF(ISBLANK(L17),"",$G16-($J16+L22+L20))</f>
        <v/>
      </c>
      <c r="M23" s="91" t="str">
        <f t="shared" ref="M23" si="6">IF(ISBLANK(M17),"",$G16-($J16+M22+M20))</f>
        <v/>
      </c>
      <c r="N23" s="91" t="str">
        <f t="shared" ref="N23" si="7">IF(ISBLANK(N17),"",$G16-($J16+N22+N20))</f>
        <v/>
      </c>
      <c r="O23" s="91" t="str">
        <f t="shared" ref="O23" si="8">IF(ISBLANK(O17),"",$G16-($J16+O22+O20))</f>
        <v/>
      </c>
      <c r="P23" s="91" t="str">
        <f t="shared" ref="P23" si="9">IF(ISBLANK(P17),"",$G16-($J16+P22+P20))</f>
        <v/>
      </c>
      <c r="Q23" s="91" t="str">
        <f t="shared" ref="Q23" si="10">IF(ISBLANK(Q17),"",$G16-($J16+Q22+Q20))</f>
        <v/>
      </c>
      <c r="R23" s="91" t="str">
        <f t="shared" ref="R23" si="11">IF(ISBLANK(R17),"",$G16-($J16+R22+R20))</f>
        <v/>
      </c>
      <c r="S23" s="91" t="str">
        <f t="shared" ref="S23" si="12">IF(ISBLANK(S17),"",$G16-($J16+S22+S20))</f>
        <v/>
      </c>
      <c r="T23" s="91" t="str">
        <f t="shared" ref="T23" si="13">IF(ISBLANK(T17),"",$G16-($J16+T22+T20))</f>
        <v/>
      </c>
      <c r="U23" s="91" t="str">
        <f t="shared" ref="U23" si="14">IF(ISBLANK(U17),"",$G16-($J16+U22+U20))</f>
        <v/>
      </c>
      <c r="V23" s="91" t="str">
        <f t="shared" ref="V23" si="15">IF(ISBLANK(V17),"",$G16-($J16+V22+V20))</f>
        <v/>
      </c>
      <c r="W23" s="91" t="str">
        <f t="shared" ref="W23" si="16">IF(ISBLANK(W17),"",$G16-($J16+W22+W20))</f>
        <v/>
      </c>
      <c r="X23" s="91" t="str">
        <f t="shared" ref="X23" si="17">IF(ISBLANK(X17),"",$G16-($J16+X22+X20))</f>
        <v/>
      </c>
      <c r="Y23" s="91" t="str">
        <f t="shared" ref="Y23" si="18">IF(ISBLANK(Y17),"",$G16-($J16+Y22+Y20))</f>
        <v/>
      </c>
      <c r="Z23" s="99" cm="1">
        <f t="array" aca="1" ref="Z23" ca="1">IFERROR(INDIRECT(ADDRESS(ROW(),SUMPRODUCT(MAX((J23:Y23&lt;&gt;"")*COLUMN(J23:Y23))))),0)</f>
        <v>0</v>
      </c>
      <c r="AA23" s="98" t="str">
        <f ca="1">CONCATENATE(IF(Z23&lt;0,"*  "&amp;I23&amp;"  should not be a negative value  for "&amp;C14&amp;" "&amp;CHAR(10),""),)</f>
        <v/>
      </c>
      <c r="AB23" s="222"/>
    </row>
    <row r="24" spans="1:28" ht="21" customHeight="1">
      <c r="B24" s="243">
        <f>IF(ISERROR((B16+1)),"",(B16+1))</f>
        <v>3</v>
      </c>
      <c r="C24" s="177" t="s">
        <v>993</v>
      </c>
      <c r="D24" s="186" cm="1">
        <f t="array" ref="D24">SUMPRODUCT(($O$3=sample_data!$A$2:$A$700)*(sample_data!H$2:H$700))</f>
        <v>0</v>
      </c>
      <c r="E24" s="192"/>
      <c r="F24" s="175"/>
      <c r="G24" s="175"/>
      <c r="H24" s="165">
        <v>300</v>
      </c>
      <c r="I24" s="110" t="s">
        <v>967</v>
      </c>
      <c r="J24" s="36"/>
      <c r="K24" s="89">
        <f>$J24</f>
        <v>0</v>
      </c>
      <c r="L24" s="89">
        <f t="shared" ref="L24:Y24" si="19">$J24</f>
        <v>0</v>
      </c>
      <c r="M24" s="89">
        <f t="shared" si="19"/>
        <v>0</v>
      </c>
      <c r="N24" s="89">
        <f t="shared" si="19"/>
        <v>0</v>
      </c>
      <c r="O24" s="89">
        <f t="shared" si="19"/>
        <v>0</v>
      </c>
      <c r="P24" s="89">
        <f t="shared" si="19"/>
        <v>0</v>
      </c>
      <c r="Q24" s="89">
        <f t="shared" si="19"/>
        <v>0</v>
      </c>
      <c r="R24" s="89">
        <f t="shared" si="19"/>
        <v>0</v>
      </c>
      <c r="S24" s="89">
        <f t="shared" si="19"/>
        <v>0</v>
      </c>
      <c r="T24" s="89">
        <f t="shared" si="19"/>
        <v>0</v>
      </c>
      <c r="U24" s="89">
        <f t="shared" si="19"/>
        <v>0</v>
      </c>
      <c r="V24" s="89">
        <f t="shared" si="19"/>
        <v>0</v>
      </c>
      <c r="W24" s="89">
        <f t="shared" si="19"/>
        <v>0</v>
      </c>
      <c r="X24" s="89">
        <f t="shared" si="19"/>
        <v>0</v>
      </c>
      <c r="Y24" s="95">
        <f t="shared" si="19"/>
        <v>0</v>
      </c>
      <c r="Z24" s="99" cm="1">
        <f t="array" aca="1" ref="Z24" ca="1">IFERROR(INDIRECT(ADDRESS(ROW(),SUMPRODUCT(MAX((J24:Y24&lt;&gt;"")*COLUMN(J24:Y24))))),0)</f>
        <v>0</v>
      </c>
      <c r="AA24" s="98" t="str">
        <f>CONCATENATE(IF((E24+G24)&lt;&gt;D24,"*True Missed Opportunities + Confimed data Gaps for "&amp;C24&amp;" should be equal to Gaps at Start of RRI"&amp;CHAR(10),""),)</f>
        <v/>
      </c>
      <c r="AB24" s="222"/>
    </row>
    <row r="25" spans="1:28" ht="21" customHeight="1">
      <c r="A25" s="23"/>
      <c r="B25" s="244"/>
      <c r="C25" s="178"/>
      <c r="D25" s="187"/>
      <c r="E25" s="192"/>
      <c r="F25" s="175"/>
      <c r="G25" s="175"/>
      <c r="H25" s="166">
        <v>310</v>
      </c>
      <c r="I25" s="112" t="s">
        <v>894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99" cm="1">
        <f t="array" aca="1" ref="Z25" ca="1">IFERROR(INDIRECT(ADDRESS(ROW(),SUMPRODUCT(MAX((J25:Y25&lt;&gt;"")*COLUMN(J25:Y25))))),0)</f>
        <v>0</v>
      </c>
      <c r="AA25" s="98" t="str">
        <f ca="1">CONCATENATE(IF((Z24+Z25)&gt;G24,"* Sum of  "&amp;I24&amp;"  and  "&amp;I25&amp;"  for "&amp;C24&amp;" should not be more than True Missed Opportunities"&amp;CHAR(10),""),)</f>
        <v/>
      </c>
      <c r="AB25" s="222"/>
    </row>
    <row r="26" spans="1:28" ht="21" customHeight="1">
      <c r="A26" s="23"/>
      <c r="B26" s="244"/>
      <c r="C26" s="178"/>
      <c r="D26" s="187"/>
      <c r="E26" s="192"/>
      <c r="F26" s="175"/>
      <c r="G26" s="175"/>
      <c r="H26" s="166">
        <v>320</v>
      </c>
      <c r="I26" s="112" t="s">
        <v>895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99" cm="1">
        <f t="array" aca="1" ref="Z26" ca="1">IFERROR(INDIRECT(ADDRESS(ROW(),SUMPRODUCT(MAX((J26:Y26&lt;&gt;"")*COLUMN(J26:Y26))))),0)</f>
        <v>0</v>
      </c>
      <c r="AA26" s="98" t="str">
        <f ca="1">CONCATENATE(IF(Z26&gt;Z25,"*  "&amp;I26&amp;"  should not be more than  "&amp;I25&amp;"  for "&amp;C24&amp;" "&amp;CHAR(10),""),)</f>
        <v/>
      </c>
      <c r="AB26" s="222"/>
    </row>
    <row r="27" spans="1:28" ht="21" customHeight="1">
      <c r="A27" s="23"/>
      <c r="B27" s="244"/>
      <c r="C27" s="178"/>
      <c r="D27" s="187"/>
      <c r="E27" s="192"/>
      <c r="F27" s="175"/>
      <c r="G27" s="175"/>
      <c r="H27" s="166">
        <v>340</v>
      </c>
      <c r="I27" s="112" t="s">
        <v>973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99" cm="1">
        <f t="array" aca="1" ref="Z27" ca="1">IFERROR(INDIRECT(ADDRESS(ROW(),SUMPRODUCT(MAX((J27:Y27&lt;&gt;"")*COLUMN(J27:Y27))))),0)</f>
        <v>0</v>
      </c>
      <c r="AA27" s="98"/>
      <c r="AB27" s="222"/>
    </row>
    <row r="28" spans="1:28" ht="21" customHeight="1">
      <c r="A28" s="23"/>
      <c r="B28" s="244"/>
      <c r="C28" s="178"/>
      <c r="D28" s="187"/>
      <c r="E28" s="192"/>
      <c r="F28" s="175"/>
      <c r="G28" s="175"/>
      <c r="H28" s="166">
        <v>350</v>
      </c>
      <c r="I28" s="112" t="s">
        <v>972</v>
      </c>
      <c r="J28" s="35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96"/>
      <c r="Z28" s="99" cm="1">
        <f t="array" aca="1" ref="Z28" ca="1">IFERROR(INDIRECT(ADDRESS(ROW(),SUMPRODUCT(MAX((J28:Y28&lt;&gt;"")*COLUMN(J28:Y28))))),0)</f>
        <v>0</v>
      </c>
      <c r="AA28" s="98"/>
      <c r="AB28" s="222"/>
    </row>
    <row r="29" spans="1:28" ht="21" customHeight="1">
      <c r="A29" s="23"/>
      <c r="B29" s="244"/>
      <c r="C29" s="178"/>
      <c r="D29" s="187"/>
      <c r="E29" s="192"/>
      <c r="F29" s="175"/>
      <c r="G29" s="175"/>
      <c r="H29" s="166">
        <v>360</v>
      </c>
      <c r="I29" s="113" t="s">
        <v>1006</v>
      </c>
      <c r="J29" s="91">
        <f>J26-SUM(J27:J28)</f>
        <v>0</v>
      </c>
      <c r="K29" s="91">
        <f t="shared" ref="K29" si="20">K26-SUM(K27:K28)</f>
        <v>0</v>
      </c>
      <c r="L29" s="91">
        <f t="shared" ref="L29" si="21">L26-SUM(L27:L28)</f>
        <v>0</v>
      </c>
      <c r="M29" s="91">
        <f t="shared" ref="M29" si="22">M26-SUM(M27:M28)</f>
        <v>0</v>
      </c>
      <c r="N29" s="91">
        <f t="shared" ref="N29" si="23">N26-SUM(N27:N28)</f>
        <v>0</v>
      </c>
      <c r="O29" s="91">
        <f t="shared" ref="O29" si="24">O26-SUM(O27:O28)</f>
        <v>0</v>
      </c>
      <c r="P29" s="91">
        <f t="shared" ref="P29" si="25">P26-SUM(P27:P28)</f>
        <v>0</v>
      </c>
      <c r="Q29" s="91">
        <f t="shared" ref="Q29" si="26">Q26-SUM(Q27:Q28)</f>
        <v>0</v>
      </c>
      <c r="R29" s="91">
        <f t="shared" ref="R29" si="27">R26-SUM(R27:R28)</f>
        <v>0</v>
      </c>
      <c r="S29" s="91">
        <f t="shared" ref="S29" si="28">S26-SUM(S27:S28)</f>
        <v>0</v>
      </c>
      <c r="T29" s="91">
        <f t="shared" ref="T29" si="29">T26-SUM(T27:T28)</f>
        <v>0</v>
      </c>
      <c r="U29" s="91">
        <f t="shared" ref="U29" si="30">U26-SUM(U27:U28)</f>
        <v>0</v>
      </c>
      <c r="V29" s="91">
        <f t="shared" ref="V29" si="31">V26-SUM(V27:V28)</f>
        <v>0</v>
      </c>
      <c r="W29" s="91">
        <f t="shared" ref="W29" si="32">W26-SUM(W27:W28)</f>
        <v>0</v>
      </c>
      <c r="X29" s="91">
        <f t="shared" ref="X29" si="33">X26-SUM(X27:X28)</f>
        <v>0</v>
      </c>
      <c r="Y29" s="91">
        <f t="shared" ref="Y29" si="34">Y26-SUM(Y27:Y28)</f>
        <v>0</v>
      </c>
      <c r="Z29" s="99" cm="1">
        <f t="array" aca="1" ref="Z29" ca="1">IFERROR(INDIRECT(ADDRESS(ROW(),SUMPRODUCT(MAX((J29:Y29&lt;&gt;0)*COLUMN(J29:Y29))))),0)</f>
        <v>0</v>
      </c>
      <c r="AA29" s="98" t="str">
        <f ca="1">CONCATENATE(IF(Z29&lt;0,"*  "&amp;I29&amp;"  should not be a negative value  for "&amp;C24&amp;" "&amp;CHAR(10),""),)</f>
        <v/>
      </c>
      <c r="AB29" s="222"/>
    </row>
    <row r="30" spans="1:28" ht="21" customHeight="1">
      <c r="B30" s="244"/>
      <c r="C30" s="178"/>
      <c r="D30" s="187"/>
      <c r="E30" s="192"/>
      <c r="F30" s="175"/>
      <c r="G30" s="175"/>
      <c r="H30" s="166">
        <v>370</v>
      </c>
      <c r="I30" s="113" t="s">
        <v>888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99" cm="1">
        <f t="array" aca="1" ref="Z30" ca="1">IFERROR(INDIRECT(ADDRESS(ROW(),SUMPRODUCT(MAX((J30:Y30&lt;&gt;"")*COLUMN(J30:Y30))))),0)</f>
        <v>0</v>
      </c>
      <c r="AA30" s="98" t="str">
        <f ca="1">CONCATENATE(IF(Z30&gt;Z27,"*  "&amp;I30&amp;"  should not be more than  "&amp;I27&amp;"  for "&amp;C24&amp;" "&amp;CHAR(10),""),)</f>
        <v/>
      </c>
      <c r="AB30" s="222"/>
    </row>
    <row r="31" spans="1:28" ht="21" customHeight="1" thickBot="1">
      <c r="B31" s="245"/>
      <c r="C31" s="179"/>
      <c r="D31" s="188"/>
      <c r="E31" s="193"/>
      <c r="F31" s="176"/>
      <c r="G31" s="176"/>
      <c r="H31" s="168">
        <v>380</v>
      </c>
      <c r="I31" s="114" t="s">
        <v>889</v>
      </c>
      <c r="J31" s="91" t="str">
        <f>IF(ISBLANK(J25),"",$G24-($J24+J30+J28))</f>
        <v/>
      </c>
      <c r="K31" s="91" t="str">
        <f t="shared" ref="K31:Y31" si="35">IF(ISBLANK(K25),"",$G24-($J24+K30+K28))</f>
        <v/>
      </c>
      <c r="L31" s="91" t="str">
        <f t="shared" si="35"/>
        <v/>
      </c>
      <c r="M31" s="91" t="str">
        <f t="shared" si="35"/>
        <v/>
      </c>
      <c r="N31" s="91" t="str">
        <f t="shared" si="35"/>
        <v/>
      </c>
      <c r="O31" s="91" t="str">
        <f t="shared" si="35"/>
        <v/>
      </c>
      <c r="P31" s="91" t="str">
        <f t="shared" si="35"/>
        <v/>
      </c>
      <c r="Q31" s="91" t="str">
        <f t="shared" si="35"/>
        <v/>
      </c>
      <c r="R31" s="91" t="str">
        <f t="shared" si="35"/>
        <v/>
      </c>
      <c r="S31" s="91" t="str">
        <f t="shared" si="35"/>
        <v/>
      </c>
      <c r="T31" s="91" t="str">
        <f t="shared" si="35"/>
        <v/>
      </c>
      <c r="U31" s="91" t="str">
        <f t="shared" si="35"/>
        <v/>
      </c>
      <c r="V31" s="91" t="str">
        <f t="shared" si="35"/>
        <v/>
      </c>
      <c r="W31" s="91" t="str">
        <f t="shared" si="35"/>
        <v/>
      </c>
      <c r="X31" s="91" t="str">
        <f t="shared" si="35"/>
        <v/>
      </c>
      <c r="Y31" s="91" t="str">
        <f t="shared" si="35"/>
        <v/>
      </c>
      <c r="Z31" s="99" cm="1">
        <f t="array" aca="1" ref="Z31" ca="1">IFERROR(INDIRECT(ADDRESS(ROW(),SUMPRODUCT(MAX((J31:Y31&lt;&gt;"")*COLUMN(J31:Y31))))),0)</f>
        <v>0</v>
      </c>
      <c r="AA31" s="98" t="str">
        <f ca="1">CONCATENATE(IF(Z31&lt;0,"*  "&amp;I31&amp;"  should not be a negative value  for "&amp;C22&amp;" "&amp;CHAR(10),""),)</f>
        <v/>
      </c>
      <c r="AB31" s="222"/>
    </row>
    <row r="32" spans="1:28" ht="21" customHeight="1">
      <c r="B32" s="243">
        <f>IF(ISERROR((B24+1)),"",(B24+1))</f>
        <v>4</v>
      </c>
      <c r="C32" s="177" t="s">
        <v>470</v>
      </c>
      <c r="D32" s="186" cm="1">
        <f t="array" ref="D32">SUMPRODUCT(($O$3=sample_data!$A$2:$A$700)*(sample_data!I$2:I$700))</f>
        <v>0</v>
      </c>
      <c r="E32" s="183"/>
      <c r="F32" s="183"/>
      <c r="G32" s="183"/>
      <c r="H32" s="169">
        <v>400</v>
      </c>
      <c r="I32" s="94" t="s">
        <v>1001</v>
      </c>
      <c r="J32" s="36"/>
      <c r="K32" s="89">
        <f>$J32</f>
        <v>0</v>
      </c>
      <c r="L32" s="89">
        <f t="shared" ref="L32:Y32" si="36">$J32</f>
        <v>0</v>
      </c>
      <c r="M32" s="89">
        <f t="shared" si="36"/>
        <v>0</v>
      </c>
      <c r="N32" s="89">
        <f t="shared" si="36"/>
        <v>0</v>
      </c>
      <c r="O32" s="89">
        <f t="shared" si="36"/>
        <v>0</v>
      </c>
      <c r="P32" s="89">
        <f t="shared" si="36"/>
        <v>0</v>
      </c>
      <c r="Q32" s="89">
        <f t="shared" si="36"/>
        <v>0</v>
      </c>
      <c r="R32" s="89">
        <f t="shared" si="36"/>
        <v>0</v>
      </c>
      <c r="S32" s="89">
        <f t="shared" si="36"/>
        <v>0</v>
      </c>
      <c r="T32" s="89">
        <f t="shared" si="36"/>
        <v>0</v>
      </c>
      <c r="U32" s="89">
        <f t="shared" si="36"/>
        <v>0</v>
      </c>
      <c r="V32" s="89">
        <f t="shared" si="36"/>
        <v>0</v>
      </c>
      <c r="W32" s="89">
        <f t="shared" si="36"/>
        <v>0</v>
      </c>
      <c r="X32" s="89">
        <f t="shared" si="36"/>
        <v>0</v>
      </c>
      <c r="Y32" s="95">
        <f t="shared" si="36"/>
        <v>0</v>
      </c>
      <c r="Z32" s="99" cm="1">
        <f t="array" aca="1" ref="Z32" ca="1">IFERROR(INDIRECT(ADDRESS(ROW(),SUMPRODUCT(MAX((J32:Y32&lt;&gt;"")*COLUMN(J32:Y32))))),0)</f>
        <v>0</v>
      </c>
      <c r="AA32" s="98" t="str">
        <f>CONCATENATE(IF((E32+G32)&lt;&gt;D32,"*True Missed Opportunities + Confimed data Gaps for "&amp;C32&amp;" should be equal to Gaps at Start of RRI"&amp;CHAR(10),""),)</f>
        <v/>
      </c>
      <c r="AB32" s="222"/>
    </row>
    <row r="33" spans="1:28" ht="21" customHeight="1">
      <c r="A33" s="23"/>
      <c r="B33" s="244"/>
      <c r="C33" s="178"/>
      <c r="D33" s="187"/>
      <c r="E33" s="184"/>
      <c r="F33" s="184"/>
      <c r="G33" s="184"/>
      <c r="H33" s="169">
        <v>410</v>
      </c>
      <c r="I33" s="86" t="s">
        <v>896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99" cm="1">
        <f t="array" aca="1" ref="Z33" ca="1">IFERROR(INDIRECT(ADDRESS(ROW(),SUMPRODUCT(MAX((J33:Y33&lt;&gt;"")*COLUMN(J33:Y33))))),0)</f>
        <v>0</v>
      </c>
      <c r="AA33" s="98" t="str">
        <f ca="1">CONCATENATE(IF((Z32+Z33)&gt;G32,"* Sum of  "&amp;I32&amp;"  and  "&amp;I33&amp;"  for "&amp;C32&amp;" should not be more than True Missed Opportunities"&amp;CHAR(10),""),)</f>
        <v/>
      </c>
      <c r="AB33" s="222"/>
    </row>
    <row r="34" spans="1:28" ht="21" customHeight="1">
      <c r="A34" s="23"/>
      <c r="B34" s="244"/>
      <c r="C34" s="178"/>
      <c r="D34" s="187"/>
      <c r="E34" s="184"/>
      <c r="F34" s="184"/>
      <c r="G34" s="184"/>
      <c r="H34" s="170">
        <v>420</v>
      </c>
      <c r="I34" s="86" t="s">
        <v>897</v>
      </c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99" cm="1">
        <f t="array" aca="1" ref="Z34" ca="1">IFERROR(INDIRECT(ADDRESS(ROW(),SUMPRODUCT(MAX((J34:Y34&lt;&gt;"")*COLUMN(J34:Y34))))),0)</f>
        <v>0</v>
      </c>
      <c r="AA34" s="98" t="str">
        <f ca="1">CONCATENATE(IF(Z34&gt;Z33,"*  "&amp;I34&amp;"  should not be more than  "&amp;I33&amp;"  for "&amp;C32&amp;" "&amp;CHAR(10),""),)</f>
        <v/>
      </c>
      <c r="AB34" s="222"/>
    </row>
    <row r="35" spans="1:28" ht="21" customHeight="1">
      <c r="B35" s="244"/>
      <c r="C35" s="178"/>
      <c r="D35" s="187"/>
      <c r="E35" s="184"/>
      <c r="F35" s="184"/>
      <c r="G35" s="184"/>
      <c r="H35" s="170">
        <v>430</v>
      </c>
      <c r="I35" s="86" t="s">
        <v>969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99" cm="1">
        <f t="array" aca="1" ref="Z35" ca="1">IFERROR(INDIRECT(ADDRESS(ROW(),SUMPRODUCT(MAX((J35:Y35&lt;&gt;"")*COLUMN(J35:Y35))))),0)</f>
        <v>0</v>
      </c>
      <c r="AA35" s="98" t="str">
        <f ca="1">CONCATENATE(IF(Z35&gt;Z34,"*  "&amp;I35&amp;"  should not be more than  "&amp;I34&amp;"  for "&amp;C32&amp;" "&amp;CHAR(10),""),)</f>
        <v/>
      </c>
      <c r="AB35" s="222"/>
    </row>
    <row r="36" spans="1:28" ht="21" customHeight="1">
      <c r="B36" s="244"/>
      <c r="C36" s="178"/>
      <c r="D36" s="187"/>
      <c r="E36" s="184"/>
      <c r="F36" s="184"/>
      <c r="G36" s="184"/>
      <c r="H36" s="170">
        <v>440</v>
      </c>
      <c r="I36" s="87" t="s">
        <v>477</v>
      </c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99" cm="1">
        <f t="array" aca="1" ref="Z36" ca="1">IFERROR(INDIRECT(ADDRESS(ROW(),SUMPRODUCT(MAX((J36:Y36&lt;&gt;"")*COLUMN(J36:Y36))))),0)</f>
        <v>0</v>
      </c>
      <c r="AA36" s="98" t="str">
        <f ca="1">CONCATENATE(IF(Z36&gt;Z35,"*  "&amp;I36&amp;"  should not be more than  "&amp;I35&amp;"  for "&amp;C32&amp;" "&amp;CHAR(10),""),)</f>
        <v/>
      </c>
      <c r="AB36" s="222"/>
    </row>
    <row r="37" spans="1:28" ht="21" customHeight="1" thickBot="1">
      <c r="B37" s="245"/>
      <c r="C37" s="179"/>
      <c r="D37" s="188"/>
      <c r="E37" s="185"/>
      <c r="F37" s="185"/>
      <c r="G37" s="185"/>
      <c r="H37" s="171">
        <v>450</v>
      </c>
      <c r="I37" s="88" t="s">
        <v>478</v>
      </c>
      <c r="J37" s="92" t="str">
        <f>IF(ISBLANK(J33),"",$G32-(J36+J32))</f>
        <v/>
      </c>
      <c r="K37" s="92" t="str">
        <f t="shared" ref="K37:Y37" si="37">IF(ISBLANK(K33),"",$G32-(K36+K32))</f>
        <v/>
      </c>
      <c r="L37" s="92" t="str">
        <f t="shared" si="37"/>
        <v/>
      </c>
      <c r="M37" s="92" t="str">
        <f t="shared" si="37"/>
        <v/>
      </c>
      <c r="N37" s="92" t="str">
        <f t="shared" si="37"/>
        <v/>
      </c>
      <c r="O37" s="92" t="str">
        <f t="shared" si="37"/>
        <v/>
      </c>
      <c r="P37" s="92" t="str">
        <f t="shared" si="37"/>
        <v/>
      </c>
      <c r="Q37" s="92" t="str">
        <f t="shared" si="37"/>
        <v/>
      </c>
      <c r="R37" s="92" t="str">
        <f t="shared" si="37"/>
        <v/>
      </c>
      <c r="S37" s="92" t="str">
        <f t="shared" si="37"/>
        <v/>
      </c>
      <c r="T37" s="92" t="str">
        <f t="shared" si="37"/>
        <v/>
      </c>
      <c r="U37" s="92" t="str">
        <f t="shared" si="37"/>
        <v/>
      </c>
      <c r="V37" s="92" t="str">
        <f t="shared" si="37"/>
        <v/>
      </c>
      <c r="W37" s="92" t="str">
        <f t="shared" si="37"/>
        <v/>
      </c>
      <c r="X37" s="92" t="str">
        <f t="shared" si="37"/>
        <v/>
      </c>
      <c r="Y37" s="92" t="str">
        <f t="shared" si="37"/>
        <v/>
      </c>
      <c r="Z37" s="99" cm="1">
        <f t="array" aca="1" ref="Z37" ca="1">IFERROR(INDIRECT(ADDRESS(ROW(),SUMPRODUCT(MAX((J37:Y37&lt;&gt;"")*COLUMN(J37:Y37))))),0)</f>
        <v>0</v>
      </c>
      <c r="AA37" s="98" t="str">
        <f ca="1">CONCATENATE(IF(Z37&lt;0,"*  "&amp;I37&amp;"  should not be a negative value  for "&amp;C28&amp;" "&amp;CHAR(10),""),)</f>
        <v/>
      </c>
      <c r="AB37" s="222"/>
    </row>
    <row r="38" spans="1:28" ht="21" customHeight="1">
      <c r="B38" s="265">
        <f>IF(ISERROR((B32+1)),"",(B32+1))</f>
        <v>5</v>
      </c>
      <c r="C38" s="189" t="s">
        <v>495</v>
      </c>
      <c r="D38" s="202" cm="1">
        <f t="array" ref="D38">SUMPRODUCT(($O$3=sample_data!$A$2:$A$700)*(sample_data!J$2:J$700))</f>
        <v>0</v>
      </c>
      <c r="E38" s="205"/>
      <c r="F38" s="211"/>
      <c r="G38" s="208"/>
      <c r="H38" s="172">
        <v>500</v>
      </c>
      <c r="I38" s="85" t="s">
        <v>912</v>
      </c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99" cm="1">
        <f t="array" aca="1" ref="Z38" ca="1">IFERROR(INDIRECT(ADDRESS(ROW(),SUMPRODUCT(MAX((J38:Y38&lt;&gt;"")*COLUMN(J38:Y38))))),0)</f>
        <v>0</v>
      </c>
      <c r="AA38" s="98" t="str">
        <f>CONCATENATE(IF((E38+G38)&lt;&gt;D38,"*True Missed Opportunities + Confimed data Gaps for "&amp;C38&amp;" should be equal to Gaps at Start of RRI"&amp;CHAR(10),""),)</f>
        <v/>
      </c>
      <c r="AB38" s="222"/>
    </row>
    <row r="39" spans="1:28" ht="21" customHeight="1">
      <c r="B39" s="266"/>
      <c r="C39" s="190"/>
      <c r="D39" s="203"/>
      <c r="E39" s="206"/>
      <c r="F39" s="212"/>
      <c r="G39" s="209"/>
      <c r="H39" s="163">
        <v>510</v>
      </c>
      <c r="I39" s="86" t="s">
        <v>913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99" cm="1">
        <f t="array" aca="1" ref="Z39" ca="1">IFERROR(INDIRECT(ADDRESS(ROW(),SUMPRODUCT(MAX((J39:Y39&lt;&gt;"")*COLUMN(J39:Y39))))),0)</f>
        <v>0</v>
      </c>
      <c r="AA39" s="98" t="str">
        <f ca="1">CONCATENATE(IF((Z38+Z39+Z40)&gt;G38,"* Sum of "&amp;I38&amp;" , "&amp;I39&amp;" and "&amp;I40&amp;" should not be more than True Missed Opprtunites for "&amp;C38&amp;" "&amp;CHAR(10),""),)</f>
        <v/>
      </c>
      <c r="AB39" s="222"/>
    </row>
    <row r="40" spans="1:28" ht="21" customHeight="1">
      <c r="B40" s="266"/>
      <c r="C40" s="190"/>
      <c r="D40" s="203"/>
      <c r="E40" s="206"/>
      <c r="F40" s="212"/>
      <c r="G40" s="209"/>
      <c r="H40" s="163">
        <v>520</v>
      </c>
      <c r="I40" s="87" t="s">
        <v>479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99" cm="1">
        <f t="array" aca="1" ref="Z40" ca="1">IFERROR(INDIRECT(ADDRESS(ROW(),SUMPRODUCT(MAX((J40:Y40&lt;&gt;"")*COLUMN(J40:Y40))))),0)</f>
        <v>0</v>
      </c>
      <c r="AA40" s="98"/>
      <c r="AB40" s="222"/>
    </row>
    <row r="41" spans="1:28" ht="21" customHeight="1">
      <c r="B41" s="266"/>
      <c r="C41" s="190"/>
      <c r="D41" s="203"/>
      <c r="E41" s="206"/>
      <c r="F41" s="212"/>
      <c r="G41" s="209"/>
      <c r="H41" s="163">
        <v>530</v>
      </c>
      <c r="I41" s="87" t="s">
        <v>480</v>
      </c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99" cm="1">
        <f t="array" aca="1" ref="Z41" ca="1">IFERROR(INDIRECT(ADDRESS(ROW(),SUMPRODUCT(MAX((J41:Y41&lt;&gt;"")*COLUMN(J41:Y41))))),0)</f>
        <v>0</v>
      </c>
      <c r="AA41" s="98" t="str">
        <f ca="1">CONCATENATE(IF(Z41&gt;Z40,"*  "&amp;I41&amp;"  should not be more than  "&amp;I40&amp;"  for "&amp;C38&amp;" "&amp;CHAR(10),""),)</f>
        <v/>
      </c>
      <c r="AB41" s="222"/>
    </row>
    <row r="42" spans="1:28" ht="21" customHeight="1">
      <c r="B42" s="266"/>
      <c r="C42" s="190"/>
      <c r="D42" s="203"/>
      <c r="E42" s="206"/>
      <c r="F42" s="212"/>
      <c r="G42" s="209"/>
      <c r="H42" s="163">
        <v>540</v>
      </c>
      <c r="I42" s="86" t="s">
        <v>481</v>
      </c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99" cm="1">
        <f t="array" aca="1" ref="Z42" ca="1">IFERROR(INDIRECT(ADDRESS(ROW(),SUMPRODUCT(MAX((J42:Y42&lt;&gt;"")*COLUMN(J42:Y42))))),0)</f>
        <v>0</v>
      </c>
      <c r="AA42" s="98" t="str">
        <f ca="1">CONCATENATE(IF(Z42&gt;Z41,"*  "&amp;I42&amp;"  should not be more than  "&amp;I41&amp;"  for "&amp;C38&amp;" "&amp;CHAR(10),""),)</f>
        <v/>
      </c>
      <c r="AB42" s="222"/>
    </row>
    <row r="43" spans="1:28" ht="21" customHeight="1">
      <c r="B43" s="266"/>
      <c r="C43" s="190"/>
      <c r="D43" s="203"/>
      <c r="E43" s="206"/>
      <c r="F43" s="212"/>
      <c r="G43" s="209"/>
      <c r="H43" s="163">
        <v>550</v>
      </c>
      <c r="I43" s="87" t="s">
        <v>482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99" cm="1">
        <f t="array" aca="1" ref="Z43" ca="1">IFERROR(INDIRECT(ADDRESS(ROW(),SUMPRODUCT(MAX((J43:Y43&lt;&gt;"")*COLUMN(J43:Y43))))),0)</f>
        <v>0</v>
      </c>
      <c r="AA43" s="98" t="str">
        <f ca="1">CONCATENATE(IF(Z43&gt;Z42,"*  "&amp;I43&amp;"  should not be more than  "&amp;I42&amp;"  for "&amp;C38&amp;" "&amp;CHAR(10),""),)</f>
        <v/>
      </c>
      <c r="AB43" s="222"/>
    </row>
    <row r="44" spans="1:28" ht="21" customHeight="1">
      <c r="B44" s="266"/>
      <c r="C44" s="190"/>
      <c r="D44" s="203"/>
      <c r="E44" s="206"/>
      <c r="F44" s="212"/>
      <c r="G44" s="209"/>
      <c r="H44" s="163">
        <v>560</v>
      </c>
      <c r="I44" s="87" t="s">
        <v>483</v>
      </c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99" cm="1">
        <f t="array" aca="1" ref="Z44" ca="1">IFERROR(INDIRECT(ADDRESS(ROW(),SUMPRODUCT(MAX((J44:Y44&lt;&gt;"")*COLUMN(J44:Y44))))),0)</f>
        <v>0</v>
      </c>
      <c r="AA44" s="98" t="str">
        <f ca="1">CONCATENATE(IF(Z44&gt;Z43,"*  "&amp;I44&amp;"  should not be more than  "&amp;I43&amp;"  for "&amp;C38&amp;" "&amp;CHAR(10),""),)</f>
        <v/>
      </c>
      <c r="AB44" s="222"/>
    </row>
    <row r="45" spans="1:28" ht="21" customHeight="1" thickBot="1">
      <c r="B45" s="267"/>
      <c r="C45" s="191"/>
      <c r="D45" s="204"/>
      <c r="E45" s="207"/>
      <c r="F45" s="213"/>
      <c r="G45" s="210"/>
      <c r="H45" s="164">
        <v>570</v>
      </c>
      <c r="I45" s="93" t="s">
        <v>484</v>
      </c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99" cm="1">
        <f t="array" aca="1" ref="Z45" ca="1">IFERROR(INDIRECT(ADDRESS(ROW(),SUMPRODUCT(MAX((J45:Y45&lt;&gt;"")*COLUMN(J45:Y45))))),0)</f>
        <v>0</v>
      </c>
      <c r="AA45" s="98" t="str">
        <f ca="1">CONCATENATE(IF(Z45&gt;Z44,"*  "&amp;I45&amp;"  should not be more than  "&amp;I44&amp;"  for "&amp;C38&amp;" "&amp;CHAR(10),""),)</f>
        <v/>
      </c>
      <c r="AB45" s="222"/>
    </row>
    <row r="46" spans="1:28" ht="21" customHeight="1">
      <c r="B46" s="265">
        <f>IF(ISERROR((B38+1)),"",(B38+1))</f>
        <v>6</v>
      </c>
      <c r="C46" s="189" t="s">
        <v>494</v>
      </c>
      <c r="D46" s="250" cm="1">
        <f t="array" ref="D46">SUMPRODUCT(($O$3=sample_data!$A$2:$A$700)*(sample_data!K$2:K$700))</f>
        <v>0</v>
      </c>
      <c r="E46" s="205"/>
      <c r="F46" s="211"/>
      <c r="G46" s="208"/>
      <c r="H46" s="172">
        <v>600</v>
      </c>
      <c r="I46" s="85" t="s">
        <v>912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99" cm="1">
        <f t="array" aca="1" ref="Z46" ca="1">IFERROR(INDIRECT(ADDRESS(ROW(),SUMPRODUCT(MAX((J46:Y46&lt;&gt;"")*COLUMN(J46:Y46))))),0)</f>
        <v>0</v>
      </c>
      <c r="AA46" s="98" t="str">
        <f>CONCATENATE(IF((E46+G46)&lt;&gt;D46,"*True Missed Opportunities + Confimed data Gaps for "&amp;C46&amp;" should be equal to Gaps at Start of RRI"&amp;CHAR(10),""),)</f>
        <v/>
      </c>
      <c r="AB46" s="222"/>
    </row>
    <row r="47" spans="1:28" ht="21" customHeight="1">
      <c r="B47" s="266"/>
      <c r="C47" s="190"/>
      <c r="D47" s="251"/>
      <c r="E47" s="206"/>
      <c r="F47" s="212"/>
      <c r="G47" s="209"/>
      <c r="H47" s="163">
        <v>610</v>
      </c>
      <c r="I47" s="86" t="s">
        <v>913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99" cm="1">
        <f t="array" aca="1" ref="Z47" ca="1">IFERROR(INDIRECT(ADDRESS(ROW(),SUMPRODUCT(MAX((J47:Y47&lt;&gt;"")*COLUMN(J47:Y47))))),0)</f>
        <v>0</v>
      </c>
      <c r="AA47" s="98" t="str">
        <f ca="1">CONCATENATE(IF((Z46+Z47+Z48)&gt;G46,"* Sum of "&amp;I46&amp;" , "&amp;I47&amp;" and "&amp;I48&amp;" should not be more than True Missed Opprtunites for "&amp;C46&amp;" "&amp;CHAR(10),""),)</f>
        <v/>
      </c>
      <c r="AB47" s="222"/>
    </row>
    <row r="48" spans="1:28" ht="21" customHeight="1">
      <c r="B48" s="266"/>
      <c r="C48" s="190"/>
      <c r="D48" s="251"/>
      <c r="E48" s="206"/>
      <c r="F48" s="212"/>
      <c r="G48" s="209"/>
      <c r="H48" s="163">
        <v>620</v>
      </c>
      <c r="I48" s="87" t="s">
        <v>479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99" cm="1">
        <f t="array" aca="1" ref="Z48" ca="1">IFERROR(INDIRECT(ADDRESS(ROW(),SUMPRODUCT(MAX((J48:Y48&lt;&gt;"")*COLUMN(J48:Y48))))),0)</f>
        <v>0</v>
      </c>
      <c r="AA48" s="98"/>
      <c r="AB48" s="222"/>
    </row>
    <row r="49" spans="1:28" ht="21" customHeight="1">
      <c r="B49" s="266"/>
      <c r="C49" s="190"/>
      <c r="D49" s="251"/>
      <c r="E49" s="206"/>
      <c r="F49" s="212"/>
      <c r="G49" s="209"/>
      <c r="H49" s="163">
        <v>630</v>
      </c>
      <c r="I49" s="87" t="s">
        <v>480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99" cm="1">
        <f t="array" aca="1" ref="Z49" ca="1">IFERROR(INDIRECT(ADDRESS(ROW(),SUMPRODUCT(MAX((J49:Y49&lt;&gt;"")*COLUMN(J49:Y49))))),0)</f>
        <v>0</v>
      </c>
      <c r="AA49" s="98" t="str">
        <f ca="1">CONCATENATE(IF(Z49&gt;Z48,"*  "&amp;I49&amp;"  should not be more than  "&amp;I48&amp;"  for "&amp;C46&amp;" "&amp;CHAR(10),""),)</f>
        <v/>
      </c>
      <c r="AB49" s="222"/>
    </row>
    <row r="50" spans="1:28" ht="21" customHeight="1">
      <c r="B50" s="266"/>
      <c r="C50" s="190"/>
      <c r="D50" s="251"/>
      <c r="E50" s="206"/>
      <c r="F50" s="212"/>
      <c r="G50" s="209"/>
      <c r="H50" s="163">
        <v>640</v>
      </c>
      <c r="I50" s="87" t="s">
        <v>481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99" cm="1">
        <f t="array" aca="1" ref="Z50" ca="1">IFERROR(INDIRECT(ADDRESS(ROW(),SUMPRODUCT(MAX((J50:Y50&lt;&gt;"")*COLUMN(J50:Y50))))),0)</f>
        <v>0</v>
      </c>
      <c r="AA50" s="98" t="str">
        <f ca="1">CONCATENATE(IF(Z50&gt;Z49,"*  "&amp;I50&amp;"  should not be more than  "&amp;I49&amp;"  for "&amp;C46&amp;" "&amp;CHAR(10),""),)</f>
        <v/>
      </c>
      <c r="AB50" s="222"/>
    </row>
    <row r="51" spans="1:28" ht="21" customHeight="1">
      <c r="B51" s="266"/>
      <c r="C51" s="190"/>
      <c r="D51" s="251"/>
      <c r="E51" s="206"/>
      <c r="F51" s="212"/>
      <c r="G51" s="209"/>
      <c r="H51" s="163">
        <v>650</v>
      </c>
      <c r="I51" s="87" t="s">
        <v>482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99" cm="1">
        <f t="array" aca="1" ref="Z51" ca="1">IFERROR(INDIRECT(ADDRESS(ROW(),SUMPRODUCT(MAX((J51:Y51&lt;&gt;"")*COLUMN(J51:Y51))))),0)</f>
        <v>0</v>
      </c>
      <c r="AA51" s="98" t="str">
        <f ca="1">CONCATENATE(IF(Z51&gt;Z50,"*  "&amp;I51&amp;"  should not be more than  "&amp;I50&amp;"  for "&amp;C46&amp;" "&amp;CHAR(10),""),)</f>
        <v/>
      </c>
      <c r="AB51" s="222"/>
    </row>
    <row r="52" spans="1:28" ht="21" customHeight="1">
      <c r="B52" s="266"/>
      <c r="C52" s="190"/>
      <c r="D52" s="251"/>
      <c r="E52" s="206"/>
      <c r="F52" s="212"/>
      <c r="G52" s="209"/>
      <c r="H52" s="163">
        <v>660</v>
      </c>
      <c r="I52" s="87" t="s">
        <v>483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99" cm="1">
        <f t="array" aca="1" ref="Z52" ca="1">IFERROR(INDIRECT(ADDRESS(ROW(),SUMPRODUCT(MAX((J52:Y52&lt;&gt;"")*COLUMN(J52:Y52))))),0)</f>
        <v>0</v>
      </c>
      <c r="AA52" s="98" t="str">
        <f ca="1">CONCATENATE(IF(Z52&gt;Z51,"*  "&amp;I52&amp;"  should not be more than  "&amp;I51&amp;"  for "&amp;C46&amp;" "&amp;CHAR(10),""),)</f>
        <v/>
      </c>
      <c r="AB52" s="222"/>
    </row>
    <row r="53" spans="1:28" ht="21" customHeight="1" thickBot="1">
      <c r="B53" s="267"/>
      <c r="C53" s="191"/>
      <c r="D53" s="252"/>
      <c r="E53" s="207"/>
      <c r="F53" s="213"/>
      <c r="G53" s="210"/>
      <c r="H53" s="164">
        <v>670</v>
      </c>
      <c r="I53" s="93" t="s">
        <v>484</v>
      </c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99" cm="1">
        <f t="array" aca="1" ref="Z53" ca="1">IFERROR(INDIRECT(ADDRESS(ROW(),SUMPRODUCT(MAX((J53:Y53&lt;&gt;"")*COLUMN(J53:Y53))))),0)</f>
        <v>0</v>
      </c>
      <c r="AA53" s="98" t="str">
        <f ca="1">CONCATENATE(IF(Z53&gt;Z52,"*  "&amp;I53&amp;"  should not be more than  "&amp;I52&amp;"  for "&amp;C46&amp;" "&amp;CHAR(10),""),)</f>
        <v/>
      </c>
      <c r="AB53" s="222"/>
    </row>
    <row r="54" spans="1:28" ht="21" customHeight="1">
      <c r="A54" s="23"/>
      <c r="B54" s="265">
        <f>IF(ISERROR((B46+1)),"",(B46+1))</f>
        <v>7</v>
      </c>
      <c r="C54" s="177" t="s">
        <v>994</v>
      </c>
      <c r="D54" s="186" cm="1">
        <f t="array" ref="D54">SUMPRODUCT(($O$3=sample_data!$A$2:$A$700)*(sample_data!L$2:L$700))</f>
        <v>0</v>
      </c>
      <c r="E54" s="192"/>
      <c r="F54" s="183"/>
      <c r="G54" s="192"/>
      <c r="H54" s="172">
        <v>700</v>
      </c>
      <c r="I54" s="85" t="s">
        <v>968</v>
      </c>
      <c r="J54" s="36"/>
      <c r="K54" s="89">
        <f>$J54</f>
        <v>0</v>
      </c>
      <c r="L54" s="89">
        <f t="shared" ref="L54:Y54" si="38">$J54</f>
        <v>0</v>
      </c>
      <c r="M54" s="89">
        <f t="shared" si="38"/>
        <v>0</v>
      </c>
      <c r="N54" s="89">
        <f t="shared" si="38"/>
        <v>0</v>
      </c>
      <c r="O54" s="89">
        <f t="shared" si="38"/>
        <v>0</v>
      </c>
      <c r="P54" s="89">
        <f t="shared" si="38"/>
        <v>0</v>
      </c>
      <c r="Q54" s="89">
        <f t="shared" si="38"/>
        <v>0</v>
      </c>
      <c r="R54" s="89">
        <f t="shared" si="38"/>
        <v>0</v>
      </c>
      <c r="S54" s="89">
        <f t="shared" si="38"/>
        <v>0</v>
      </c>
      <c r="T54" s="89">
        <f t="shared" si="38"/>
        <v>0</v>
      </c>
      <c r="U54" s="89">
        <f t="shared" si="38"/>
        <v>0</v>
      </c>
      <c r="V54" s="89">
        <f t="shared" si="38"/>
        <v>0</v>
      </c>
      <c r="W54" s="89">
        <f t="shared" si="38"/>
        <v>0</v>
      </c>
      <c r="X54" s="89">
        <f t="shared" si="38"/>
        <v>0</v>
      </c>
      <c r="Y54" s="95">
        <f t="shared" si="38"/>
        <v>0</v>
      </c>
      <c r="Z54" s="99" cm="1">
        <f t="array" aca="1" ref="Z54" ca="1">IFERROR(INDIRECT(ADDRESS(ROW(),SUMPRODUCT(MAX((J54:Y54&lt;&gt;"")*COLUMN(J54:Y54))))),0)</f>
        <v>0</v>
      </c>
      <c r="AA54" s="98" t="str">
        <f>CONCATENATE(IF((E54+G54)&lt;&gt;D54,"*True Missed Opportunities + Confimed data Gaps for "&amp;C54&amp;" should be equal to Gaps at Start of RRI"&amp;CHAR(10),""),)</f>
        <v/>
      </c>
      <c r="AB54" s="222"/>
    </row>
    <row r="55" spans="1:28" ht="21" customHeight="1">
      <c r="A55" s="23"/>
      <c r="B55" s="266"/>
      <c r="C55" s="178"/>
      <c r="D55" s="187"/>
      <c r="E55" s="192"/>
      <c r="F55" s="184"/>
      <c r="G55" s="192"/>
      <c r="H55" s="163">
        <v>710</v>
      </c>
      <c r="I55" s="86" t="s">
        <v>898</v>
      </c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99" cm="1">
        <f t="array" aca="1" ref="Z55" ca="1">IFERROR(INDIRECT(ADDRESS(ROW(),SUMPRODUCT(MAX((J55:Y55&lt;&gt;"")*COLUMN(J55:Y55))))),0)</f>
        <v>0</v>
      </c>
      <c r="AA55" s="98" t="str">
        <f ca="1">CONCATENATE(IF((Z54+Z55)&gt;G54,"* Sum of  "&amp;I54&amp;"  and  "&amp;I55&amp;"  for "&amp;C54&amp;" should not be more than True Missed Opportunities"&amp;CHAR(10),""),)</f>
        <v/>
      </c>
      <c r="AB55" s="222"/>
    </row>
    <row r="56" spans="1:28" ht="21" customHeight="1">
      <c r="A56" s="23"/>
      <c r="B56" s="266"/>
      <c r="C56" s="194"/>
      <c r="D56" s="187"/>
      <c r="E56" s="192"/>
      <c r="F56" s="184"/>
      <c r="G56" s="192"/>
      <c r="H56" s="163">
        <v>720</v>
      </c>
      <c r="I56" s="86" t="s">
        <v>899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99" cm="1">
        <f t="array" aca="1" ref="Z56" ca="1">IFERROR(INDIRECT(ADDRESS(ROW(),SUMPRODUCT(MAX((J56:Y56&lt;&gt;"")*COLUMN(J56:Y56))))),0)</f>
        <v>0</v>
      </c>
      <c r="AA56" s="98" t="str">
        <f ca="1">CONCATENATE(IF(Z56&gt;Z55,"*  "&amp;I56&amp;"  should not be more than  "&amp;I55&amp;"  for "&amp;C54&amp;" "&amp;CHAR(10),""),)</f>
        <v/>
      </c>
      <c r="AB56" s="222"/>
    </row>
    <row r="57" spans="1:28" ht="21" customHeight="1">
      <c r="A57" s="23"/>
      <c r="B57" s="266"/>
      <c r="C57" s="194"/>
      <c r="D57" s="187"/>
      <c r="E57" s="192"/>
      <c r="F57" s="184"/>
      <c r="G57" s="192"/>
      <c r="H57" s="163">
        <v>730</v>
      </c>
      <c r="I57" s="86" t="s">
        <v>973</v>
      </c>
      <c r="J57" s="35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96"/>
      <c r="Z57" s="99" cm="1">
        <f t="array" aca="1" ref="Z57" ca="1">IFERROR(INDIRECT(ADDRESS(ROW(),SUMPRODUCT(MAX((J57:Y57&lt;&gt;"")*COLUMN(J57:Y57))))),0)</f>
        <v>0</v>
      </c>
      <c r="AA57" s="98"/>
      <c r="AB57" s="222"/>
    </row>
    <row r="58" spans="1:28" ht="21" customHeight="1">
      <c r="A58" s="23"/>
      <c r="B58" s="266"/>
      <c r="C58" s="194"/>
      <c r="D58" s="187"/>
      <c r="E58" s="192"/>
      <c r="F58" s="184"/>
      <c r="G58" s="192"/>
      <c r="H58" s="163">
        <v>740</v>
      </c>
      <c r="I58" s="86" t="s">
        <v>972</v>
      </c>
      <c r="J58" s="35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96"/>
      <c r="Z58" s="99" cm="1">
        <f t="array" aca="1" ref="Z58" ca="1">IFERROR(INDIRECT(ADDRESS(ROW(),SUMPRODUCT(MAX((J58:Y58&lt;&gt;"")*COLUMN(J58:Y58))))),0)</f>
        <v>0</v>
      </c>
      <c r="AA58" s="98"/>
      <c r="AB58" s="222"/>
    </row>
    <row r="59" spans="1:28" ht="21" customHeight="1">
      <c r="A59" s="23"/>
      <c r="B59" s="266"/>
      <c r="C59" s="194"/>
      <c r="D59" s="187"/>
      <c r="E59" s="192"/>
      <c r="F59" s="184"/>
      <c r="G59" s="192"/>
      <c r="H59" s="163">
        <v>750</v>
      </c>
      <c r="I59" s="87" t="s">
        <v>1006</v>
      </c>
      <c r="J59" s="91">
        <f>J56-SUM(J57:J58)</f>
        <v>0</v>
      </c>
      <c r="K59" s="91">
        <f t="shared" ref="K59:Y59" si="39">K56-SUM(K57:K58)</f>
        <v>0</v>
      </c>
      <c r="L59" s="91">
        <f t="shared" si="39"/>
        <v>0</v>
      </c>
      <c r="M59" s="91">
        <f t="shared" si="39"/>
        <v>0</v>
      </c>
      <c r="N59" s="91">
        <f t="shared" si="39"/>
        <v>0</v>
      </c>
      <c r="O59" s="91">
        <f t="shared" si="39"/>
        <v>0</v>
      </c>
      <c r="P59" s="91">
        <f t="shared" si="39"/>
        <v>0</v>
      </c>
      <c r="Q59" s="91">
        <f t="shared" si="39"/>
        <v>0</v>
      </c>
      <c r="R59" s="91">
        <f t="shared" si="39"/>
        <v>0</v>
      </c>
      <c r="S59" s="91">
        <f t="shared" si="39"/>
        <v>0</v>
      </c>
      <c r="T59" s="91">
        <f t="shared" si="39"/>
        <v>0</v>
      </c>
      <c r="U59" s="91">
        <f t="shared" si="39"/>
        <v>0</v>
      </c>
      <c r="V59" s="91">
        <f t="shared" si="39"/>
        <v>0</v>
      </c>
      <c r="W59" s="91">
        <f t="shared" si="39"/>
        <v>0</v>
      </c>
      <c r="X59" s="91">
        <f t="shared" si="39"/>
        <v>0</v>
      </c>
      <c r="Y59" s="91">
        <f t="shared" si="39"/>
        <v>0</v>
      </c>
      <c r="Z59" s="99" cm="1">
        <f t="array" aca="1" ref="Z59" ca="1">IFERROR(INDIRECT(ADDRESS(ROW(),SUMPRODUCT(MAX((J59:Y59&lt;&gt;0)*COLUMN(J59:Y59))))),0)</f>
        <v>0</v>
      </c>
      <c r="AA59" s="98" t="str">
        <f ca="1">CONCATENATE(IF(Z59&lt;0,"*  "&amp;I59&amp;"  should not be a negative value  for "&amp;C54&amp;" "&amp;CHAR(10),""),)</f>
        <v/>
      </c>
      <c r="AB59" s="222"/>
    </row>
    <row r="60" spans="1:28" ht="21" customHeight="1">
      <c r="B60" s="266"/>
      <c r="C60" s="194"/>
      <c r="D60" s="187"/>
      <c r="E60" s="192"/>
      <c r="F60" s="184"/>
      <c r="G60" s="192"/>
      <c r="H60" s="163">
        <v>760</v>
      </c>
      <c r="I60" s="87" t="s">
        <v>485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99" cm="1">
        <f t="array" aca="1" ref="Z60" ca="1">IFERROR(INDIRECT(ADDRESS(ROW(),SUMPRODUCT(MAX((J60:Y60&lt;&gt;"")*COLUMN(J60:Y60))))),0)</f>
        <v>0</v>
      </c>
      <c r="AA60" s="98"/>
      <c r="AB60" s="222"/>
    </row>
    <row r="61" spans="1:28" ht="21" customHeight="1" thickBot="1">
      <c r="B61" s="266"/>
      <c r="C61" s="194"/>
      <c r="D61" s="187"/>
      <c r="E61" s="192"/>
      <c r="F61" s="184"/>
      <c r="G61" s="192"/>
      <c r="H61" s="163">
        <v>770</v>
      </c>
      <c r="I61" s="87" t="s">
        <v>486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99" cm="1">
        <f t="array" aca="1" ref="Z61" ca="1">IFERROR(INDIRECT(ADDRESS(ROW(),SUMPRODUCT(MAX((J61:Y61&lt;&gt;"")*COLUMN(J61:Y61))))),0)</f>
        <v>0</v>
      </c>
      <c r="AA61" s="98" t="str">
        <f ca="1">CONCATENATE(IF(Z61&gt;Z57,"*  "&amp;I61&amp;"  should not be more than  "&amp;I57&amp;"  for "&amp;C54&amp;" "&amp;CHAR(10),""),)</f>
        <v/>
      </c>
      <c r="AB61" s="222"/>
    </row>
    <row r="62" spans="1:28" ht="21" customHeight="1" thickBot="1">
      <c r="B62" s="267"/>
      <c r="C62" s="195"/>
      <c r="D62" s="188"/>
      <c r="E62" s="193"/>
      <c r="F62" s="185"/>
      <c r="G62" s="193"/>
      <c r="H62" s="164">
        <v>780</v>
      </c>
      <c r="I62" s="93" t="s">
        <v>970</v>
      </c>
      <c r="J62" s="92" t="str">
        <f>IF(ISBLANK(J55),"",$G54-(J61+J54+J58))</f>
        <v/>
      </c>
      <c r="K62" s="92" t="str">
        <f t="shared" ref="K62:M62" si="40">IF(ISBLANK(K55),"",$G54-(K61+K54+K58))</f>
        <v/>
      </c>
      <c r="L62" s="92" t="str">
        <f t="shared" si="40"/>
        <v/>
      </c>
      <c r="M62" s="92" t="str">
        <f t="shared" si="40"/>
        <v/>
      </c>
      <c r="N62" s="92" t="str">
        <f t="shared" ref="N62" si="41">IF(ISBLANK(N55),"",$G54-(N61+N54+N58))</f>
        <v/>
      </c>
      <c r="O62" s="92" t="str">
        <f t="shared" ref="O62:P62" si="42">IF(ISBLANK(O55),"",$G54-(O61+O54+O58))</f>
        <v/>
      </c>
      <c r="P62" s="92" t="str">
        <f t="shared" si="42"/>
        <v/>
      </c>
      <c r="Q62" s="92" t="str">
        <f t="shared" ref="Q62" si="43">IF(ISBLANK(Q55),"",$G54-(Q61+Q54+Q58))</f>
        <v/>
      </c>
      <c r="R62" s="92" t="str">
        <f t="shared" ref="R62:S62" si="44">IF(ISBLANK(R55),"",$G54-(R61+R54+R58))</f>
        <v/>
      </c>
      <c r="S62" s="92" t="str">
        <f t="shared" si="44"/>
        <v/>
      </c>
      <c r="T62" s="92" t="str">
        <f t="shared" ref="T62" si="45">IF(ISBLANK(T55),"",$G54-(T61+T54+T58))</f>
        <v/>
      </c>
      <c r="U62" s="92" t="str">
        <f t="shared" ref="U62:V62" si="46">IF(ISBLANK(U55),"",$G54-(U61+U54+U58))</f>
        <v/>
      </c>
      <c r="V62" s="92" t="str">
        <f t="shared" si="46"/>
        <v/>
      </c>
      <c r="W62" s="92" t="str">
        <f t="shared" ref="W62" si="47">IF(ISBLANK(W55),"",$G54-(W61+W54+W58))</f>
        <v/>
      </c>
      <c r="X62" s="92" t="str">
        <f t="shared" ref="X62:Y62" si="48">IF(ISBLANK(X55),"",$G54-(X61+X54+X58))</f>
        <v/>
      </c>
      <c r="Y62" s="92" t="str">
        <f t="shared" si="48"/>
        <v/>
      </c>
      <c r="Z62" s="99" cm="1">
        <f t="array" aca="1" ref="Z62" ca="1">IFERROR(INDIRECT(ADDRESS(ROW(),SUMPRODUCT(MAX((J62:Y62&lt;&gt;"")*COLUMN(J62:Y62))))),0)</f>
        <v>0</v>
      </c>
      <c r="AA62" s="98" t="str">
        <f ca="1">CONCATENATE(IF(Z62&lt;0,"*  "&amp;I62&amp;"  should not be a negative value  for "&amp;C53&amp;" "&amp;CHAR(10),""),)</f>
        <v/>
      </c>
      <c r="AB62" s="222"/>
    </row>
    <row r="63" spans="1:28" ht="21" customHeight="1">
      <c r="B63" s="265">
        <v>8</v>
      </c>
      <c r="C63" s="177" t="s">
        <v>990</v>
      </c>
      <c r="D63" s="180"/>
      <c r="E63" s="183"/>
      <c r="F63" s="183"/>
      <c r="G63" s="174"/>
      <c r="H63" s="172">
        <v>800</v>
      </c>
      <c r="I63" s="94" t="s">
        <v>991</v>
      </c>
      <c r="J63" s="36"/>
      <c r="K63" s="89">
        <f>$J63</f>
        <v>0</v>
      </c>
      <c r="L63" s="89">
        <f t="shared" ref="L63:Y63" si="49">$J63</f>
        <v>0</v>
      </c>
      <c r="M63" s="89">
        <f t="shared" si="49"/>
        <v>0</v>
      </c>
      <c r="N63" s="89">
        <f t="shared" si="49"/>
        <v>0</v>
      </c>
      <c r="O63" s="89">
        <f t="shared" si="49"/>
        <v>0</v>
      </c>
      <c r="P63" s="89">
        <f t="shared" si="49"/>
        <v>0</v>
      </c>
      <c r="Q63" s="89">
        <f t="shared" si="49"/>
        <v>0</v>
      </c>
      <c r="R63" s="89">
        <f t="shared" si="49"/>
        <v>0</v>
      </c>
      <c r="S63" s="89">
        <f t="shared" si="49"/>
        <v>0</v>
      </c>
      <c r="T63" s="89">
        <f t="shared" si="49"/>
        <v>0</v>
      </c>
      <c r="U63" s="89">
        <f t="shared" si="49"/>
        <v>0</v>
      </c>
      <c r="V63" s="89">
        <f t="shared" si="49"/>
        <v>0</v>
      </c>
      <c r="W63" s="89">
        <f t="shared" si="49"/>
        <v>0</v>
      </c>
      <c r="X63" s="89">
        <f t="shared" si="49"/>
        <v>0</v>
      </c>
      <c r="Y63" s="95">
        <f t="shared" si="49"/>
        <v>0</v>
      </c>
      <c r="Z63" s="99" cm="1">
        <f t="array" aca="1" ref="Z63" ca="1">IFERROR(INDIRECT(ADDRESS(ROW(),SUMPRODUCT(MAX((J63:Y63&lt;&gt;"")*COLUMN(J63:Y63))))),0)</f>
        <v>0</v>
      </c>
      <c r="AA63" s="98" t="str">
        <f>CONCATENATE(IF((E63+G63)&lt;&gt;D63,"*True Missed Opportunities + Confimed data Gaps for "&amp;C63&amp;" should be equal to Gaps at Start of RRI"&amp;CHAR(10),""),)</f>
        <v/>
      </c>
      <c r="AB63" s="222"/>
    </row>
    <row r="64" spans="1:28" ht="21" customHeight="1">
      <c r="B64" s="266"/>
      <c r="C64" s="178"/>
      <c r="D64" s="181"/>
      <c r="E64" s="184"/>
      <c r="F64" s="184"/>
      <c r="G64" s="175"/>
      <c r="H64" s="163">
        <v>810</v>
      </c>
      <c r="I64" s="87" t="s">
        <v>2622</v>
      </c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99" cm="1">
        <f t="array" aca="1" ref="Z64" ca="1">IFERROR(INDIRECT(ADDRESS(ROW(),SUMPRODUCT(MAX((J64:Y64&lt;&gt;"")*COLUMN(J64:Y64))))),0)</f>
        <v>0</v>
      </c>
      <c r="AA64" s="98" t="str">
        <f ca="1">CONCATENATE(IF((Z63+Z64)&gt;G63,"* Sum of  "&amp;I63&amp;"  and  "&amp;I64&amp;"  for "&amp;C63&amp;" should not be more than True Missed Opportunities"&amp;CHAR(10),""),)</f>
        <v/>
      </c>
      <c r="AB64" s="222"/>
    </row>
    <row r="65" spans="2:28" ht="21" customHeight="1">
      <c r="B65" s="266"/>
      <c r="C65" s="178"/>
      <c r="D65" s="181"/>
      <c r="E65" s="184"/>
      <c r="F65" s="184"/>
      <c r="G65" s="175"/>
      <c r="H65" s="163">
        <v>820</v>
      </c>
      <c r="I65" s="87" t="s">
        <v>2621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99" cm="1">
        <f t="array" aca="1" ref="Z65" ca="1">IFERROR(INDIRECT(ADDRESS(ROW(),SUMPRODUCT(MAX((J65:Y65&lt;&gt;"")*COLUMN(J65:Y65))))),0)</f>
        <v>0</v>
      </c>
      <c r="AA65" s="98" t="str">
        <f ca="1">CONCATENATE(IF(Z65&gt;Z64,"*  "&amp;I65&amp;"  should not be more than  "&amp;I64&amp;"  for "&amp;C63&amp;" "&amp;CHAR(10),""),)</f>
        <v/>
      </c>
      <c r="AB65" s="222"/>
    </row>
    <row r="66" spans="2:28" ht="21" customHeight="1">
      <c r="B66" s="266"/>
      <c r="C66" s="178"/>
      <c r="D66" s="181"/>
      <c r="E66" s="184"/>
      <c r="F66" s="184"/>
      <c r="G66" s="175"/>
      <c r="H66" s="163">
        <v>830</v>
      </c>
      <c r="I66" s="86" t="s">
        <v>973</v>
      </c>
      <c r="J66" s="35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96"/>
      <c r="Z66" s="99" cm="1">
        <f t="array" aca="1" ref="Z66" ca="1">IFERROR(INDIRECT(ADDRESS(ROW(),SUMPRODUCT(MAX((J66:Y66&lt;&gt;"")*COLUMN(J66:Y66))))),0)</f>
        <v>0</v>
      </c>
      <c r="AA66" s="98"/>
      <c r="AB66" s="222"/>
    </row>
    <row r="67" spans="2:28" ht="21" customHeight="1">
      <c r="B67" s="266"/>
      <c r="C67" s="178"/>
      <c r="D67" s="181"/>
      <c r="E67" s="184"/>
      <c r="F67" s="184"/>
      <c r="G67" s="175"/>
      <c r="H67" s="163">
        <v>840</v>
      </c>
      <c r="I67" s="87" t="s">
        <v>972</v>
      </c>
      <c r="J67" s="35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96"/>
      <c r="Z67" s="99" cm="1">
        <f t="array" aca="1" ref="Z67" ca="1">IFERROR(INDIRECT(ADDRESS(ROW(),SUMPRODUCT(MAX((J67:Y67&lt;&gt;"")*COLUMN(J67:Y67))))),0)</f>
        <v>0</v>
      </c>
      <c r="AA67" s="98"/>
      <c r="AB67" s="222"/>
    </row>
    <row r="68" spans="2:28" ht="21" customHeight="1">
      <c r="B68" s="266"/>
      <c r="C68" s="178"/>
      <c r="D68" s="181"/>
      <c r="E68" s="184"/>
      <c r="F68" s="184"/>
      <c r="G68" s="175"/>
      <c r="H68" s="163">
        <v>850</v>
      </c>
      <c r="I68" s="87" t="s">
        <v>1006</v>
      </c>
      <c r="J68" s="91">
        <f>J65-SUM(J66:J67)</f>
        <v>0</v>
      </c>
      <c r="K68" s="91">
        <f t="shared" ref="K68:Y68" si="50">K65-SUM(K66:K67)</f>
        <v>0</v>
      </c>
      <c r="L68" s="91">
        <f t="shared" si="50"/>
        <v>0</v>
      </c>
      <c r="M68" s="91">
        <f t="shared" si="50"/>
        <v>0</v>
      </c>
      <c r="N68" s="91">
        <f t="shared" si="50"/>
        <v>0</v>
      </c>
      <c r="O68" s="91">
        <f t="shared" si="50"/>
        <v>0</v>
      </c>
      <c r="P68" s="91">
        <f t="shared" si="50"/>
        <v>0</v>
      </c>
      <c r="Q68" s="91">
        <f t="shared" si="50"/>
        <v>0</v>
      </c>
      <c r="R68" s="91">
        <f t="shared" si="50"/>
        <v>0</v>
      </c>
      <c r="S68" s="91">
        <f t="shared" si="50"/>
        <v>0</v>
      </c>
      <c r="T68" s="91">
        <f t="shared" si="50"/>
        <v>0</v>
      </c>
      <c r="U68" s="91">
        <f t="shared" si="50"/>
        <v>0</v>
      </c>
      <c r="V68" s="91">
        <f t="shared" si="50"/>
        <v>0</v>
      </c>
      <c r="W68" s="91">
        <f t="shared" si="50"/>
        <v>0</v>
      </c>
      <c r="X68" s="91">
        <f t="shared" si="50"/>
        <v>0</v>
      </c>
      <c r="Y68" s="91">
        <f t="shared" si="50"/>
        <v>0</v>
      </c>
      <c r="Z68" s="99" cm="1">
        <f t="array" aca="1" ref="Z68" ca="1">IFERROR(INDIRECT(ADDRESS(ROW(),SUMPRODUCT(MAX((J68:Y68&lt;&gt;0)*COLUMN(J68:Y68))))),0)</f>
        <v>0</v>
      </c>
      <c r="AA68" s="98" t="str">
        <f ca="1">CONCATENATE(IF(Z68&lt;0,"*  "&amp;I68&amp;"  should not be a negative value  for "&amp;C63&amp;" "&amp;CHAR(10),""),)</f>
        <v/>
      </c>
      <c r="AB68" s="222"/>
    </row>
    <row r="69" spans="2:28" ht="21" customHeight="1">
      <c r="B69" s="266"/>
      <c r="C69" s="178"/>
      <c r="D69" s="181"/>
      <c r="E69" s="184"/>
      <c r="F69" s="184"/>
      <c r="G69" s="175"/>
      <c r="H69" s="163">
        <v>860</v>
      </c>
      <c r="I69" s="87" t="s">
        <v>2620</v>
      </c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99" cm="1">
        <f t="array" aca="1" ref="Z69" ca="1">IFERROR(INDIRECT(ADDRESS(ROW(),SUMPRODUCT(MAX((J69:Y69&lt;&gt;"")*COLUMN(J69:Y69))))),0)</f>
        <v>0</v>
      </c>
      <c r="AA69" s="98" t="str">
        <f ca="1">CONCATENATE(IF(Z69&gt;Z66,"*  "&amp;I69&amp;"  should not be more than  "&amp;I66&amp;"  for "&amp;C63&amp;" "&amp;CHAR(10),""),)</f>
        <v/>
      </c>
      <c r="AB69" s="222"/>
    </row>
    <row r="70" spans="2:28" ht="21" customHeight="1">
      <c r="B70" s="266"/>
      <c r="C70" s="178"/>
      <c r="D70" s="181"/>
      <c r="E70" s="184"/>
      <c r="F70" s="184"/>
      <c r="G70" s="175"/>
      <c r="H70" s="163">
        <v>870</v>
      </c>
      <c r="I70" s="87" t="s">
        <v>2623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99" cm="1">
        <f t="array" aca="1" ref="Z70" ca="1">IFERROR(INDIRECT(ADDRESS(ROW(),SUMPRODUCT(MAX((J70:Y70&lt;&gt;"")*COLUMN(J70:Y70))))),0)</f>
        <v>0</v>
      </c>
      <c r="AA70" s="98"/>
      <c r="AB70" s="222"/>
    </row>
    <row r="71" spans="2:28" ht="21" customHeight="1">
      <c r="B71" s="266"/>
      <c r="C71" s="178"/>
      <c r="D71" s="181"/>
      <c r="E71" s="184"/>
      <c r="F71" s="184"/>
      <c r="G71" s="175"/>
      <c r="H71" s="163">
        <v>880</v>
      </c>
      <c r="I71" s="87" t="s">
        <v>2625</v>
      </c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99" cm="1">
        <f t="array" aca="1" ref="Z71" ca="1">IFERROR(INDIRECT(ADDRESS(ROW(),SUMPRODUCT(MAX((J71:Y71&lt;&gt;"")*COLUMN(J71:Y71))))),0)</f>
        <v>0</v>
      </c>
      <c r="AA71" s="98"/>
      <c r="AB71" s="222"/>
    </row>
    <row r="72" spans="2:28" ht="21" customHeight="1" thickBot="1">
      <c r="B72" s="267"/>
      <c r="C72" s="179"/>
      <c r="D72" s="182"/>
      <c r="E72" s="185"/>
      <c r="F72" s="185"/>
      <c r="G72" s="176"/>
      <c r="H72" s="173">
        <v>890</v>
      </c>
      <c r="I72" s="263" t="s">
        <v>2624</v>
      </c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264" cm="1">
        <f t="array" aca="1" ref="Z72" ca="1">IFERROR(INDIRECT(ADDRESS(ROW(),SUMPRODUCT(MAX((J72:Y72&lt;&gt;"")*COLUMN(J72:Y72))))),0)</f>
        <v>0</v>
      </c>
      <c r="AA72" s="98" t="str">
        <f ca="1">CONCATENATE(IF(Z69&lt;&gt;(Z70+Z71+Z72),"* Sum of   "&amp;I70&amp;" ,  "&amp;I71&amp;" and  "&amp;I72&amp;"  should be equal to   "&amp;I69&amp;" "&amp;CHAR(10),""),)</f>
        <v/>
      </c>
      <c r="AB72" s="223"/>
    </row>
  </sheetData>
  <sheetProtection algorithmName="SHA-512" hashValue="agQKcEV1O0FlSYryo6oPzMUphRcVpaW1kbBSkwT7Qb6KpThSA3VemTToSfyuDnyb2FUljp1GE7Nczz4Lirv7Hw==" saltValue="1LAktAIoiHmwVHbh3OTQfg==" spinCount="100000" sheet="1" selectLockedCells="1"/>
  <mergeCells count="62">
    <mergeCell ref="AB8:AB72"/>
    <mergeCell ref="D4:H4"/>
    <mergeCell ref="B5:C7"/>
    <mergeCell ref="D5:D7"/>
    <mergeCell ref="G8:G15"/>
    <mergeCell ref="F8:F15"/>
    <mergeCell ref="E8:E15"/>
    <mergeCell ref="D8:D15"/>
    <mergeCell ref="C8:C15"/>
    <mergeCell ref="E5:G6"/>
    <mergeCell ref="B8:B15"/>
    <mergeCell ref="AA6:AA7"/>
    <mergeCell ref="AB6:AB7"/>
    <mergeCell ref="D46:D53"/>
    <mergeCell ref="E46:E53"/>
    <mergeCell ref="G46:G53"/>
    <mergeCell ref="E54:E62"/>
    <mergeCell ref="F46:F53"/>
    <mergeCell ref="G54:G62"/>
    <mergeCell ref="F54:F62"/>
    <mergeCell ref="B54:B62"/>
    <mergeCell ref="C54:C62"/>
    <mergeCell ref="D54:D62"/>
    <mergeCell ref="D3:E3"/>
    <mergeCell ref="F3:G3"/>
    <mergeCell ref="H3:I3"/>
    <mergeCell ref="L3:N3"/>
    <mergeCell ref="D38:D45"/>
    <mergeCell ref="E38:E45"/>
    <mergeCell ref="G38:G45"/>
    <mergeCell ref="F38:F45"/>
    <mergeCell ref="H6:H7"/>
    <mergeCell ref="G16:G23"/>
    <mergeCell ref="J5:Y5"/>
    <mergeCell ref="I6:I7"/>
    <mergeCell ref="C16:C23"/>
    <mergeCell ref="B16:B23"/>
    <mergeCell ref="D16:D23"/>
    <mergeCell ref="E16:E23"/>
    <mergeCell ref="F16:F23"/>
    <mergeCell ref="B24:B31"/>
    <mergeCell ref="D24:D31"/>
    <mergeCell ref="E24:E31"/>
    <mergeCell ref="F24:F31"/>
    <mergeCell ref="G24:G31"/>
    <mergeCell ref="C24:C31"/>
    <mergeCell ref="G63:G72"/>
    <mergeCell ref="B32:B37"/>
    <mergeCell ref="B63:B72"/>
    <mergeCell ref="C63:C72"/>
    <mergeCell ref="D63:D72"/>
    <mergeCell ref="E63:E72"/>
    <mergeCell ref="F63:F72"/>
    <mergeCell ref="C32:C37"/>
    <mergeCell ref="D32:D37"/>
    <mergeCell ref="E32:E37"/>
    <mergeCell ref="F32:F37"/>
    <mergeCell ref="G32:G37"/>
    <mergeCell ref="B46:B53"/>
    <mergeCell ref="C46:C53"/>
    <mergeCell ref="B38:B45"/>
    <mergeCell ref="C38:C45"/>
  </mergeCells>
  <conditionalFormatting sqref="H3 D3 K57:U58 K8:Y8 K12:U12 K20:U20 K28:U28">
    <cfRule type="notContainsBlanks" dxfId="142" priority="726">
      <formula>LEN(TRIM(D3))&gt;0</formula>
    </cfRule>
  </conditionalFormatting>
  <conditionalFormatting sqref="D38">
    <cfRule type="notContainsBlanks" dxfId="141" priority="371">
      <formula>LEN(TRIM(D38))&gt;0</formula>
    </cfRule>
  </conditionalFormatting>
  <conditionalFormatting sqref="D54:D55">
    <cfRule type="notContainsBlanks" dxfId="140" priority="363">
      <formula>LEN(TRIM(D54))&gt;0</formula>
    </cfRule>
  </conditionalFormatting>
  <conditionalFormatting sqref="F38">
    <cfRule type="notContainsBlanks" dxfId="139" priority="342">
      <formula>LEN(TRIM(F38))&gt;0</formula>
    </cfRule>
  </conditionalFormatting>
  <conditionalFormatting sqref="D46">
    <cfRule type="notContainsBlanks" dxfId="138" priority="341">
      <formula>LEN(TRIM(D46))&gt;0</formula>
    </cfRule>
  </conditionalFormatting>
  <conditionalFormatting sqref="Z8:Z72">
    <cfRule type="notContainsBlanks" dxfId="133" priority="319">
      <formula>LEN(TRIM(Z8))&gt;0</formula>
    </cfRule>
  </conditionalFormatting>
  <conditionalFormatting sqref="D8:D9">
    <cfRule type="notContainsBlanks" dxfId="132" priority="301">
      <formula>LEN(TRIM(D8))&gt;0</formula>
    </cfRule>
  </conditionalFormatting>
  <conditionalFormatting sqref="AB8">
    <cfRule type="notContainsBlanks" dxfId="131" priority="300">
      <formula>LEN(TRIM(AB8))&gt;0</formula>
    </cfRule>
  </conditionalFormatting>
  <conditionalFormatting sqref="F8:F9">
    <cfRule type="notContainsBlanks" dxfId="130" priority="299">
      <formula>LEN(TRIM(F8))&gt;0</formula>
    </cfRule>
  </conditionalFormatting>
  <conditionalFormatting sqref="F54:F55">
    <cfRule type="notContainsBlanks" dxfId="129" priority="210">
      <formula>LEN(TRIM(F54))&gt;0</formula>
    </cfRule>
  </conditionalFormatting>
  <conditionalFormatting sqref="E54:E62 E32">
    <cfRule type="expression" dxfId="128" priority="207">
      <formula>(E32+G32)&lt;&gt;D32</formula>
    </cfRule>
  </conditionalFormatting>
  <conditionalFormatting sqref="E38:E45">
    <cfRule type="expression" dxfId="127" priority="194">
      <formula>(E38+G38)&lt;&gt;D38</formula>
    </cfRule>
  </conditionalFormatting>
  <conditionalFormatting sqref="G38:G45">
    <cfRule type="expression" dxfId="126" priority="66">
      <formula>(J38+J39+J40)&gt;$G38</formula>
    </cfRule>
    <cfRule type="expression" dxfId="125" priority="193">
      <formula>(E38+G38)&lt;&gt;D38</formula>
    </cfRule>
  </conditionalFormatting>
  <conditionalFormatting sqref="E46:E53">
    <cfRule type="expression" dxfId="124" priority="191">
      <formula>(E46+G46)&lt;&gt;D46</formula>
    </cfRule>
  </conditionalFormatting>
  <conditionalFormatting sqref="G46:G53">
    <cfRule type="expression" dxfId="123" priority="62">
      <formula>(J46+J47+J48)&gt;$G46</formula>
    </cfRule>
    <cfRule type="expression" dxfId="122" priority="189">
      <formula>(E46+G46)&lt;&gt;D46</formula>
    </cfRule>
  </conditionalFormatting>
  <conditionalFormatting sqref="D24">
    <cfRule type="notContainsBlanks" dxfId="121" priority="178">
      <formula>LEN(TRIM(D24))&gt;0</formula>
    </cfRule>
  </conditionalFormatting>
  <conditionalFormatting sqref="D32">
    <cfRule type="notContainsBlanks" dxfId="120" priority="173">
      <formula>LEN(TRIM(D32))&gt;0</formula>
    </cfRule>
  </conditionalFormatting>
  <conditionalFormatting sqref="K66:U67">
    <cfRule type="notContainsBlanks" dxfId="119" priority="170">
      <formula>LEN(TRIM(K66))&gt;0</formula>
    </cfRule>
  </conditionalFormatting>
  <conditionalFormatting sqref="G63">
    <cfRule type="expression" dxfId="118" priority="171">
      <formula>(E63+G63)&lt;&gt;D63</formula>
    </cfRule>
  </conditionalFormatting>
  <conditionalFormatting sqref="E63">
    <cfRule type="expression" dxfId="117" priority="168">
      <formula>(E63+G63)&lt;&gt;D63</formula>
    </cfRule>
  </conditionalFormatting>
  <conditionalFormatting sqref="D63">
    <cfRule type="notContainsBlanks" dxfId="116" priority="167">
      <formula>LEN(TRIM(D63))&gt;0</formula>
    </cfRule>
  </conditionalFormatting>
  <conditionalFormatting sqref="G8:G15">
    <cfRule type="expression" dxfId="114" priority="74">
      <formula>(J8+J9)&gt;$G8</formula>
    </cfRule>
    <cfRule type="expression" dxfId="113" priority="158">
      <formula>(E8+G8)&lt;&gt;D8</formula>
    </cfRule>
  </conditionalFormatting>
  <conditionalFormatting sqref="E8:E15">
    <cfRule type="expression" dxfId="112" priority="156">
      <formula>(E8+G8)&lt;&gt;D8</formula>
    </cfRule>
  </conditionalFormatting>
  <conditionalFormatting sqref="F16:F17">
    <cfRule type="notContainsBlanks" dxfId="111" priority="155">
      <formula>LEN(TRIM(F16))&gt;0</formula>
    </cfRule>
  </conditionalFormatting>
  <conditionalFormatting sqref="G16:G23">
    <cfRule type="expression" dxfId="110" priority="73">
      <formula>(J16+J17)&gt;$G16</formula>
    </cfRule>
    <cfRule type="expression" dxfId="109" priority="151">
      <formula>(E16+G16)&lt;&gt;D16</formula>
    </cfRule>
  </conditionalFormatting>
  <conditionalFormatting sqref="E16:E23">
    <cfRule type="expression" dxfId="108" priority="149">
      <formula>(E16+G16)&lt;&gt;D16</formula>
    </cfRule>
  </conditionalFormatting>
  <conditionalFormatting sqref="F24:F25">
    <cfRule type="notContainsBlanks" dxfId="107" priority="148">
      <formula>LEN(TRIM(F24))&gt;0</formula>
    </cfRule>
  </conditionalFormatting>
  <conditionalFormatting sqref="G24:G31">
    <cfRule type="expression" dxfId="106" priority="70">
      <formula>(J24+J25)&gt;$G24</formula>
    </cfRule>
    <cfRule type="expression" dxfId="105" priority="144">
      <formula>(E24+G24)&lt;&gt;D24</formula>
    </cfRule>
  </conditionalFormatting>
  <conditionalFormatting sqref="E24:E31">
    <cfRule type="expression" dxfId="104" priority="142">
      <formula>(E24+G24)&lt;&gt;D24</formula>
    </cfRule>
  </conditionalFormatting>
  <conditionalFormatting sqref="D16:D17">
    <cfRule type="notContainsBlanks" dxfId="103" priority="141">
      <formula>LEN(TRIM(D16))&gt;0</formula>
    </cfRule>
  </conditionalFormatting>
  <conditionalFormatting sqref="G32:G37">
    <cfRule type="expression" dxfId="102" priority="67">
      <formula>(J32+J33)&gt;$G32</formula>
    </cfRule>
    <cfRule type="expression" dxfId="101" priority="140">
      <formula>(E32+G32)&lt;&gt;D32</formula>
    </cfRule>
  </conditionalFormatting>
  <conditionalFormatting sqref="G54:G62">
    <cfRule type="expression" dxfId="100" priority="58">
      <formula>(J54+J55)&gt;$G54</formula>
    </cfRule>
    <cfRule type="expression" dxfId="99" priority="139">
      <formula>(G54+E54)&lt;&gt;D54</formula>
    </cfRule>
  </conditionalFormatting>
  <conditionalFormatting sqref="J13:Y13">
    <cfRule type="expression" dxfId="98" priority="138">
      <formula>J13=0</formula>
    </cfRule>
  </conditionalFormatting>
  <conditionalFormatting sqref="J15:Y15">
    <cfRule type="expression" dxfId="97" priority="137">
      <formula>J15=0</formula>
    </cfRule>
  </conditionalFormatting>
  <conditionalFormatting sqref="J37:Y37">
    <cfRule type="expression" dxfId="96" priority="129">
      <formula>J37=0</formula>
    </cfRule>
  </conditionalFormatting>
  <conditionalFormatting sqref="K8:Y8">
    <cfRule type="expression" dxfId="95" priority="124">
      <formula>ISBLANK(K9)</formula>
    </cfRule>
  </conditionalFormatting>
  <conditionalFormatting sqref="K16:Y16">
    <cfRule type="notContainsBlanks" dxfId="94" priority="111">
      <formula>LEN(TRIM(K16))&gt;0</formula>
    </cfRule>
  </conditionalFormatting>
  <conditionalFormatting sqref="K16:Y16">
    <cfRule type="expression" dxfId="93" priority="110">
      <formula>ISBLANK(K17)</formula>
    </cfRule>
  </conditionalFormatting>
  <conditionalFormatting sqref="K24:Y24">
    <cfRule type="notContainsBlanks" dxfId="92" priority="109">
      <formula>LEN(TRIM(K24))&gt;0</formula>
    </cfRule>
  </conditionalFormatting>
  <conditionalFormatting sqref="K24:Y24">
    <cfRule type="expression" dxfId="91" priority="108">
      <formula>ISBLANK(K25)</formula>
    </cfRule>
  </conditionalFormatting>
  <conditionalFormatting sqref="K32:Y32">
    <cfRule type="notContainsBlanks" dxfId="90" priority="107">
      <formula>LEN(TRIM(K32))&gt;0</formula>
    </cfRule>
  </conditionalFormatting>
  <conditionalFormatting sqref="K32:Y32">
    <cfRule type="expression" dxfId="89" priority="106">
      <formula>ISBLANK(K33)</formula>
    </cfRule>
  </conditionalFormatting>
  <conditionalFormatting sqref="K54:Y54">
    <cfRule type="notContainsBlanks" dxfId="88" priority="105">
      <formula>LEN(TRIM(K54))&gt;0</formula>
    </cfRule>
  </conditionalFormatting>
  <conditionalFormatting sqref="K54:Y54">
    <cfRule type="expression" dxfId="87" priority="104">
      <formula>ISBLANK(K55)</formula>
    </cfRule>
  </conditionalFormatting>
  <conditionalFormatting sqref="K63:Y63">
    <cfRule type="notContainsBlanks" dxfId="86" priority="103">
      <formula>LEN(TRIM(K63))&gt;0</formula>
    </cfRule>
  </conditionalFormatting>
  <conditionalFormatting sqref="K63:Y63">
    <cfRule type="expression" dxfId="85" priority="102">
      <formula>ISBLANK(K64)</formula>
    </cfRule>
  </conditionalFormatting>
  <conditionalFormatting sqref="J13:Y13">
    <cfRule type="expression" dxfId="84" priority="98">
      <formula>J13&lt;0</formula>
    </cfRule>
  </conditionalFormatting>
  <conditionalFormatting sqref="J15:Y15">
    <cfRule type="expression" dxfId="83" priority="97">
      <formula>J15&lt;0</formula>
    </cfRule>
  </conditionalFormatting>
  <conditionalFormatting sqref="J23:Y23">
    <cfRule type="expression" dxfId="82" priority="96">
      <formula>J23=0</formula>
    </cfRule>
  </conditionalFormatting>
  <conditionalFormatting sqref="J23:Y23">
    <cfRule type="expression" dxfId="81" priority="95">
      <formula>J23&lt;0</formula>
    </cfRule>
  </conditionalFormatting>
  <conditionalFormatting sqref="J21:Y21">
    <cfRule type="expression" dxfId="80" priority="94">
      <formula>J21=0</formula>
    </cfRule>
  </conditionalFormatting>
  <conditionalFormatting sqref="J21:Y21">
    <cfRule type="expression" dxfId="79" priority="93">
      <formula>J21&lt;0</formula>
    </cfRule>
  </conditionalFormatting>
  <conditionalFormatting sqref="J29:Y29">
    <cfRule type="expression" dxfId="78" priority="92">
      <formula>J29=0</formula>
    </cfRule>
  </conditionalFormatting>
  <conditionalFormatting sqref="J29:Y29">
    <cfRule type="expression" dxfId="77" priority="91">
      <formula>J29&lt;0</formula>
    </cfRule>
  </conditionalFormatting>
  <conditionalFormatting sqref="J59:Y59">
    <cfRule type="expression" dxfId="76" priority="90">
      <formula>J59=0</formula>
    </cfRule>
  </conditionalFormatting>
  <conditionalFormatting sqref="J59:Y59">
    <cfRule type="expression" dxfId="75" priority="89">
      <formula>J59&lt;0</formula>
    </cfRule>
  </conditionalFormatting>
  <conditionalFormatting sqref="J68:Y68">
    <cfRule type="expression" dxfId="74" priority="88">
      <formula>J68=0</formula>
    </cfRule>
  </conditionalFormatting>
  <conditionalFormatting sqref="J68:Y68">
    <cfRule type="expression" dxfId="73" priority="87">
      <formula>J68&lt;0</formula>
    </cfRule>
  </conditionalFormatting>
  <conditionalFormatting sqref="J31:Y31">
    <cfRule type="expression" dxfId="72" priority="86">
      <formula>J31=0</formula>
    </cfRule>
  </conditionalFormatting>
  <conditionalFormatting sqref="J31:Y31">
    <cfRule type="expression" dxfId="71" priority="85">
      <formula>J31&lt;0</formula>
    </cfRule>
  </conditionalFormatting>
  <conditionalFormatting sqref="J37:Y37">
    <cfRule type="expression" dxfId="70" priority="84">
      <formula>J37&lt;0</formula>
    </cfRule>
  </conditionalFormatting>
  <conditionalFormatting sqref="J62:Y62">
    <cfRule type="expression" dxfId="69" priority="83">
      <formula>J62=0</formula>
    </cfRule>
  </conditionalFormatting>
  <conditionalFormatting sqref="J62:Y62">
    <cfRule type="expression" dxfId="68" priority="82">
      <formula>J62&lt;0</formula>
    </cfRule>
  </conditionalFormatting>
  <conditionalFormatting sqref="J8">
    <cfRule type="expression" dxfId="67" priority="78">
      <formula>(J8+J9)&gt;G8</formula>
    </cfRule>
  </conditionalFormatting>
  <conditionalFormatting sqref="J9:Y9">
    <cfRule type="expression" dxfId="66" priority="77">
      <formula>(J8+J9)&gt;$G8</formula>
    </cfRule>
  </conditionalFormatting>
  <conditionalFormatting sqref="J16">
    <cfRule type="expression" dxfId="65" priority="76">
      <formula>(J16+J17)&gt;G16</formula>
    </cfRule>
  </conditionalFormatting>
  <conditionalFormatting sqref="J24">
    <cfRule type="expression" dxfId="64" priority="72">
      <formula>(J24+J25)&gt;$G24</formula>
    </cfRule>
  </conditionalFormatting>
  <conditionalFormatting sqref="J32">
    <cfRule type="expression" dxfId="63" priority="69">
      <formula>(J32+J33)&gt;$G32</formula>
    </cfRule>
  </conditionalFormatting>
  <conditionalFormatting sqref="J38:Y38">
    <cfRule type="expression" dxfId="62" priority="65">
      <formula>(J38+J39+J40)&gt;$G38</formula>
    </cfRule>
  </conditionalFormatting>
  <conditionalFormatting sqref="J39:Y39">
    <cfRule type="expression" dxfId="61" priority="64">
      <formula>(J38+J39+J40)&gt;$G38</formula>
    </cfRule>
  </conditionalFormatting>
  <conditionalFormatting sqref="J40:Y40">
    <cfRule type="expression" dxfId="60" priority="63">
      <formula>(J38+J39+J40)&gt;$G38</formula>
    </cfRule>
  </conditionalFormatting>
  <conditionalFormatting sqref="J46:Y46">
    <cfRule type="expression" dxfId="59" priority="61">
      <formula>(J46+J47+J48)&gt;$G46</formula>
    </cfRule>
  </conditionalFormatting>
  <conditionalFormatting sqref="J47:Y47">
    <cfRule type="expression" dxfId="58" priority="60">
      <formula>(J46+J47+J48)&gt;$G46</formula>
    </cfRule>
  </conditionalFormatting>
  <conditionalFormatting sqref="J48:Y48">
    <cfRule type="expression" dxfId="57" priority="59">
      <formula>(J46+J47+J48)&gt;$G46</formula>
    </cfRule>
  </conditionalFormatting>
  <conditionalFormatting sqref="J54">
    <cfRule type="expression" dxfId="56" priority="57">
      <formula>(J54+J55)&gt;$G54</formula>
    </cfRule>
  </conditionalFormatting>
  <conditionalFormatting sqref="J55:Y55">
    <cfRule type="expression" dxfId="55" priority="56">
      <formula>(J54+J55)&gt;$G54</formula>
    </cfRule>
  </conditionalFormatting>
  <conditionalFormatting sqref="G63:G72">
    <cfRule type="expression" dxfId="54" priority="55">
      <formula>(J63+J64)&gt;$G63</formula>
    </cfRule>
  </conditionalFormatting>
  <conditionalFormatting sqref="J63">
    <cfRule type="expression" dxfId="53" priority="54">
      <formula>(J63+J64)&gt;$G63</formula>
    </cfRule>
  </conditionalFormatting>
  <conditionalFormatting sqref="J64:Y64">
    <cfRule type="expression" dxfId="52" priority="53">
      <formula>(J63+J64)&gt;$G63</formula>
    </cfRule>
  </conditionalFormatting>
  <conditionalFormatting sqref="J10:Y10">
    <cfRule type="expression" dxfId="51" priority="52">
      <formula>J10&gt;J9</formula>
    </cfRule>
  </conditionalFormatting>
  <conditionalFormatting sqref="J9:Y9">
    <cfRule type="expression" dxfId="50" priority="51">
      <formula>J10&gt;J9</formula>
    </cfRule>
  </conditionalFormatting>
  <conditionalFormatting sqref="J14:Y14">
    <cfRule type="expression" dxfId="49" priority="50">
      <formula>J14&gt;J11</formula>
    </cfRule>
  </conditionalFormatting>
  <conditionalFormatting sqref="J11:Y11">
    <cfRule type="expression" dxfId="48" priority="49">
      <formula>J14&gt;J11</formula>
    </cfRule>
  </conditionalFormatting>
  <conditionalFormatting sqref="J22:Y22">
    <cfRule type="expression" dxfId="47" priority="48">
      <formula>J22&gt;J19</formula>
    </cfRule>
  </conditionalFormatting>
  <conditionalFormatting sqref="J19:Y19">
    <cfRule type="expression" dxfId="46" priority="47">
      <formula>J22&gt;J19</formula>
    </cfRule>
  </conditionalFormatting>
  <conditionalFormatting sqref="J27:Y27">
    <cfRule type="expression" dxfId="45" priority="46">
      <formula>J30&gt;J27</formula>
    </cfRule>
  </conditionalFormatting>
  <conditionalFormatting sqref="J30:Y30">
    <cfRule type="expression" dxfId="44" priority="45">
      <formula>J30&gt;J27</formula>
    </cfRule>
  </conditionalFormatting>
  <conditionalFormatting sqref="J17:Y17">
    <cfRule type="expression" dxfId="43" priority="44">
      <formula>(J16+J17)&gt;$G16</formula>
    </cfRule>
  </conditionalFormatting>
  <conditionalFormatting sqref="J18:Y18">
    <cfRule type="expression" dxfId="42" priority="43">
      <formula>J18&gt;J17</formula>
    </cfRule>
  </conditionalFormatting>
  <conditionalFormatting sqref="J17:Y17">
    <cfRule type="expression" dxfId="41" priority="42">
      <formula>J18&gt;J17</formula>
    </cfRule>
  </conditionalFormatting>
  <conditionalFormatting sqref="J25:Y25">
    <cfRule type="expression" dxfId="40" priority="41">
      <formula>(J24+J25)&gt;$G24</formula>
    </cfRule>
  </conditionalFormatting>
  <conditionalFormatting sqref="J26:Y26">
    <cfRule type="expression" dxfId="39" priority="40">
      <formula>J26&gt;J25</formula>
    </cfRule>
  </conditionalFormatting>
  <conditionalFormatting sqref="J25:Y25">
    <cfRule type="expression" dxfId="38" priority="39">
      <formula>J26&gt;J25</formula>
    </cfRule>
  </conditionalFormatting>
  <conditionalFormatting sqref="J33:Y33">
    <cfRule type="expression" dxfId="37" priority="38">
      <formula>(J32+J33)&gt;$G32</formula>
    </cfRule>
  </conditionalFormatting>
  <conditionalFormatting sqref="J34:Y34">
    <cfRule type="expression" dxfId="36" priority="37">
      <formula>J34&gt;J33</formula>
    </cfRule>
  </conditionalFormatting>
  <conditionalFormatting sqref="J33:Y33">
    <cfRule type="expression" dxfId="35" priority="36">
      <formula>J34&gt;J33</formula>
    </cfRule>
  </conditionalFormatting>
  <conditionalFormatting sqref="D4:H4">
    <cfRule type="notContainsBlanks" dxfId="34" priority="35">
      <formula>LEN(TRIM(D4))&gt;0</formula>
    </cfRule>
  </conditionalFormatting>
  <conditionalFormatting sqref="F46">
    <cfRule type="notContainsBlanks" dxfId="33" priority="34">
      <formula>LEN(TRIM(F46))&gt;0</formula>
    </cfRule>
  </conditionalFormatting>
  <conditionalFormatting sqref="J65:Y65">
    <cfRule type="expression" dxfId="32" priority="33">
      <formula>J65&gt;J64</formula>
    </cfRule>
  </conditionalFormatting>
  <conditionalFormatting sqref="J64:Y64">
    <cfRule type="expression" dxfId="31" priority="32">
      <formula>J65&gt;J64</formula>
    </cfRule>
  </conditionalFormatting>
  <conditionalFormatting sqref="J70:Y70">
    <cfRule type="expression" dxfId="30" priority="31">
      <formula>J69&lt;&gt;(J70+J71+J72)</formula>
    </cfRule>
  </conditionalFormatting>
  <conditionalFormatting sqref="J71:Y71">
    <cfRule type="expression" dxfId="29" priority="30">
      <formula>J69&lt;&gt;(J70+J71+J72)</formula>
    </cfRule>
  </conditionalFormatting>
  <conditionalFormatting sqref="J72:Y72">
    <cfRule type="expression" dxfId="28" priority="29">
      <formula>J69&lt;&gt;(J70+J71+J72)</formula>
    </cfRule>
  </conditionalFormatting>
  <conditionalFormatting sqref="J69:Y69">
    <cfRule type="expression" dxfId="27" priority="28">
      <formula>J69&lt;&gt;(J70+J71+J72)</formula>
    </cfRule>
  </conditionalFormatting>
  <conditionalFormatting sqref="J56:Y56">
    <cfRule type="expression" dxfId="26" priority="27">
      <formula>J56&gt;J55</formula>
    </cfRule>
  </conditionalFormatting>
  <conditionalFormatting sqref="J55:Y55">
    <cfRule type="expression" dxfId="25" priority="26">
      <formula>J56&gt;J55</formula>
    </cfRule>
  </conditionalFormatting>
  <conditionalFormatting sqref="J61:Y61">
    <cfRule type="expression" dxfId="24" priority="25">
      <formula>J61&gt;J60</formula>
    </cfRule>
  </conditionalFormatting>
  <conditionalFormatting sqref="J60:Y60">
    <cfRule type="expression" dxfId="23" priority="24">
      <formula>J61&gt;J60</formula>
    </cfRule>
  </conditionalFormatting>
  <conditionalFormatting sqref="J49:Y49">
    <cfRule type="expression" dxfId="22" priority="23">
      <formula>J49&gt;J48</formula>
    </cfRule>
  </conditionalFormatting>
  <conditionalFormatting sqref="J48:Y48">
    <cfRule type="expression" dxfId="21" priority="22">
      <formula>J49&gt;J48</formula>
    </cfRule>
  </conditionalFormatting>
  <conditionalFormatting sqref="J50:Y50">
    <cfRule type="expression" dxfId="20" priority="21">
      <formula>J50&gt;J49</formula>
    </cfRule>
  </conditionalFormatting>
  <conditionalFormatting sqref="J49:Y49">
    <cfRule type="expression" dxfId="19" priority="20">
      <formula>J50&gt;J49</formula>
    </cfRule>
  </conditionalFormatting>
  <conditionalFormatting sqref="J51:Y51">
    <cfRule type="expression" dxfId="18" priority="19">
      <formula>J51&gt;J50</formula>
    </cfRule>
  </conditionalFormatting>
  <conditionalFormatting sqref="J50:Y50">
    <cfRule type="expression" dxfId="17" priority="18">
      <formula>J51&gt;J50</formula>
    </cfRule>
  </conditionalFormatting>
  <conditionalFormatting sqref="J52:Y52">
    <cfRule type="expression" dxfId="16" priority="17">
      <formula>J52&gt;J51</formula>
    </cfRule>
  </conditionalFormatting>
  <conditionalFormatting sqref="J51:Y51">
    <cfRule type="expression" dxfId="15" priority="16">
      <formula>J52&gt;J51</formula>
    </cfRule>
  </conditionalFormatting>
  <conditionalFormatting sqref="J53:Y53">
    <cfRule type="expression" dxfId="14" priority="15">
      <formula>J53&gt;J52</formula>
    </cfRule>
  </conditionalFormatting>
  <conditionalFormatting sqref="J52:Y52">
    <cfRule type="expression" dxfId="13" priority="14">
      <formula>J53&gt;J52</formula>
    </cfRule>
  </conditionalFormatting>
  <conditionalFormatting sqref="J41:Y41">
    <cfRule type="expression" dxfId="12" priority="13">
      <formula>J41&gt;J40</formula>
    </cfRule>
  </conditionalFormatting>
  <conditionalFormatting sqref="J42:Y42">
    <cfRule type="expression" dxfId="11" priority="12">
      <formula>J42&gt;J41</formula>
    </cfRule>
  </conditionalFormatting>
  <conditionalFormatting sqref="J41:Y41">
    <cfRule type="expression" dxfId="10" priority="11">
      <formula>J42&gt;J41</formula>
    </cfRule>
  </conditionalFormatting>
  <conditionalFormatting sqref="J43:Y43">
    <cfRule type="expression" dxfId="9" priority="10">
      <formula>J43&gt;J42</formula>
    </cfRule>
  </conditionalFormatting>
  <conditionalFormatting sqref="J42:Y42">
    <cfRule type="expression" dxfId="8" priority="9">
      <formula>J43&gt;J42</formula>
    </cfRule>
  </conditionalFormatting>
  <conditionalFormatting sqref="J44:Y44">
    <cfRule type="expression" dxfId="7" priority="8">
      <formula>J44&gt;J43</formula>
    </cfRule>
  </conditionalFormatting>
  <conditionalFormatting sqref="J43:Y43">
    <cfRule type="expression" dxfId="6" priority="7">
      <formula>J44&gt;J43</formula>
    </cfRule>
  </conditionalFormatting>
  <conditionalFormatting sqref="J45:Y45">
    <cfRule type="expression" dxfId="5" priority="6">
      <formula>J45&gt;J44</formula>
    </cfRule>
  </conditionalFormatting>
  <conditionalFormatting sqref="J44:Y44">
    <cfRule type="expression" dxfId="4" priority="5">
      <formula>J45&gt;J44</formula>
    </cfRule>
  </conditionalFormatting>
  <conditionalFormatting sqref="J35:Y35">
    <cfRule type="expression" dxfId="3" priority="4">
      <formula>J35&gt;J34</formula>
    </cfRule>
  </conditionalFormatting>
  <conditionalFormatting sqref="J34:Y34">
    <cfRule type="expression" dxfId="2" priority="3">
      <formula>J35&gt;J34</formula>
    </cfRule>
  </conditionalFormatting>
  <conditionalFormatting sqref="J36:Y36">
    <cfRule type="expression" dxfId="1" priority="2">
      <formula>J36&gt;J35</formula>
    </cfRule>
  </conditionalFormatting>
  <conditionalFormatting sqref="J35:Y35">
    <cfRule type="expression" dxfId="0" priority="1">
      <formula>J36&gt;J35</formula>
    </cfRule>
  </conditionalFormatting>
  <dataValidations count="8">
    <dataValidation allowBlank="1" showInputMessage="1" showErrorMessage="1" errorTitle="Non Numeric Character" error="Enter Numbers only" sqref="H8:H72 J37:Z37 J62:Z62 Z38:Z61 Z63:Z72 Z8:Z36"/>
    <dataValidation type="list" allowBlank="1" showInputMessage="1" showErrorMessage="1" sqref="D3">
      <formula1>County</formula1>
    </dataValidation>
    <dataValidation type="whole" allowBlank="1" showInputMessage="1" showErrorMessage="1" errorTitle="Non Numeric Character" error="Enter Numbers only" sqref="E38:E62 D38 D46 D54:D55 D8:D9 J38:Y61 D24 D63:E63 G38:G63 E8:E31 D16:D17 D32:E32 G8:G32 J63:Y72 J8:Y36">
      <formula1>0</formula1>
      <formula2>10000</formula2>
    </dataValidation>
    <dataValidation type="list" allowBlank="1" showInputMessage="1" showErrorMessage="1" sqref="H3">
      <formula1>INDIRECT($D$3)</formula1>
    </dataValidation>
    <dataValidation type="list" allowBlank="1" showInputMessage="1" showErrorMessage="1" errorTitle="Non Numeric Character" error="Enter Numbers only" sqref="F63">
      <formula1>$BI$1:$BK$1</formula1>
    </dataValidation>
    <dataValidation type="list" allowBlank="1" showInputMessage="1" showErrorMessage="1" errorTitle="Incorrect Data Type" error="Select Yes, No or NA" sqref="F54:F62 F8:F31">
      <formula1>$BI$1:$BK$1</formula1>
    </dataValidation>
    <dataValidation type="list" allowBlank="1" showInputMessage="1" showErrorMessage="1" errorTitle="Incorrect Data Type" error="Select Yes, No or NA_x000a_" sqref="F38:F53">
      <formula1>$BI$1:$BK$1</formula1>
    </dataValidation>
    <dataValidation allowBlank="1" showInputMessage="1" showErrorMessage="1" errorTitle="Incorrect Data Type" error="Select Yes, No or NA_x000a_" sqref="F32:F37"/>
  </dataValidations>
  <pageMargins left="0.25" right="0.25" top="0.75" bottom="0.57999999999999996" header="0.3" footer="0.24"/>
  <pageSetup scale="76" fitToHeight="0" orientation="landscape" r:id="rId1"/>
  <headerFooter>
    <oddFooter>&amp;R&amp;20Version  Date:  14 May 2019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2"/>
  <sheetViews>
    <sheetView showGridLines="0" topLeftCell="A44" workbookViewId="0">
      <selection activeCell="B48" sqref="B48:B52"/>
    </sheetView>
  </sheetViews>
  <sheetFormatPr defaultRowHeight="15"/>
  <cols>
    <col min="2" max="2" width="14.140625" style="68" customWidth="1"/>
    <col min="3" max="3" width="109.5703125" bestFit="1" customWidth="1"/>
  </cols>
  <sheetData>
    <row r="4" spans="2:3" ht="18.399999999999999" customHeight="1">
      <c r="B4" s="253" t="s">
        <v>876</v>
      </c>
      <c r="C4" s="253"/>
    </row>
    <row r="5" spans="2:3" ht="17.649999999999999" customHeight="1">
      <c r="C5" s="56" t="s">
        <v>877</v>
      </c>
    </row>
    <row r="6" spans="2:3" ht="17.25" customHeight="1">
      <c r="C6" s="56" t="s">
        <v>878</v>
      </c>
    </row>
    <row r="7" spans="2:3" ht="19.149999999999999" customHeight="1">
      <c r="C7" s="56" t="s">
        <v>879</v>
      </c>
    </row>
    <row r="8" spans="2:3" ht="17.649999999999999" customHeight="1">
      <c r="C8" s="56" t="s">
        <v>880</v>
      </c>
    </row>
    <row r="9" spans="2:3" ht="16.149999999999999" customHeight="1">
      <c r="B9" s="253" t="s">
        <v>890</v>
      </c>
      <c r="C9" s="253"/>
    </row>
    <row r="10" spans="2:3">
      <c r="B10" s="68" t="s">
        <v>891</v>
      </c>
    </row>
    <row r="12" spans="2:3" ht="15.75" thickBot="1">
      <c r="B12" s="69" t="s">
        <v>882</v>
      </c>
      <c r="C12" s="55"/>
    </row>
    <row r="13" spans="2:3" ht="15.75" thickBot="1">
      <c r="B13" s="70" t="s">
        <v>887</v>
      </c>
      <c r="C13" s="64" t="s">
        <v>883</v>
      </c>
    </row>
    <row r="14" spans="2:3">
      <c r="B14" s="260" t="s">
        <v>886</v>
      </c>
      <c r="C14" s="65" t="s">
        <v>998</v>
      </c>
    </row>
    <row r="15" spans="2:3">
      <c r="B15" s="261"/>
      <c r="C15" s="66" t="s">
        <v>884</v>
      </c>
    </row>
    <row r="16" spans="2:3">
      <c r="B16" s="261"/>
      <c r="C16" s="66" t="s">
        <v>901</v>
      </c>
    </row>
    <row r="17" spans="2:5" ht="15.75" thickBot="1">
      <c r="B17" s="262"/>
      <c r="C17" s="67" t="s">
        <v>885</v>
      </c>
    </row>
    <row r="18" spans="2:5">
      <c r="B18" s="260" t="s">
        <v>902</v>
      </c>
      <c r="C18" s="65" t="s">
        <v>999</v>
      </c>
    </row>
    <row r="19" spans="2:5">
      <c r="B19" s="261"/>
      <c r="C19" s="66" t="s">
        <v>903</v>
      </c>
    </row>
    <row r="20" spans="2:5">
      <c r="B20" s="261"/>
      <c r="C20" s="66" t="s">
        <v>900</v>
      </c>
    </row>
    <row r="21" spans="2:5" ht="15.75" thickBot="1">
      <c r="B21" s="262"/>
      <c r="C21" s="67" t="s">
        <v>904</v>
      </c>
    </row>
    <row r="22" spans="2:5">
      <c r="B22" s="260" t="s">
        <v>469</v>
      </c>
      <c r="C22" s="65" t="s">
        <v>1000</v>
      </c>
    </row>
    <row r="23" spans="2:5">
      <c r="B23" s="261"/>
      <c r="C23" s="66" t="s">
        <v>905</v>
      </c>
    </row>
    <row r="24" spans="2:5">
      <c r="B24" s="261"/>
      <c r="C24" s="66" t="s">
        <v>906</v>
      </c>
    </row>
    <row r="25" spans="2:5" ht="15.75" thickBot="1">
      <c r="B25" s="262"/>
      <c r="C25" s="67" t="s">
        <v>907</v>
      </c>
    </row>
    <row r="26" spans="2:5">
      <c r="B26" s="260" t="s">
        <v>470</v>
      </c>
      <c r="C26" s="65" t="s">
        <v>908</v>
      </c>
    </row>
    <row r="27" spans="2:5">
      <c r="B27" s="261"/>
      <c r="C27" s="66" t="s">
        <v>909</v>
      </c>
    </row>
    <row r="28" spans="2:5">
      <c r="B28" s="261"/>
      <c r="C28" s="66" t="s">
        <v>910</v>
      </c>
    </row>
    <row r="29" spans="2:5" ht="15.75" thickBot="1">
      <c r="B29" s="262"/>
      <c r="C29" s="66" t="s">
        <v>911</v>
      </c>
    </row>
    <row r="30" spans="2:5">
      <c r="B30" s="254" t="s">
        <v>918</v>
      </c>
      <c r="C30" s="72" t="s">
        <v>914</v>
      </c>
      <c r="E30" s="62"/>
    </row>
    <row r="31" spans="2:5">
      <c r="B31" s="255"/>
      <c r="C31" s="73" t="s">
        <v>915</v>
      </c>
      <c r="E31" s="61"/>
    </row>
    <row r="32" spans="2:5">
      <c r="B32" s="255"/>
      <c r="C32" s="73" t="s">
        <v>916</v>
      </c>
      <c r="E32" s="61"/>
    </row>
    <row r="33" spans="2:5" ht="15.75" thickBot="1">
      <c r="B33" s="256"/>
      <c r="C33" s="73" t="s">
        <v>917</v>
      </c>
      <c r="E33" s="61"/>
    </row>
    <row r="34" spans="2:5">
      <c r="B34" s="254" t="s">
        <v>919</v>
      </c>
      <c r="C34" s="72" t="s">
        <v>920</v>
      </c>
      <c r="E34" s="61"/>
    </row>
    <row r="35" spans="2:5">
      <c r="B35" s="255"/>
      <c r="C35" s="73" t="s">
        <v>921</v>
      </c>
      <c r="E35" s="60"/>
    </row>
    <row r="36" spans="2:5">
      <c r="B36" s="255"/>
      <c r="C36" s="73" t="s">
        <v>922</v>
      </c>
      <c r="E36" s="60"/>
    </row>
    <row r="37" spans="2:5" ht="15.75" thickBot="1">
      <c r="B37" s="255"/>
      <c r="C37" s="74" t="s">
        <v>923</v>
      </c>
      <c r="E37" s="63"/>
    </row>
    <row r="38" spans="2:5" ht="14.45" customHeight="1">
      <c r="B38" s="257" t="s">
        <v>471</v>
      </c>
      <c r="C38" s="65" t="s">
        <v>925</v>
      </c>
    </row>
    <row r="39" spans="2:5">
      <c r="B39" s="258"/>
      <c r="C39" s="66" t="s">
        <v>926</v>
      </c>
    </row>
    <row r="40" spans="2:5">
      <c r="B40" s="258"/>
      <c r="C40" s="66" t="s">
        <v>927</v>
      </c>
    </row>
    <row r="41" spans="2:5" ht="15.75" thickBot="1">
      <c r="B41" s="259"/>
      <c r="C41" s="67" t="s">
        <v>924</v>
      </c>
    </row>
    <row r="48" spans="2:5">
      <c r="B48" t="s">
        <v>1003</v>
      </c>
    </row>
    <row r="49" spans="2:2">
      <c r="B49"/>
    </row>
    <row r="50" spans="2:2">
      <c r="B50" t="s">
        <v>1004</v>
      </c>
    </row>
    <row r="51" spans="2:2">
      <c r="B51"/>
    </row>
    <row r="52" spans="2:2">
      <c r="B52" t="s">
        <v>1005</v>
      </c>
    </row>
  </sheetData>
  <mergeCells count="9">
    <mergeCell ref="B4:C4"/>
    <mergeCell ref="B9:C9"/>
    <mergeCell ref="B30:B33"/>
    <mergeCell ref="B34:B37"/>
    <mergeCell ref="B38:B41"/>
    <mergeCell ref="B18:B21"/>
    <mergeCell ref="B22:B25"/>
    <mergeCell ref="B26:B29"/>
    <mergeCell ref="B14:B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showGridLines="0" zoomScale="90" zoomScaleNormal="90" workbookViewId="0">
      <selection activeCell="G90" sqref="G90"/>
    </sheetView>
  </sheetViews>
  <sheetFormatPr defaultRowHeight="15"/>
  <cols>
    <col min="1" max="1" width="19.42578125" customWidth="1"/>
    <col min="2" max="2" width="7.5703125" bestFit="1" customWidth="1"/>
    <col min="3" max="3" width="20.140625" bestFit="1" customWidth="1"/>
    <col min="4" max="4" width="38.140625" bestFit="1" customWidth="1"/>
    <col min="5" max="5" width="6.28515625" style="71" bestFit="1" customWidth="1"/>
    <col min="22" max="22" width="8.28515625" customWidth="1"/>
  </cols>
  <sheetData>
    <row r="1" spans="1:22">
      <c r="A1" s="121" t="s">
        <v>506</v>
      </c>
      <c r="B1" s="122" t="s">
        <v>945</v>
      </c>
      <c r="C1" s="122" t="s">
        <v>944</v>
      </c>
      <c r="D1" s="122" t="s">
        <v>507</v>
      </c>
      <c r="E1" s="123" t="s">
        <v>948</v>
      </c>
      <c r="F1" s="122" t="s">
        <v>928</v>
      </c>
      <c r="G1" s="122" t="s">
        <v>929</v>
      </c>
      <c r="H1" s="122" t="s">
        <v>930</v>
      </c>
      <c r="I1" s="122" t="s">
        <v>931</v>
      </c>
      <c r="J1" s="122" t="s">
        <v>932</v>
      </c>
      <c r="K1" s="122" t="s">
        <v>933</v>
      </c>
      <c r="L1" s="122" t="s">
        <v>934</v>
      </c>
      <c r="M1" s="122" t="s">
        <v>935</v>
      </c>
      <c r="N1" s="122" t="s">
        <v>936</v>
      </c>
      <c r="O1" s="122" t="s">
        <v>937</v>
      </c>
      <c r="P1" s="122" t="s">
        <v>938</v>
      </c>
      <c r="Q1" s="122" t="s">
        <v>939</v>
      </c>
      <c r="R1" s="122" t="s">
        <v>940</v>
      </c>
      <c r="S1" s="122" t="s">
        <v>941</v>
      </c>
      <c r="T1" s="122" t="s">
        <v>942</v>
      </c>
      <c r="U1" s="122" t="s">
        <v>1020</v>
      </c>
      <c r="V1" s="124" t="s">
        <v>943</v>
      </c>
    </row>
    <row r="2" spans="1:22">
      <c r="A2" s="125" t="str">
        <f>CONCATENATE(B2,"_",E2)</f>
        <v>_1</v>
      </c>
      <c r="B2" s="117" t="str">
        <f>data_entry!mflcode</f>
        <v/>
      </c>
      <c r="C2" s="117" t="s">
        <v>946</v>
      </c>
      <c r="D2" s="117" t="s">
        <v>949</v>
      </c>
      <c r="E2" s="106">
        <v>1</v>
      </c>
      <c r="F2" s="106">
        <f>data_entry!$D8</f>
        <v>0</v>
      </c>
      <c r="G2" s="106">
        <f>data_entry!$D8</f>
        <v>0</v>
      </c>
      <c r="H2" s="106">
        <f>data_entry!$D8</f>
        <v>0</v>
      </c>
      <c r="I2" s="106">
        <f>data_entry!$D8</f>
        <v>0</v>
      </c>
      <c r="J2" s="106">
        <f>data_entry!$D8</f>
        <v>0</v>
      </c>
      <c r="K2" s="106">
        <f>data_entry!$D8</f>
        <v>0</v>
      </c>
      <c r="L2" s="106">
        <f>data_entry!$D8</f>
        <v>0</v>
      </c>
      <c r="M2" s="106">
        <f>data_entry!$D8</f>
        <v>0</v>
      </c>
      <c r="N2" s="106">
        <f>data_entry!$D8</f>
        <v>0</v>
      </c>
      <c r="O2" s="106">
        <f>data_entry!$D8</f>
        <v>0</v>
      </c>
      <c r="P2" s="106">
        <f>data_entry!$D8</f>
        <v>0</v>
      </c>
      <c r="Q2" s="106">
        <f>data_entry!$D8</f>
        <v>0</v>
      </c>
      <c r="R2" s="106">
        <f>data_entry!$D8</f>
        <v>0</v>
      </c>
      <c r="S2" s="106">
        <f>data_entry!$D8</f>
        <v>0</v>
      </c>
      <c r="T2" s="106">
        <f>data_entry!$D8</f>
        <v>0</v>
      </c>
      <c r="U2" s="106">
        <f>data_entry!$D8</f>
        <v>0</v>
      </c>
      <c r="V2" s="126">
        <f>data_entry!$D8</f>
        <v>0</v>
      </c>
    </row>
    <row r="3" spans="1:22">
      <c r="A3" s="125" t="str">
        <f t="shared" ref="A3:A64" si="0">CONCATENATE(B3,"_",E3)</f>
        <v>_2</v>
      </c>
      <c r="B3" s="117" t="str">
        <f>data_entry!mflcode</f>
        <v/>
      </c>
      <c r="C3" s="117" t="s">
        <v>946</v>
      </c>
      <c r="D3" s="117" t="s">
        <v>950</v>
      </c>
      <c r="E3" s="106">
        <v>2</v>
      </c>
      <c r="F3" s="106">
        <f>data_entry!$E8</f>
        <v>0</v>
      </c>
      <c r="G3" s="106">
        <f>data_entry!$E8</f>
        <v>0</v>
      </c>
      <c r="H3" s="106">
        <f>data_entry!$E8</f>
        <v>0</v>
      </c>
      <c r="I3" s="106">
        <f>data_entry!$E8</f>
        <v>0</v>
      </c>
      <c r="J3" s="106">
        <f>data_entry!$E8</f>
        <v>0</v>
      </c>
      <c r="K3" s="106">
        <f>data_entry!$E8</f>
        <v>0</v>
      </c>
      <c r="L3" s="106">
        <f>data_entry!$E8</f>
        <v>0</v>
      </c>
      <c r="M3" s="106">
        <f>data_entry!$E8</f>
        <v>0</v>
      </c>
      <c r="N3" s="106">
        <f>data_entry!$E8</f>
        <v>0</v>
      </c>
      <c r="O3" s="106">
        <f>data_entry!$E8</f>
        <v>0</v>
      </c>
      <c r="P3" s="106">
        <f>data_entry!$E8</f>
        <v>0</v>
      </c>
      <c r="Q3" s="106">
        <f>data_entry!$E8</f>
        <v>0</v>
      </c>
      <c r="R3" s="106">
        <f>data_entry!$E8</f>
        <v>0</v>
      </c>
      <c r="S3" s="106">
        <f>data_entry!$E8</f>
        <v>0</v>
      </c>
      <c r="T3" s="106">
        <f>data_entry!$E8</f>
        <v>0</v>
      </c>
      <c r="U3" s="106">
        <f>data_entry!$E8</f>
        <v>0</v>
      </c>
      <c r="V3" s="126">
        <f>data_entry!$E8</f>
        <v>0</v>
      </c>
    </row>
    <row r="4" spans="1:22">
      <c r="A4" s="125" t="str">
        <f>CONCATENATE(B4,"_",E4)</f>
        <v>_3</v>
      </c>
      <c r="B4" s="117" t="str">
        <f>data_entry!mflcode</f>
        <v/>
      </c>
      <c r="C4" s="117" t="s">
        <v>946</v>
      </c>
      <c r="D4" s="117" t="s">
        <v>952</v>
      </c>
      <c r="E4" s="106">
        <v>3</v>
      </c>
      <c r="F4" s="106">
        <f>data_entry!$F8</f>
        <v>0</v>
      </c>
      <c r="G4" s="106">
        <f>data_entry!$F8</f>
        <v>0</v>
      </c>
      <c r="H4" s="106">
        <f>data_entry!$F8</f>
        <v>0</v>
      </c>
      <c r="I4" s="106">
        <f>data_entry!$F8</f>
        <v>0</v>
      </c>
      <c r="J4" s="106">
        <f>data_entry!$F8</f>
        <v>0</v>
      </c>
      <c r="K4" s="106">
        <f>data_entry!$F8</f>
        <v>0</v>
      </c>
      <c r="L4" s="106">
        <f>data_entry!$F8</f>
        <v>0</v>
      </c>
      <c r="M4" s="106">
        <f>data_entry!$F8</f>
        <v>0</v>
      </c>
      <c r="N4" s="106">
        <f>data_entry!$F8</f>
        <v>0</v>
      </c>
      <c r="O4" s="106">
        <f>data_entry!$F8</f>
        <v>0</v>
      </c>
      <c r="P4" s="106">
        <f>data_entry!$F8</f>
        <v>0</v>
      </c>
      <c r="Q4" s="106">
        <f>data_entry!$F8</f>
        <v>0</v>
      </c>
      <c r="R4" s="106">
        <f>data_entry!$F8</f>
        <v>0</v>
      </c>
      <c r="S4" s="106">
        <f>data_entry!$F8</f>
        <v>0</v>
      </c>
      <c r="T4" s="106">
        <f>data_entry!$F8</f>
        <v>0</v>
      </c>
      <c r="U4" s="106">
        <f>data_entry!$F8</f>
        <v>0</v>
      </c>
      <c r="V4" s="126">
        <f>data_entry!$F8</f>
        <v>0</v>
      </c>
    </row>
    <row r="5" spans="1:22">
      <c r="A5" s="125" t="str">
        <f t="shared" si="0"/>
        <v>_4</v>
      </c>
      <c r="B5" s="117" t="str">
        <f>data_entry!mflcode</f>
        <v/>
      </c>
      <c r="C5" s="117" t="s">
        <v>946</v>
      </c>
      <c r="D5" s="117" t="s">
        <v>951</v>
      </c>
      <c r="E5" s="106">
        <v>4</v>
      </c>
      <c r="F5" s="106">
        <f>data_entry!$G8</f>
        <v>0</v>
      </c>
      <c r="G5" s="106">
        <f>data_entry!$G8</f>
        <v>0</v>
      </c>
      <c r="H5" s="106">
        <f>data_entry!$G8</f>
        <v>0</v>
      </c>
      <c r="I5" s="106">
        <f>data_entry!$G8</f>
        <v>0</v>
      </c>
      <c r="J5" s="106">
        <f>data_entry!$G8</f>
        <v>0</v>
      </c>
      <c r="K5" s="106">
        <f>data_entry!$G8</f>
        <v>0</v>
      </c>
      <c r="L5" s="106">
        <f>data_entry!$G8</f>
        <v>0</v>
      </c>
      <c r="M5" s="106">
        <f>data_entry!$G8</f>
        <v>0</v>
      </c>
      <c r="N5" s="106">
        <f>data_entry!$G8</f>
        <v>0</v>
      </c>
      <c r="O5" s="106">
        <f>data_entry!$G8</f>
        <v>0</v>
      </c>
      <c r="P5" s="106">
        <f>data_entry!$G8</f>
        <v>0</v>
      </c>
      <c r="Q5" s="106">
        <f>data_entry!$G8</f>
        <v>0</v>
      </c>
      <c r="R5" s="106">
        <f>data_entry!$G8</f>
        <v>0</v>
      </c>
      <c r="S5" s="106">
        <f>data_entry!$G8</f>
        <v>0</v>
      </c>
      <c r="T5" s="106">
        <f>data_entry!$G8</f>
        <v>0</v>
      </c>
      <c r="U5" s="106">
        <f>data_entry!$G8</f>
        <v>0</v>
      </c>
      <c r="V5" s="126">
        <f>data_entry!$G8</f>
        <v>0</v>
      </c>
    </row>
    <row r="6" spans="1:22">
      <c r="A6" s="125" t="str">
        <f t="shared" si="0"/>
        <v>_100</v>
      </c>
      <c r="B6" s="117" t="str">
        <f>data_entry!mflcode</f>
        <v/>
      </c>
      <c r="C6" s="117" t="s">
        <v>946</v>
      </c>
      <c r="D6" s="117" t="s">
        <v>1015</v>
      </c>
      <c r="E6" s="106">
        <v>100</v>
      </c>
      <c r="F6" s="106">
        <f>data_entry!$J8</f>
        <v>0</v>
      </c>
      <c r="G6" s="106">
        <f>data_entry!$J8</f>
        <v>0</v>
      </c>
      <c r="H6" s="106">
        <f>data_entry!$J8</f>
        <v>0</v>
      </c>
      <c r="I6" s="106">
        <f>data_entry!$J8</f>
        <v>0</v>
      </c>
      <c r="J6" s="106">
        <f>data_entry!$J8</f>
        <v>0</v>
      </c>
      <c r="K6" s="106">
        <f>data_entry!$J8</f>
        <v>0</v>
      </c>
      <c r="L6" s="106">
        <f>data_entry!$J8</f>
        <v>0</v>
      </c>
      <c r="M6" s="106">
        <f>data_entry!$J8</f>
        <v>0</v>
      </c>
      <c r="N6" s="106">
        <f>data_entry!$J8</f>
        <v>0</v>
      </c>
      <c r="O6" s="106">
        <f>data_entry!$J8</f>
        <v>0</v>
      </c>
      <c r="P6" s="106">
        <f>data_entry!$J8</f>
        <v>0</v>
      </c>
      <c r="Q6" s="106">
        <f>data_entry!$J8</f>
        <v>0</v>
      </c>
      <c r="R6" s="106">
        <f>data_entry!$J8</f>
        <v>0</v>
      </c>
      <c r="S6" s="106">
        <f>data_entry!$J8</f>
        <v>0</v>
      </c>
      <c r="T6" s="106">
        <f>data_entry!$J8</f>
        <v>0</v>
      </c>
      <c r="U6" s="106">
        <f>data_entry!$J8</f>
        <v>0</v>
      </c>
      <c r="V6" s="126">
        <f>data_entry!$J8</f>
        <v>0</v>
      </c>
    </row>
    <row r="7" spans="1:22">
      <c r="A7" s="125" t="str">
        <f t="shared" si="0"/>
        <v>_110</v>
      </c>
      <c r="B7" s="117" t="str">
        <f>data_entry!mflcode</f>
        <v/>
      </c>
      <c r="C7" s="117" t="s">
        <v>946</v>
      </c>
      <c r="D7" s="117" t="s">
        <v>953</v>
      </c>
      <c r="E7" s="106">
        <v>110</v>
      </c>
      <c r="F7" s="106">
        <f>data_entry!J9</f>
        <v>0</v>
      </c>
      <c r="G7" s="106">
        <f>data_entry!K9</f>
        <v>0</v>
      </c>
      <c r="H7" s="106">
        <f>data_entry!L9</f>
        <v>0</v>
      </c>
      <c r="I7" s="106">
        <f>data_entry!M9</f>
        <v>0</v>
      </c>
      <c r="J7" s="106">
        <f>data_entry!N9</f>
        <v>0</v>
      </c>
      <c r="K7" s="106">
        <f>data_entry!O9</f>
        <v>0</v>
      </c>
      <c r="L7" s="106">
        <f>data_entry!P9</f>
        <v>0</v>
      </c>
      <c r="M7" s="106">
        <f>data_entry!Q9</f>
        <v>0</v>
      </c>
      <c r="N7" s="106">
        <f>data_entry!R9</f>
        <v>0</v>
      </c>
      <c r="O7" s="106">
        <f>data_entry!S9</f>
        <v>0</v>
      </c>
      <c r="P7" s="106">
        <f>data_entry!T9</f>
        <v>0</v>
      </c>
      <c r="Q7" s="106">
        <f>data_entry!U9</f>
        <v>0</v>
      </c>
      <c r="R7" s="106">
        <f>data_entry!V9</f>
        <v>0</v>
      </c>
      <c r="S7" s="106">
        <f>data_entry!W9</f>
        <v>0</v>
      </c>
      <c r="T7" s="106">
        <f>data_entry!X9</f>
        <v>0</v>
      </c>
      <c r="U7" s="106">
        <f>data_entry!Y9</f>
        <v>0</v>
      </c>
      <c r="V7" s="126">
        <f ca="1">data_entry!Z9</f>
        <v>0</v>
      </c>
    </row>
    <row r="8" spans="1:22">
      <c r="A8" s="125" t="str">
        <f t="shared" si="0"/>
        <v>_120</v>
      </c>
      <c r="B8" s="117" t="str">
        <f>data_entry!mflcode</f>
        <v/>
      </c>
      <c r="C8" s="117" t="s">
        <v>946</v>
      </c>
      <c r="D8" s="117" t="s">
        <v>954</v>
      </c>
      <c r="E8" s="106">
        <v>120</v>
      </c>
      <c r="F8" s="106">
        <f>data_entry!J10</f>
        <v>0</v>
      </c>
      <c r="G8" s="106">
        <f>data_entry!K10</f>
        <v>0</v>
      </c>
      <c r="H8" s="106">
        <f>data_entry!L10</f>
        <v>0</v>
      </c>
      <c r="I8" s="106">
        <f>data_entry!M10</f>
        <v>0</v>
      </c>
      <c r="J8" s="106">
        <f>data_entry!N10</f>
        <v>0</v>
      </c>
      <c r="K8" s="106">
        <f>data_entry!O10</f>
        <v>0</v>
      </c>
      <c r="L8" s="106">
        <f>data_entry!P10</f>
        <v>0</v>
      </c>
      <c r="M8" s="106">
        <f>data_entry!Q10</f>
        <v>0</v>
      </c>
      <c r="N8" s="106">
        <f>data_entry!R10</f>
        <v>0</v>
      </c>
      <c r="O8" s="106">
        <f>data_entry!S10</f>
        <v>0</v>
      </c>
      <c r="P8" s="106">
        <f>data_entry!T10</f>
        <v>0</v>
      </c>
      <c r="Q8" s="106">
        <f>data_entry!U10</f>
        <v>0</v>
      </c>
      <c r="R8" s="106">
        <f>data_entry!V10</f>
        <v>0</v>
      </c>
      <c r="S8" s="106">
        <f>data_entry!W10</f>
        <v>0</v>
      </c>
      <c r="T8" s="106">
        <f>data_entry!X10</f>
        <v>0</v>
      </c>
      <c r="U8" s="106">
        <f>data_entry!Y10</f>
        <v>0</v>
      </c>
      <c r="V8" s="126">
        <f ca="1">data_entry!Z10</f>
        <v>0</v>
      </c>
    </row>
    <row r="9" spans="1:22">
      <c r="A9" s="125" t="str">
        <f t="shared" si="0"/>
        <v>_130</v>
      </c>
      <c r="B9" s="117" t="str">
        <f>data_entry!mflcode</f>
        <v/>
      </c>
      <c r="C9" s="117" t="s">
        <v>946</v>
      </c>
      <c r="D9" s="117" t="s">
        <v>1016</v>
      </c>
      <c r="E9" s="106">
        <v>130</v>
      </c>
      <c r="F9" s="106">
        <f>data_entry!J11</f>
        <v>0</v>
      </c>
      <c r="G9" s="106">
        <f>data_entry!K11</f>
        <v>0</v>
      </c>
      <c r="H9" s="106">
        <f>data_entry!L11</f>
        <v>0</v>
      </c>
      <c r="I9" s="106">
        <f>data_entry!M11</f>
        <v>0</v>
      </c>
      <c r="J9" s="106">
        <f>data_entry!N11</f>
        <v>0</v>
      </c>
      <c r="K9" s="106">
        <f>data_entry!O11</f>
        <v>0</v>
      </c>
      <c r="L9" s="106">
        <f>data_entry!P11</f>
        <v>0</v>
      </c>
      <c r="M9" s="106">
        <f>data_entry!Q11</f>
        <v>0</v>
      </c>
      <c r="N9" s="106">
        <f>data_entry!R11</f>
        <v>0</v>
      </c>
      <c r="O9" s="106">
        <f>data_entry!S11</f>
        <v>0</v>
      </c>
      <c r="P9" s="106">
        <f>data_entry!T11</f>
        <v>0</v>
      </c>
      <c r="Q9" s="106">
        <f>data_entry!U11</f>
        <v>0</v>
      </c>
      <c r="R9" s="106">
        <f>data_entry!V11</f>
        <v>0</v>
      </c>
      <c r="S9" s="106">
        <f>data_entry!W11</f>
        <v>0</v>
      </c>
      <c r="T9" s="106">
        <f>data_entry!X11</f>
        <v>0</v>
      </c>
      <c r="U9" s="106">
        <f>data_entry!Y11</f>
        <v>0</v>
      </c>
      <c r="V9" s="126">
        <f ca="1">data_entry!Z11</f>
        <v>0</v>
      </c>
    </row>
    <row r="10" spans="1:22">
      <c r="A10" s="125" t="str">
        <f t="shared" si="0"/>
        <v>_140</v>
      </c>
      <c r="B10" s="117" t="str">
        <f>data_entry!mflcode</f>
        <v/>
      </c>
      <c r="C10" s="117" t="s">
        <v>946</v>
      </c>
      <c r="D10" s="117" t="s">
        <v>1017</v>
      </c>
      <c r="E10" s="106">
        <v>140</v>
      </c>
      <c r="F10" s="106">
        <f>data_entry!J12</f>
        <v>0</v>
      </c>
      <c r="G10" s="106">
        <f>data_entry!K12</f>
        <v>0</v>
      </c>
      <c r="H10" s="106">
        <f>data_entry!L12</f>
        <v>0</v>
      </c>
      <c r="I10" s="106">
        <f>data_entry!M12</f>
        <v>0</v>
      </c>
      <c r="J10" s="106">
        <f>data_entry!N12</f>
        <v>0</v>
      </c>
      <c r="K10" s="106">
        <f>data_entry!O12</f>
        <v>0</v>
      </c>
      <c r="L10" s="106">
        <f>data_entry!P12</f>
        <v>0</v>
      </c>
      <c r="M10" s="106">
        <f>data_entry!Q12</f>
        <v>0</v>
      </c>
      <c r="N10" s="106">
        <f>data_entry!R12</f>
        <v>0</v>
      </c>
      <c r="O10" s="106">
        <f>data_entry!S12</f>
        <v>0</v>
      </c>
      <c r="P10" s="106">
        <f>data_entry!T12</f>
        <v>0</v>
      </c>
      <c r="Q10" s="106">
        <f>data_entry!U12</f>
        <v>0</v>
      </c>
      <c r="R10" s="106">
        <f>data_entry!V12</f>
        <v>0</v>
      </c>
      <c r="S10" s="106">
        <f>data_entry!W12</f>
        <v>0</v>
      </c>
      <c r="T10" s="106">
        <f>data_entry!X12</f>
        <v>0</v>
      </c>
      <c r="U10" s="106">
        <f>data_entry!Y12</f>
        <v>0</v>
      </c>
      <c r="V10" s="126">
        <f ca="1">data_entry!Z12</f>
        <v>0</v>
      </c>
    </row>
    <row r="11" spans="1:22">
      <c r="A11" s="125" t="str">
        <f t="shared" si="0"/>
        <v>_150</v>
      </c>
      <c r="B11" s="117" t="str">
        <f>data_entry!mflcode</f>
        <v/>
      </c>
      <c r="C11" s="117" t="s">
        <v>946</v>
      </c>
      <c r="D11" s="117" t="s">
        <v>1018</v>
      </c>
      <c r="E11" s="106">
        <v>150</v>
      </c>
      <c r="F11" s="106">
        <f>data_entry!J13</f>
        <v>0</v>
      </c>
      <c r="G11" s="106">
        <f>data_entry!K13</f>
        <v>0</v>
      </c>
      <c r="H11" s="106">
        <f>data_entry!L13</f>
        <v>0</v>
      </c>
      <c r="I11" s="106">
        <f>data_entry!M13</f>
        <v>0</v>
      </c>
      <c r="J11" s="106">
        <f>data_entry!N13</f>
        <v>0</v>
      </c>
      <c r="K11" s="106">
        <f>data_entry!O13</f>
        <v>0</v>
      </c>
      <c r="L11" s="106">
        <f>data_entry!P13</f>
        <v>0</v>
      </c>
      <c r="M11" s="106">
        <f>data_entry!Q13</f>
        <v>0</v>
      </c>
      <c r="N11" s="106">
        <f>data_entry!R13</f>
        <v>0</v>
      </c>
      <c r="O11" s="106">
        <f>data_entry!S13</f>
        <v>0</v>
      </c>
      <c r="P11" s="106">
        <f>data_entry!T13</f>
        <v>0</v>
      </c>
      <c r="Q11" s="106">
        <f>data_entry!U13</f>
        <v>0</v>
      </c>
      <c r="R11" s="106">
        <f>data_entry!V13</f>
        <v>0</v>
      </c>
      <c r="S11" s="106">
        <f>data_entry!W13</f>
        <v>0</v>
      </c>
      <c r="T11" s="106">
        <f>data_entry!X13</f>
        <v>0</v>
      </c>
      <c r="U11" s="106">
        <f>data_entry!Y13</f>
        <v>0</v>
      </c>
      <c r="V11" s="126">
        <f ca="1">data_entry!Z13</f>
        <v>0</v>
      </c>
    </row>
    <row r="12" spans="1:22">
      <c r="A12" s="125" t="str">
        <f t="shared" ref="A12:A17" si="1">CONCATENATE(B12,"_",E12)</f>
        <v>_160</v>
      </c>
      <c r="B12" s="117" t="str">
        <f>data_entry!mflcode</f>
        <v/>
      </c>
      <c r="C12" s="117" t="s">
        <v>946</v>
      </c>
      <c r="D12" s="117" t="s">
        <v>955</v>
      </c>
      <c r="E12" s="106">
        <v>160</v>
      </c>
      <c r="F12" s="106">
        <f>data_entry!J14</f>
        <v>0</v>
      </c>
      <c r="G12" s="106">
        <f>data_entry!K14</f>
        <v>0</v>
      </c>
      <c r="H12" s="106">
        <f>data_entry!L14</f>
        <v>0</v>
      </c>
      <c r="I12" s="106">
        <f>data_entry!M14</f>
        <v>0</v>
      </c>
      <c r="J12" s="106">
        <f>data_entry!N14</f>
        <v>0</v>
      </c>
      <c r="K12" s="106">
        <f>data_entry!O14</f>
        <v>0</v>
      </c>
      <c r="L12" s="106">
        <f>data_entry!P14</f>
        <v>0</v>
      </c>
      <c r="M12" s="106">
        <f>data_entry!Q14</f>
        <v>0</v>
      </c>
      <c r="N12" s="106">
        <f>data_entry!R14</f>
        <v>0</v>
      </c>
      <c r="O12" s="106">
        <f>data_entry!S14</f>
        <v>0</v>
      </c>
      <c r="P12" s="106">
        <f>data_entry!T14</f>
        <v>0</v>
      </c>
      <c r="Q12" s="106">
        <f>data_entry!U14</f>
        <v>0</v>
      </c>
      <c r="R12" s="106">
        <f>data_entry!V14</f>
        <v>0</v>
      </c>
      <c r="S12" s="106">
        <f>data_entry!W14</f>
        <v>0</v>
      </c>
      <c r="T12" s="106">
        <f>data_entry!X14</f>
        <v>0</v>
      </c>
      <c r="U12" s="106">
        <f>data_entry!Y14</f>
        <v>0</v>
      </c>
      <c r="V12" s="126">
        <f ca="1">data_entry!Z14</f>
        <v>0</v>
      </c>
    </row>
    <row r="13" spans="1:22" s="105" customFormat="1" ht="15.75" thickBot="1">
      <c r="A13" s="127" t="str">
        <f t="shared" si="1"/>
        <v>_170</v>
      </c>
      <c r="B13" s="119" t="str">
        <f>data_entry!mflcode</f>
        <v/>
      </c>
      <c r="C13" s="119" t="s">
        <v>946</v>
      </c>
      <c r="D13" s="119" t="s">
        <v>1019</v>
      </c>
      <c r="E13" s="109">
        <v>170</v>
      </c>
      <c r="F13" s="109" t="str">
        <f>data_entry!J15</f>
        <v/>
      </c>
      <c r="G13" s="109" t="str">
        <f>data_entry!K15</f>
        <v/>
      </c>
      <c r="H13" s="109" t="str">
        <f>data_entry!L15</f>
        <v/>
      </c>
      <c r="I13" s="109" t="str">
        <f>data_entry!M15</f>
        <v/>
      </c>
      <c r="J13" s="109" t="str">
        <f>data_entry!N15</f>
        <v/>
      </c>
      <c r="K13" s="109" t="str">
        <f>data_entry!O15</f>
        <v/>
      </c>
      <c r="L13" s="109" t="str">
        <f>data_entry!P15</f>
        <v/>
      </c>
      <c r="M13" s="109" t="str">
        <f>data_entry!Q15</f>
        <v/>
      </c>
      <c r="N13" s="109" t="str">
        <f>data_entry!R15</f>
        <v/>
      </c>
      <c r="O13" s="109" t="str">
        <f>data_entry!S15</f>
        <v/>
      </c>
      <c r="P13" s="109" t="str">
        <f>data_entry!T15</f>
        <v/>
      </c>
      <c r="Q13" s="109" t="str">
        <f>data_entry!U15</f>
        <v/>
      </c>
      <c r="R13" s="109" t="str">
        <f>data_entry!V15</f>
        <v/>
      </c>
      <c r="S13" s="109" t="str">
        <f>data_entry!W15</f>
        <v/>
      </c>
      <c r="T13" s="109" t="str">
        <f>data_entry!X15</f>
        <v/>
      </c>
      <c r="U13" s="109" t="str">
        <f>data_entry!Y15</f>
        <v/>
      </c>
      <c r="V13" s="128">
        <f ca="1">data_entry!Z15</f>
        <v>0</v>
      </c>
    </row>
    <row r="14" spans="1:22" s="107" customFormat="1">
      <c r="A14" s="129" t="str">
        <f t="shared" si="1"/>
        <v>_5</v>
      </c>
      <c r="B14" s="118" t="str">
        <f>data_entry!mflcode</f>
        <v/>
      </c>
      <c r="C14" s="118" t="s">
        <v>947</v>
      </c>
      <c r="D14" s="118" t="s">
        <v>957</v>
      </c>
      <c r="E14" s="116">
        <v>5</v>
      </c>
      <c r="F14" s="116">
        <f>data_entry!$D16</f>
        <v>0</v>
      </c>
      <c r="G14" s="116">
        <f>data_entry!$D16</f>
        <v>0</v>
      </c>
      <c r="H14" s="116">
        <f>data_entry!$D16</f>
        <v>0</v>
      </c>
      <c r="I14" s="116">
        <f>data_entry!$D16</f>
        <v>0</v>
      </c>
      <c r="J14" s="116">
        <f>data_entry!$D16</f>
        <v>0</v>
      </c>
      <c r="K14" s="116">
        <f>data_entry!$D16</f>
        <v>0</v>
      </c>
      <c r="L14" s="116">
        <f>data_entry!$D16</f>
        <v>0</v>
      </c>
      <c r="M14" s="116">
        <f>data_entry!$D16</f>
        <v>0</v>
      </c>
      <c r="N14" s="116">
        <f>data_entry!$D16</f>
        <v>0</v>
      </c>
      <c r="O14" s="116">
        <f>data_entry!$D16</f>
        <v>0</v>
      </c>
      <c r="P14" s="116">
        <f>data_entry!$D16</f>
        <v>0</v>
      </c>
      <c r="Q14" s="116">
        <f>data_entry!$D16</f>
        <v>0</v>
      </c>
      <c r="R14" s="116">
        <f>data_entry!$D16</f>
        <v>0</v>
      </c>
      <c r="S14" s="116">
        <f>data_entry!$D16</f>
        <v>0</v>
      </c>
      <c r="T14" s="116">
        <f>data_entry!$D16</f>
        <v>0</v>
      </c>
      <c r="U14" s="116">
        <f>data_entry!$D16</f>
        <v>0</v>
      </c>
      <c r="V14" s="130">
        <f>data_entry!$D16</f>
        <v>0</v>
      </c>
    </row>
    <row r="15" spans="1:22" s="107" customFormat="1">
      <c r="A15" s="125" t="str">
        <f t="shared" si="1"/>
        <v>_6</v>
      </c>
      <c r="B15" s="117" t="str">
        <f>data_entry!mflcode</f>
        <v/>
      </c>
      <c r="C15" s="117" t="s">
        <v>947</v>
      </c>
      <c r="D15" s="117" t="s">
        <v>958</v>
      </c>
      <c r="E15" s="106">
        <v>6</v>
      </c>
      <c r="F15" s="106">
        <f>data_entry!$E16</f>
        <v>0</v>
      </c>
      <c r="G15" s="106">
        <f>data_entry!$E16</f>
        <v>0</v>
      </c>
      <c r="H15" s="106">
        <f>data_entry!$E16</f>
        <v>0</v>
      </c>
      <c r="I15" s="106">
        <f>data_entry!$E16</f>
        <v>0</v>
      </c>
      <c r="J15" s="106">
        <f>data_entry!$E16</f>
        <v>0</v>
      </c>
      <c r="K15" s="106">
        <f>data_entry!$E16</f>
        <v>0</v>
      </c>
      <c r="L15" s="106">
        <f>data_entry!$E16</f>
        <v>0</v>
      </c>
      <c r="M15" s="106">
        <f>data_entry!$E16</f>
        <v>0</v>
      </c>
      <c r="N15" s="106">
        <f>data_entry!$E16</f>
        <v>0</v>
      </c>
      <c r="O15" s="106">
        <f>data_entry!$E16</f>
        <v>0</v>
      </c>
      <c r="P15" s="106">
        <f>data_entry!$E16</f>
        <v>0</v>
      </c>
      <c r="Q15" s="106">
        <f>data_entry!$E16</f>
        <v>0</v>
      </c>
      <c r="R15" s="106">
        <f>data_entry!$E16</f>
        <v>0</v>
      </c>
      <c r="S15" s="106">
        <f>data_entry!$E16</f>
        <v>0</v>
      </c>
      <c r="T15" s="106">
        <f>data_entry!$E16</f>
        <v>0</v>
      </c>
      <c r="U15" s="106">
        <f>data_entry!$E16</f>
        <v>0</v>
      </c>
      <c r="V15" s="126">
        <f>data_entry!$E16</f>
        <v>0</v>
      </c>
    </row>
    <row r="16" spans="1:22" s="107" customFormat="1">
      <c r="A16" s="125" t="str">
        <f t="shared" si="1"/>
        <v>_7</v>
      </c>
      <c r="B16" s="117" t="str">
        <f>data_entry!mflcode</f>
        <v/>
      </c>
      <c r="C16" s="117" t="s">
        <v>947</v>
      </c>
      <c r="D16" s="117" t="s">
        <v>959</v>
      </c>
      <c r="E16" s="106">
        <v>7</v>
      </c>
      <c r="F16" s="106">
        <f>data_entry!$F16</f>
        <v>0</v>
      </c>
      <c r="G16" s="106">
        <f>data_entry!$F16</f>
        <v>0</v>
      </c>
      <c r="H16" s="106">
        <f>data_entry!$F16</f>
        <v>0</v>
      </c>
      <c r="I16" s="106">
        <f>data_entry!$F16</f>
        <v>0</v>
      </c>
      <c r="J16" s="106">
        <f>data_entry!$F16</f>
        <v>0</v>
      </c>
      <c r="K16" s="106">
        <f>data_entry!$F16</f>
        <v>0</v>
      </c>
      <c r="L16" s="106">
        <f>data_entry!$F16</f>
        <v>0</v>
      </c>
      <c r="M16" s="106">
        <f>data_entry!$F16</f>
        <v>0</v>
      </c>
      <c r="N16" s="106">
        <f>data_entry!$F16</f>
        <v>0</v>
      </c>
      <c r="O16" s="106">
        <f>data_entry!$F16</f>
        <v>0</v>
      </c>
      <c r="P16" s="106">
        <f>data_entry!$F16</f>
        <v>0</v>
      </c>
      <c r="Q16" s="106">
        <f>data_entry!$F16</f>
        <v>0</v>
      </c>
      <c r="R16" s="106">
        <f>data_entry!$F16</f>
        <v>0</v>
      </c>
      <c r="S16" s="106">
        <f>data_entry!$F16</f>
        <v>0</v>
      </c>
      <c r="T16" s="106">
        <f>data_entry!$F16</f>
        <v>0</v>
      </c>
      <c r="U16" s="106">
        <f>data_entry!$F16</f>
        <v>0</v>
      </c>
      <c r="V16" s="126">
        <f>data_entry!$F16</f>
        <v>0</v>
      </c>
    </row>
    <row r="17" spans="1:22" s="107" customFormat="1">
      <c r="A17" s="125" t="str">
        <f t="shared" si="1"/>
        <v>_8</v>
      </c>
      <c r="B17" s="117" t="str">
        <f>data_entry!mflcode</f>
        <v/>
      </c>
      <c r="C17" s="117" t="s">
        <v>947</v>
      </c>
      <c r="D17" s="117" t="s">
        <v>956</v>
      </c>
      <c r="E17" s="106">
        <v>8</v>
      </c>
      <c r="F17" s="106">
        <f>data_entry!$G16</f>
        <v>0</v>
      </c>
      <c r="G17" s="106">
        <f>data_entry!$G16</f>
        <v>0</v>
      </c>
      <c r="H17" s="106">
        <f>data_entry!$G16</f>
        <v>0</v>
      </c>
      <c r="I17" s="106">
        <f>data_entry!$G16</f>
        <v>0</v>
      </c>
      <c r="J17" s="106">
        <f>data_entry!$G16</f>
        <v>0</v>
      </c>
      <c r="K17" s="106">
        <f>data_entry!$G16</f>
        <v>0</v>
      </c>
      <c r="L17" s="106">
        <f>data_entry!$G16</f>
        <v>0</v>
      </c>
      <c r="M17" s="106">
        <f>data_entry!$G16</f>
        <v>0</v>
      </c>
      <c r="N17" s="106">
        <f>data_entry!$G16</f>
        <v>0</v>
      </c>
      <c r="O17" s="106">
        <f>data_entry!$G16</f>
        <v>0</v>
      </c>
      <c r="P17" s="106">
        <f>data_entry!$G16</f>
        <v>0</v>
      </c>
      <c r="Q17" s="106">
        <f>data_entry!$G16</f>
        <v>0</v>
      </c>
      <c r="R17" s="106">
        <f>data_entry!$G16</f>
        <v>0</v>
      </c>
      <c r="S17" s="106">
        <f>data_entry!$G16</f>
        <v>0</v>
      </c>
      <c r="T17" s="106">
        <f>data_entry!$G16</f>
        <v>0</v>
      </c>
      <c r="U17" s="106">
        <f>data_entry!$G16</f>
        <v>0</v>
      </c>
      <c r="V17" s="126">
        <f>data_entry!$G16</f>
        <v>0</v>
      </c>
    </row>
    <row r="18" spans="1:22">
      <c r="A18" s="125" t="str">
        <f t="shared" si="0"/>
        <v>_200</v>
      </c>
      <c r="B18" s="117" t="str">
        <f>data_entry!mflcode</f>
        <v/>
      </c>
      <c r="C18" s="117" t="s">
        <v>947</v>
      </c>
      <c r="D18" s="117" t="s">
        <v>1024</v>
      </c>
      <c r="E18" s="106">
        <v>200</v>
      </c>
      <c r="F18" s="106">
        <f>data_entry!$J16</f>
        <v>0</v>
      </c>
      <c r="G18" s="106">
        <f>data_entry!$J16</f>
        <v>0</v>
      </c>
      <c r="H18" s="106">
        <f>data_entry!$J16</f>
        <v>0</v>
      </c>
      <c r="I18" s="106">
        <f>data_entry!$J16</f>
        <v>0</v>
      </c>
      <c r="J18" s="106">
        <f>data_entry!$J16</f>
        <v>0</v>
      </c>
      <c r="K18" s="106">
        <f>data_entry!$J16</f>
        <v>0</v>
      </c>
      <c r="L18" s="106">
        <f>data_entry!$J16</f>
        <v>0</v>
      </c>
      <c r="M18" s="106">
        <f>data_entry!$J16</f>
        <v>0</v>
      </c>
      <c r="N18" s="106">
        <f>data_entry!$J16</f>
        <v>0</v>
      </c>
      <c r="O18" s="106">
        <f>data_entry!$J16</f>
        <v>0</v>
      </c>
      <c r="P18" s="106">
        <f>data_entry!$J16</f>
        <v>0</v>
      </c>
      <c r="Q18" s="106">
        <f>data_entry!$J16</f>
        <v>0</v>
      </c>
      <c r="R18" s="106">
        <f>data_entry!$J16</f>
        <v>0</v>
      </c>
      <c r="S18" s="106">
        <f>data_entry!$J16</f>
        <v>0</v>
      </c>
      <c r="T18" s="106">
        <f>data_entry!$J16</f>
        <v>0</v>
      </c>
      <c r="U18" s="106">
        <f>data_entry!$J16</f>
        <v>0</v>
      </c>
      <c r="V18" s="126">
        <f>data_entry!$J16</f>
        <v>0</v>
      </c>
    </row>
    <row r="19" spans="1:22">
      <c r="A19" s="125" t="str">
        <f t="shared" si="0"/>
        <v>_210</v>
      </c>
      <c r="B19" s="117" t="str">
        <f>data_entry!mflcode</f>
        <v/>
      </c>
      <c r="C19" s="117" t="s">
        <v>947</v>
      </c>
      <c r="D19" s="117" t="s">
        <v>960</v>
      </c>
      <c r="E19" s="106">
        <v>210</v>
      </c>
      <c r="F19" s="106">
        <f>data_entry!J17</f>
        <v>0</v>
      </c>
      <c r="G19" s="106">
        <f>data_entry!K17</f>
        <v>0</v>
      </c>
      <c r="H19" s="106">
        <f>data_entry!L17</f>
        <v>0</v>
      </c>
      <c r="I19" s="106">
        <f>data_entry!M17</f>
        <v>0</v>
      </c>
      <c r="J19" s="106">
        <f>data_entry!N17</f>
        <v>0</v>
      </c>
      <c r="K19" s="106">
        <f>data_entry!O17</f>
        <v>0</v>
      </c>
      <c r="L19" s="106">
        <f>data_entry!P17</f>
        <v>0</v>
      </c>
      <c r="M19" s="106">
        <f>data_entry!Q17</f>
        <v>0</v>
      </c>
      <c r="N19" s="106">
        <f>data_entry!R17</f>
        <v>0</v>
      </c>
      <c r="O19" s="106">
        <f>data_entry!S17</f>
        <v>0</v>
      </c>
      <c r="P19" s="106">
        <f>data_entry!T17</f>
        <v>0</v>
      </c>
      <c r="Q19" s="106">
        <f>data_entry!U17</f>
        <v>0</v>
      </c>
      <c r="R19" s="106">
        <f>data_entry!V17</f>
        <v>0</v>
      </c>
      <c r="S19" s="106">
        <f>data_entry!W17</f>
        <v>0</v>
      </c>
      <c r="T19" s="106">
        <f>data_entry!X17</f>
        <v>0</v>
      </c>
      <c r="U19" s="106">
        <f>data_entry!Y17</f>
        <v>0</v>
      </c>
      <c r="V19" s="126">
        <f ca="1">data_entry!Z17</f>
        <v>0</v>
      </c>
    </row>
    <row r="20" spans="1:22">
      <c r="A20" s="125" t="str">
        <f t="shared" si="0"/>
        <v>_220</v>
      </c>
      <c r="B20" s="117" t="str">
        <f>data_entry!mflcode</f>
        <v/>
      </c>
      <c r="C20" s="117" t="s">
        <v>947</v>
      </c>
      <c r="D20" s="117" t="s">
        <v>961</v>
      </c>
      <c r="E20" s="106">
        <v>220</v>
      </c>
      <c r="F20" s="106">
        <f>data_entry!J18</f>
        <v>0</v>
      </c>
      <c r="G20" s="106">
        <f>data_entry!K18</f>
        <v>0</v>
      </c>
      <c r="H20" s="106">
        <f>data_entry!L18</f>
        <v>0</v>
      </c>
      <c r="I20" s="106">
        <f>data_entry!M18</f>
        <v>0</v>
      </c>
      <c r="J20" s="106">
        <f>data_entry!N18</f>
        <v>0</v>
      </c>
      <c r="K20" s="106">
        <f>data_entry!O18</f>
        <v>0</v>
      </c>
      <c r="L20" s="106">
        <f>data_entry!P18</f>
        <v>0</v>
      </c>
      <c r="M20" s="106">
        <f>data_entry!Q18</f>
        <v>0</v>
      </c>
      <c r="N20" s="106">
        <f>data_entry!R18</f>
        <v>0</v>
      </c>
      <c r="O20" s="106">
        <f>data_entry!S18</f>
        <v>0</v>
      </c>
      <c r="P20" s="106">
        <f>data_entry!T18</f>
        <v>0</v>
      </c>
      <c r="Q20" s="106">
        <f>data_entry!U18</f>
        <v>0</v>
      </c>
      <c r="R20" s="106">
        <f>data_entry!V18</f>
        <v>0</v>
      </c>
      <c r="S20" s="106">
        <f>data_entry!W18</f>
        <v>0</v>
      </c>
      <c r="T20" s="106">
        <f>data_entry!X18</f>
        <v>0</v>
      </c>
      <c r="U20" s="106">
        <f>data_entry!Y18</f>
        <v>0</v>
      </c>
      <c r="V20" s="126">
        <f ca="1">data_entry!Z18</f>
        <v>0</v>
      </c>
    </row>
    <row r="21" spans="1:22">
      <c r="A21" s="125" t="str">
        <f t="shared" si="0"/>
        <v>_230</v>
      </c>
      <c r="B21" s="117" t="str">
        <f>data_entry!mflcode</f>
        <v/>
      </c>
      <c r="C21" s="117" t="s">
        <v>947</v>
      </c>
      <c r="D21" s="117" t="s">
        <v>1021</v>
      </c>
      <c r="E21" s="106">
        <v>230</v>
      </c>
      <c r="F21" s="106">
        <f>data_entry!J19</f>
        <v>0</v>
      </c>
      <c r="G21" s="106">
        <f>data_entry!K19</f>
        <v>0</v>
      </c>
      <c r="H21" s="106">
        <f>data_entry!L19</f>
        <v>0</v>
      </c>
      <c r="I21" s="106">
        <f>data_entry!M19</f>
        <v>0</v>
      </c>
      <c r="J21" s="106">
        <f>data_entry!N19</f>
        <v>0</v>
      </c>
      <c r="K21" s="106">
        <f>data_entry!O19</f>
        <v>0</v>
      </c>
      <c r="L21" s="106">
        <f>data_entry!P19</f>
        <v>0</v>
      </c>
      <c r="M21" s="106">
        <f>data_entry!Q19</f>
        <v>0</v>
      </c>
      <c r="N21" s="106">
        <f>data_entry!R19</f>
        <v>0</v>
      </c>
      <c r="O21" s="106">
        <f>data_entry!S19</f>
        <v>0</v>
      </c>
      <c r="P21" s="106">
        <f>data_entry!T19</f>
        <v>0</v>
      </c>
      <c r="Q21" s="106">
        <f>data_entry!U19</f>
        <v>0</v>
      </c>
      <c r="R21" s="106">
        <f>data_entry!V19</f>
        <v>0</v>
      </c>
      <c r="S21" s="106">
        <f>data_entry!W19</f>
        <v>0</v>
      </c>
      <c r="T21" s="106">
        <f>data_entry!X19</f>
        <v>0</v>
      </c>
      <c r="U21" s="106">
        <f>data_entry!Y19</f>
        <v>0</v>
      </c>
      <c r="V21" s="126">
        <f ca="1">data_entry!Z19</f>
        <v>0</v>
      </c>
    </row>
    <row r="22" spans="1:22">
      <c r="A22" s="125" t="str">
        <f t="shared" si="0"/>
        <v>_240</v>
      </c>
      <c r="B22" s="117" t="str">
        <f>data_entry!mflcode</f>
        <v/>
      </c>
      <c r="C22" s="117" t="s">
        <v>947</v>
      </c>
      <c r="D22" s="117" t="s">
        <v>1022</v>
      </c>
      <c r="E22" s="106">
        <v>240</v>
      </c>
      <c r="F22" s="106">
        <f>data_entry!J20</f>
        <v>0</v>
      </c>
      <c r="G22" s="106">
        <f>data_entry!K20</f>
        <v>0</v>
      </c>
      <c r="H22" s="106">
        <f>data_entry!L20</f>
        <v>0</v>
      </c>
      <c r="I22" s="106">
        <f>data_entry!M20</f>
        <v>0</v>
      </c>
      <c r="J22" s="106">
        <f>data_entry!N20</f>
        <v>0</v>
      </c>
      <c r="K22" s="106">
        <f>data_entry!O20</f>
        <v>0</v>
      </c>
      <c r="L22" s="106">
        <f>data_entry!P20</f>
        <v>0</v>
      </c>
      <c r="M22" s="106">
        <f>data_entry!Q20</f>
        <v>0</v>
      </c>
      <c r="N22" s="106">
        <f>data_entry!R20</f>
        <v>0</v>
      </c>
      <c r="O22" s="106">
        <f>data_entry!S20</f>
        <v>0</v>
      </c>
      <c r="P22" s="106">
        <f>data_entry!T20</f>
        <v>0</v>
      </c>
      <c r="Q22" s="106">
        <f>data_entry!U20</f>
        <v>0</v>
      </c>
      <c r="R22" s="106">
        <f>data_entry!V20</f>
        <v>0</v>
      </c>
      <c r="S22" s="106">
        <f>data_entry!W20</f>
        <v>0</v>
      </c>
      <c r="T22" s="106">
        <f>data_entry!X20</f>
        <v>0</v>
      </c>
      <c r="U22" s="106">
        <f>data_entry!Y20</f>
        <v>0</v>
      </c>
      <c r="V22" s="126">
        <f ca="1">data_entry!Z20</f>
        <v>0</v>
      </c>
    </row>
    <row r="23" spans="1:22">
      <c r="A23" s="125" t="str">
        <f t="shared" si="0"/>
        <v>_250</v>
      </c>
      <c r="B23" s="117" t="str">
        <f>data_entry!mflcode</f>
        <v/>
      </c>
      <c r="C23" s="117" t="s">
        <v>947</v>
      </c>
      <c r="D23" s="117" t="s">
        <v>1023</v>
      </c>
      <c r="E23" s="106">
        <v>250</v>
      </c>
      <c r="F23" s="106">
        <f>data_entry!J21</f>
        <v>0</v>
      </c>
      <c r="G23" s="106">
        <f>data_entry!K21</f>
        <v>0</v>
      </c>
      <c r="H23" s="106">
        <f>data_entry!L21</f>
        <v>0</v>
      </c>
      <c r="I23" s="106">
        <f>data_entry!M21</f>
        <v>0</v>
      </c>
      <c r="J23" s="106">
        <f>data_entry!N21</f>
        <v>0</v>
      </c>
      <c r="K23" s="106">
        <f>data_entry!O21</f>
        <v>0</v>
      </c>
      <c r="L23" s="106">
        <f>data_entry!P21</f>
        <v>0</v>
      </c>
      <c r="M23" s="106">
        <f>data_entry!Q21</f>
        <v>0</v>
      </c>
      <c r="N23" s="106">
        <f>data_entry!R21</f>
        <v>0</v>
      </c>
      <c r="O23" s="106">
        <f>data_entry!S21</f>
        <v>0</v>
      </c>
      <c r="P23" s="106">
        <f>data_entry!T21</f>
        <v>0</v>
      </c>
      <c r="Q23" s="106">
        <f>data_entry!U21</f>
        <v>0</v>
      </c>
      <c r="R23" s="106">
        <f>data_entry!V21</f>
        <v>0</v>
      </c>
      <c r="S23" s="106">
        <f>data_entry!W21</f>
        <v>0</v>
      </c>
      <c r="T23" s="106">
        <f>data_entry!X21</f>
        <v>0</v>
      </c>
      <c r="U23" s="106">
        <f>data_entry!Y21</f>
        <v>0</v>
      </c>
      <c r="V23" s="126">
        <f ca="1">data_entry!Z21</f>
        <v>0</v>
      </c>
    </row>
    <row r="24" spans="1:22">
      <c r="A24" s="125" t="str">
        <f t="shared" si="0"/>
        <v>_260</v>
      </c>
      <c r="B24" s="117" t="str">
        <f>data_entry!mflcode</f>
        <v/>
      </c>
      <c r="C24" s="117" t="s">
        <v>947</v>
      </c>
      <c r="D24" s="117" t="s">
        <v>1047</v>
      </c>
      <c r="E24" s="106">
        <v>260</v>
      </c>
      <c r="F24" s="106">
        <f>data_entry!J22</f>
        <v>0</v>
      </c>
      <c r="G24" s="106">
        <f>data_entry!K22</f>
        <v>0</v>
      </c>
      <c r="H24" s="106">
        <f>data_entry!L22</f>
        <v>0</v>
      </c>
      <c r="I24" s="106">
        <f>data_entry!M22</f>
        <v>0</v>
      </c>
      <c r="J24" s="106">
        <f>data_entry!N22</f>
        <v>0</v>
      </c>
      <c r="K24" s="106">
        <f>data_entry!O22</f>
        <v>0</v>
      </c>
      <c r="L24" s="106">
        <f>data_entry!P22</f>
        <v>0</v>
      </c>
      <c r="M24" s="106">
        <f>data_entry!Q22</f>
        <v>0</v>
      </c>
      <c r="N24" s="106">
        <f>data_entry!R22</f>
        <v>0</v>
      </c>
      <c r="O24" s="106">
        <f>data_entry!S22</f>
        <v>0</v>
      </c>
      <c r="P24" s="106">
        <f>data_entry!T22</f>
        <v>0</v>
      </c>
      <c r="Q24" s="106">
        <f>data_entry!U22</f>
        <v>0</v>
      </c>
      <c r="R24" s="106">
        <f>data_entry!V22</f>
        <v>0</v>
      </c>
      <c r="S24" s="106">
        <f>data_entry!W22</f>
        <v>0</v>
      </c>
      <c r="T24" s="106">
        <f>data_entry!X22</f>
        <v>0</v>
      </c>
      <c r="U24" s="106">
        <f>data_entry!Y22</f>
        <v>0</v>
      </c>
      <c r="V24" s="126">
        <f ca="1">data_entry!Z22</f>
        <v>0</v>
      </c>
    </row>
    <row r="25" spans="1:22" s="105" customFormat="1" ht="15.75" thickBot="1">
      <c r="A25" s="127" t="str">
        <f t="shared" si="0"/>
        <v>_270</v>
      </c>
      <c r="B25" s="119" t="str">
        <f>data_entry!mflcode</f>
        <v/>
      </c>
      <c r="C25" s="119" t="s">
        <v>947</v>
      </c>
      <c r="D25" s="119" t="s">
        <v>1036</v>
      </c>
      <c r="E25" s="109">
        <v>270</v>
      </c>
      <c r="F25" s="109" t="str">
        <f>data_entry!J23</f>
        <v/>
      </c>
      <c r="G25" s="109" t="str">
        <f>data_entry!K23</f>
        <v/>
      </c>
      <c r="H25" s="109" t="str">
        <f>data_entry!L23</f>
        <v/>
      </c>
      <c r="I25" s="109" t="str">
        <f>data_entry!M23</f>
        <v/>
      </c>
      <c r="J25" s="109" t="str">
        <f>data_entry!N23</f>
        <v/>
      </c>
      <c r="K25" s="109" t="str">
        <f>data_entry!O23</f>
        <v/>
      </c>
      <c r="L25" s="109" t="str">
        <f>data_entry!P23</f>
        <v/>
      </c>
      <c r="M25" s="109" t="str">
        <f>data_entry!Q23</f>
        <v/>
      </c>
      <c r="N25" s="109" t="str">
        <f>data_entry!R23</f>
        <v/>
      </c>
      <c r="O25" s="109" t="str">
        <f>data_entry!S23</f>
        <v/>
      </c>
      <c r="P25" s="109" t="str">
        <f>data_entry!T23</f>
        <v/>
      </c>
      <c r="Q25" s="109" t="str">
        <f>data_entry!U23</f>
        <v/>
      </c>
      <c r="R25" s="109" t="str">
        <f>data_entry!V23</f>
        <v/>
      </c>
      <c r="S25" s="109" t="str">
        <f>data_entry!W23</f>
        <v/>
      </c>
      <c r="T25" s="109" t="str">
        <f>data_entry!X23</f>
        <v/>
      </c>
      <c r="U25" s="109" t="str">
        <f>data_entry!Y23</f>
        <v/>
      </c>
      <c r="V25" s="128">
        <f ca="1">data_entry!Z23</f>
        <v>0</v>
      </c>
    </row>
    <row r="26" spans="1:22">
      <c r="A26" s="129" t="str">
        <f t="shared" si="0"/>
        <v>_9</v>
      </c>
      <c r="B26" s="118" t="str">
        <f>data_entry!mflcode</f>
        <v/>
      </c>
      <c r="C26" s="118" t="s">
        <v>1025</v>
      </c>
      <c r="D26" s="118" t="s">
        <v>1026</v>
      </c>
      <c r="E26" s="116">
        <v>9</v>
      </c>
      <c r="F26" s="116">
        <f>data_entry!$D24</f>
        <v>0</v>
      </c>
      <c r="G26" s="116">
        <f>data_entry!$D24</f>
        <v>0</v>
      </c>
      <c r="H26" s="116">
        <f>data_entry!$D24</f>
        <v>0</v>
      </c>
      <c r="I26" s="116">
        <f>data_entry!$D24</f>
        <v>0</v>
      </c>
      <c r="J26" s="116">
        <f>data_entry!$D24</f>
        <v>0</v>
      </c>
      <c r="K26" s="116">
        <f>data_entry!$D24</f>
        <v>0</v>
      </c>
      <c r="L26" s="116">
        <f>data_entry!$D24</f>
        <v>0</v>
      </c>
      <c r="M26" s="116">
        <f>data_entry!$D24</f>
        <v>0</v>
      </c>
      <c r="N26" s="116">
        <f>data_entry!$D24</f>
        <v>0</v>
      </c>
      <c r="O26" s="116">
        <f>data_entry!$D24</f>
        <v>0</v>
      </c>
      <c r="P26" s="116">
        <f>data_entry!$D24</f>
        <v>0</v>
      </c>
      <c r="Q26" s="116">
        <f>data_entry!$D24</f>
        <v>0</v>
      </c>
      <c r="R26" s="116">
        <f>data_entry!$D24</f>
        <v>0</v>
      </c>
      <c r="S26" s="116">
        <f>data_entry!$D24</f>
        <v>0</v>
      </c>
      <c r="T26" s="116">
        <f>data_entry!$D24</f>
        <v>0</v>
      </c>
      <c r="U26" s="116">
        <f>data_entry!$D24</f>
        <v>0</v>
      </c>
      <c r="V26" s="130">
        <f>data_entry!$D24</f>
        <v>0</v>
      </c>
    </row>
    <row r="27" spans="1:22">
      <c r="A27" s="125" t="str">
        <f t="shared" si="0"/>
        <v>_10</v>
      </c>
      <c r="B27" s="117" t="str">
        <f>data_entry!mflcode</f>
        <v/>
      </c>
      <c r="C27" s="117" t="s">
        <v>1025</v>
      </c>
      <c r="D27" s="117" t="s">
        <v>1027</v>
      </c>
      <c r="E27" s="106">
        <v>10</v>
      </c>
      <c r="F27" s="106">
        <f>data_entry!$E24</f>
        <v>0</v>
      </c>
      <c r="G27" s="106">
        <f>data_entry!$E24</f>
        <v>0</v>
      </c>
      <c r="H27" s="106">
        <f>data_entry!$E24</f>
        <v>0</v>
      </c>
      <c r="I27" s="106">
        <f>data_entry!$E24</f>
        <v>0</v>
      </c>
      <c r="J27" s="106">
        <f>data_entry!$E24</f>
        <v>0</v>
      </c>
      <c r="K27" s="106">
        <f>data_entry!$E24</f>
        <v>0</v>
      </c>
      <c r="L27" s="106">
        <f>data_entry!$E24</f>
        <v>0</v>
      </c>
      <c r="M27" s="106">
        <f>data_entry!$E24</f>
        <v>0</v>
      </c>
      <c r="N27" s="106">
        <f>data_entry!$E24</f>
        <v>0</v>
      </c>
      <c r="O27" s="106">
        <f>data_entry!$E24</f>
        <v>0</v>
      </c>
      <c r="P27" s="106">
        <f>data_entry!$E24</f>
        <v>0</v>
      </c>
      <c r="Q27" s="106">
        <f>data_entry!$E24</f>
        <v>0</v>
      </c>
      <c r="R27" s="106">
        <f>data_entry!$E24</f>
        <v>0</v>
      </c>
      <c r="S27" s="106">
        <f>data_entry!$E24</f>
        <v>0</v>
      </c>
      <c r="T27" s="106">
        <f>data_entry!$E24</f>
        <v>0</v>
      </c>
      <c r="U27" s="106">
        <f>data_entry!$E24</f>
        <v>0</v>
      </c>
      <c r="V27" s="126">
        <f>data_entry!$E24</f>
        <v>0</v>
      </c>
    </row>
    <row r="28" spans="1:22">
      <c r="A28" s="125" t="str">
        <f t="shared" si="0"/>
        <v>_11</v>
      </c>
      <c r="B28" s="117" t="str">
        <f>data_entry!mflcode</f>
        <v/>
      </c>
      <c r="C28" s="117" t="s">
        <v>1025</v>
      </c>
      <c r="D28" s="117" t="s">
        <v>1028</v>
      </c>
      <c r="E28" s="106">
        <v>11</v>
      </c>
      <c r="F28" s="106">
        <f>data_entry!$F24</f>
        <v>0</v>
      </c>
      <c r="G28" s="106">
        <f>data_entry!$F24</f>
        <v>0</v>
      </c>
      <c r="H28" s="106">
        <f>data_entry!$F24</f>
        <v>0</v>
      </c>
      <c r="I28" s="106">
        <f>data_entry!$F24</f>
        <v>0</v>
      </c>
      <c r="J28" s="106">
        <f>data_entry!$F24</f>
        <v>0</v>
      </c>
      <c r="K28" s="106">
        <f>data_entry!$F24</f>
        <v>0</v>
      </c>
      <c r="L28" s="106">
        <f>data_entry!$F24</f>
        <v>0</v>
      </c>
      <c r="M28" s="106">
        <f>data_entry!$F24</f>
        <v>0</v>
      </c>
      <c r="N28" s="106">
        <f>data_entry!$F24</f>
        <v>0</v>
      </c>
      <c r="O28" s="106">
        <f>data_entry!$F24</f>
        <v>0</v>
      </c>
      <c r="P28" s="106">
        <f>data_entry!$F24</f>
        <v>0</v>
      </c>
      <c r="Q28" s="106">
        <f>data_entry!$F24</f>
        <v>0</v>
      </c>
      <c r="R28" s="106">
        <f>data_entry!$F24</f>
        <v>0</v>
      </c>
      <c r="S28" s="106">
        <f>data_entry!$F24</f>
        <v>0</v>
      </c>
      <c r="T28" s="106">
        <f>data_entry!$F24</f>
        <v>0</v>
      </c>
      <c r="U28" s="106">
        <f>data_entry!$F24</f>
        <v>0</v>
      </c>
      <c r="V28" s="126">
        <f>data_entry!$F24</f>
        <v>0</v>
      </c>
    </row>
    <row r="29" spans="1:22">
      <c r="A29" s="125" t="str">
        <f t="shared" si="0"/>
        <v>_12</v>
      </c>
      <c r="B29" s="117" t="str">
        <f>data_entry!mflcode</f>
        <v/>
      </c>
      <c r="C29" s="117" t="s">
        <v>1025</v>
      </c>
      <c r="D29" s="117" t="s">
        <v>1029</v>
      </c>
      <c r="E29" s="106">
        <v>12</v>
      </c>
      <c r="F29" s="106">
        <f>data_entry!$G24</f>
        <v>0</v>
      </c>
      <c r="G29" s="106">
        <f>data_entry!$G24</f>
        <v>0</v>
      </c>
      <c r="H29" s="106">
        <f>data_entry!$G24</f>
        <v>0</v>
      </c>
      <c r="I29" s="106">
        <f>data_entry!$G24</f>
        <v>0</v>
      </c>
      <c r="J29" s="106">
        <f>data_entry!$G24</f>
        <v>0</v>
      </c>
      <c r="K29" s="106">
        <f>data_entry!$G24</f>
        <v>0</v>
      </c>
      <c r="L29" s="106">
        <f>data_entry!$G24</f>
        <v>0</v>
      </c>
      <c r="M29" s="106">
        <f>data_entry!$G24</f>
        <v>0</v>
      </c>
      <c r="N29" s="106">
        <f>data_entry!$G24</f>
        <v>0</v>
      </c>
      <c r="O29" s="106">
        <f>data_entry!$G24</f>
        <v>0</v>
      </c>
      <c r="P29" s="106">
        <f>data_entry!$G24</f>
        <v>0</v>
      </c>
      <c r="Q29" s="106">
        <f>data_entry!$G24</f>
        <v>0</v>
      </c>
      <c r="R29" s="106">
        <f>data_entry!$G24</f>
        <v>0</v>
      </c>
      <c r="S29" s="106">
        <f>data_entry!$G24</f>
        <v>0</v>
      </c>
      <c r="T29" s="106">
        <f>data_entry!$G24</f>
        <v>0</v>
      </c>
      <c r="U29" s="106">
        <f>data_entry!$G24</f>
        <v>0</v>
      </c>
      <c r="V29" s="126">
        <f>data_entry!$G24</f>
        <v>0</v>
      </c>
    </row>
    <row r="30" spans="1:22">
      <c r="A30" s="125" t="str">
        <f t="shared" si="0"/>
        <v>_300</v>
      </c>
      <c r="B30" s="117" t="str">
        <f>data_entry!mflcode</f>
        <v/>
      </c>
      <c r="C30" s="117" t="s">
        <v>1025</v>
      </c>
      <c r="D30" s="117" t="s">
        <v>1030</v>
      </c>
      <c r="E30" s="106">
        <v>300</v>
      </c>
      <c r="F30" s="106">
        <f>data_entry!$J24</f>
        <v>0</v>
      </c>
      <c r="G30" s="106">
        <f>data_entry!$J24</f>
        <v>0</v>
      </c>
      <c r="H30" s="106">
        <f>data_entry!$J24</f>
        <v>0</v>
      </c>
      <c r="I30" s="106">
        <f>data_entry!$J24</f>
        <v>0</v>
      </c>
      <c r="J30" s="106">
        <f>data_entry!$J24</f>
        <v>0</v>
      </c>
      <c r="K30" s="106">
        <f>data_entry!$J24</f>
        <v>0</v>
      </c>
      <c r="L30" s="106">
        <f>data_entry!$J24</f>
        <v>0</v>
      </c>
      <c r="M30" s="106">
        <f>data_entry!$J24</f>
        <v>0</v>
      </c>
      <c r="N30" s="106">
        <f>data_entry!$J24</f>
        <v>0</v>
      </c>
      <c r="O30" s="106">
        <f>data_entry!$J24</f>
        <v>0</v>
      </c>
      <c r="P30" s="106">
        <f>data_entry!$J24</f>
        <v>0</v>
      </c>
      <c r="Q30" s="106">
        <f>data_entry!$J24</f>
        <v>0</v>
      </c>
      <c r="R30" s="106">
        <f>data_entry!$J24</f>
        <v>0</v>
      </c>
      <c r="S30" s="106">
        <f>data_entry!$J24</f>
        <v>0</v>
      </c>
      <c r="T30" s="106">
        <f>data_entry!$J24</f>
        <v>0</v>
      </c>
      <c r="U30" s="106">
        <f>data_entry!$J24</f>
        <v>0</v>
      </c>
      <c r="V30" s="126">
        <f>data_entry!$J24</f>
        <v>0</v>
      </c>
    </row>
    <row r="31" spans="1:22">
      <c r="A31" s="125" t="str">
        <f t="shared" si="0"/>
        <v>_310</v>
      </c>
      <c r="B31" s="117" t="str">
        <f>data_entry!mflcode</f>
        <v/>
      </c>
      <c r="C31" s="117" t="s">
        <v>1025</v>
      </c>
      <c r="D31" s="117" t="s">
        <v>1031</v>
      </c>
      <c r="E31" s="106">
        <v>310</v>
      </c>
      <c r="F31" s="106">
        <f>data_entry!J25</f>
        <v>0</v>
      </c>
      <c r="G31" s="106">
        <f>data_entry!K25</f>
        <v>0</v>
      </c>
      <c r="H31" s="106">
        <f>data_entry!L25</f>
        <v>0</v>
      </c>
      <c r="I31" s="106">
        <f>data_entry!M25</f>
        <v>0</v>
      </c>
      <c r="J31" s="106">
        <f>data_entry!N25</f>
        <v>0</v>
      </c>
      <c r="K31" s="106">
        <f>data_entry!O25</f>
        <v>0</v>
      </c>
      <c r="L31" s="106">
        <f>data_entry!P25</f>
        <v>0</v>
      </c>
      <c r="M31" s="106">
        <f>data_entry!Q25</f>
        <v>0</v>
      </c>
      <c r="N31" s="106">
        <f>data_entry!R25</f>
        <v>0</v>
      </c>
      <c r="O31" s="106">
        <f>data_entry!S25</f>
        <v>0</v>
      </c>
      <c r="P31" s="106">
        <f>data_entry!T25</f>
        <v>0</v>
      </c>
      <c r="Q31" s="106">
        <f>data_entry!U25</f>
        <v>0</v>
      </c>
      <c r="R31" s="106">
        <f>data_entry!V25</f>
        <v>0</v>
      </c>
      <c r="S31" s="106">
        <f>data_entry!W25</f>
        <v>0</v>
      </c>
      <c r="T31" s="106">
        <f>data_entry!X25</f>
        <v>0</v>
      </c>
      <c r="U31" s="106">
        <f>data_entry!Y25</f>
        <v>0</v>
      </c>
      <c r="V31" s="126">
        <f ca="1">data_entry!Z25</f>
        <v>0</v>
      </c>
    </row>
    <row r="32" spans="1:22">
      <c r="A32" s="125" t="str">
        <f t="shared" si="0"/>
        <v>_320</v>
      </c>
      <c r="B32" s="117" t="str">
        <f>data_entry!mflcode</f>
        <v/>
      </c>
      <c r="C32" s="117" t="s">
        <v>1025</v>
      </c>
      <c r="D32" s="117" t="s">
        <v>1032</v>
      </c>
      <c r="E32" s="106">
        <v>320</v>
      </c>
      <c r="F32" s="106">
        <f>data_entry!J26</f>
        <v>0</v>
      </c>
      <c r="G32" s="106">
        <f>data_entry!K26</f>
        <v>0</v>
      </c>
      <c r="H32" s="106">
        <f>data_entry!L26</f>
        <v>0</v>
      </c>
      <c r="I32" s="106">
        <f>data_entry!M26</f>
        <v>0</v>
      </c>
      <c r="J32" s="106">
        <f>data_entry!N26</f>
        <v>0</v>
      </c>
      <c r="K32" s="106">
        <f>data_entry!O26</f>
        <v>0</v>
      </c>
      <c r="L32" s="106">
        <f>data_entry!P26</f>
        <v>0</v>
      </c>
      <c r="M32" s="106">
        <f>data_entry!Q26</f>
        <v>0</v>
      </c>
      <c r="N32" s="106">
        <f>data_entry!R26</f>
        <v>0</v>
      </c>
      <c r="O32" s="106">
        <f>data_entry!S26</f>
        <v>0</v>
      </c>
      <c r="P32" s="106">
        <f>data_entry!T26</f>
        <v>0</v>
      </c>
      <c r="Q32" s="106">
        <f>data_entry!U26</f>
        <v>0</v>
      </c>
      <c r="R32" s="106">
        <f>data_entry!V26</f>
        <v>0</v>
      </c>
      <c r="S32" s="106">
        <f>data_entry!W26</f>
        <v>0</v>
      </c>
      <c r="T32" s="106">
        <f>data_entry!X26</f>
        <v>0</v>
      </c>
      <c r="U32" s="106">
        <f>data_entry!Y26</f>
        <v>0</v>
      </c>
      <c r="V32" s="126">
        <f ca="1">data_entry!Z26</f>
        <v>0</v>
      </c>
    </row>
    <row r="33" spans="1:22">
      <c r="A33" s="125" t="str">
        <f t="shared" si="0"/>
        <v>_340</v>
      </c>
      <c r="B33" s="117" t="str">
        <f>data_entry!mflcode</f>
        <v/>
      </c>
      <c r="C33" s="117" t="s">
        <v>1025</v>
      </c>
      <c r="D33" s="117" t="s">
        <v>1033</v>
      </c>
      <c r="E33" s="106">
        <v>340</v>
      </c>
      <c r="F33" s="106">
        <f>data_entry!J27</f>
        <v>0</v>
      </c>
      <c r="G33" s="106">
        <f>data_entry!K27</f>
        <v>0</v>
      </c>
      <c r="H33" s="106">
        <f>data_entry!L27</f>
        <v>0</v>
      </c>
      <c r="I33" s="106">
        <f>data_entry!M27</f>
        <v>0</v>
      </c>
      <c r="J33" s="106">
        <f>data_entry!N27</f>
        <v>0</v>
      </c>
      <c r="K33" s="106">
        <f>data_entry!O27</f>
        <v>0</v>
      </c>
      <c r="L33" s="106">
        <f>data_entry!P27</f>
        <v>0</v>
      </c>
      <c r="M33" s="106">
        <f>data_entry!Q27</f>
        <v>0</v>
      </c>
      <c r="N33" s="106">
        <f>data_entry!R27</f>
        <v>0</v>
      </c>
      <c r="O33" s="106">
        <f>data_entry!S27</f>
        <v>0</v>
      </c>
      <c r="P33" s="106">
        <f>data_entry!T27</f>
        <v>0</v>
      </c>
      <c r="Q33" s="106">
        <f>data_entry!U27</f>
        <v>0</v>
      </c>
      <c r="R33" s="106">
        <f>data_entry!V27</f>
        <v>0</v>
      </c>
      <c r="S33" s="106">
        <f>data_entry!W27</f>
        <v>0</v>
      </c>
      <c r="T33" s="106">
        <f>data_entry!X27</f>
        <v>0</v>
      </c>
      <c r="U33" s="106">
        <f>data_entry!Y27</f>
        <v>0</v>
      </c>
      <c r="V33" s="126">
        <f ca="1">data_entry!Z27</f>
        <v>0</v>
      </c>
    </row>
    <row r="34" spans="1:22">
      <c r="A34" s="125" t="str">
        <f t="shared" si="0"/>
        <v>_350</v>
      </c>
      <c r="B34" s="117" t="str">
        <f>data_entry!mflcode</f>
        <v/>
      </c>
      <c r="C34" s="117" t="s">
        <v>1025</v>
      </c>
      <c r="D34" s="117" t="s">
        <v>1034</v>
      </c>
      <c r="E34" s="106">
        <v>350</v>
      </c>
      <c r="F34" s="106">
        <f>data_entry!J28</f>
        <v>0</v>
      </c>
      <c r="G34" s="106">
        <f>data_entry!K28</f>
        <v>0</v>
      </c>
      <c r="H34" s="106">
        <f>data_entry!L28</f>
        <v>0</v>
      </c>
      <c r="I34" s="106">
        <f>data_entry!M28</f>
        <v>0</v>
      </c>
      <c r="J34" s="106">
        <f>data_entry!N28</f>
        <v>0</v>
      </c>
      <c r="K34" s="106">
        <f>data_entry!O28</f>
        <v>0</v>
      </c>
      <c r="L34" s="106">
        <f>data_entry!P28</f>
        <v>0</v>
      </c>
      <c r="M34" s="106">
        <f>data_entry!Q28</f>
        <v>0</v>
      </c>
      <c r="N34" s="106">
        <f>data_entry!R28</f>
        <v>0</v>
      </c>
      <c r="O34" s="106">
        <f>data_entry!S28</f>
        <v>0</v>
      </c>
      <c r="P34" s="106">
        <f>data_entry!T28</f>
        <v>0</v>
      </c>
      <c r="Q34" s="106">
        <f>data_entry!U28</f>
        <v>0</v>
      </c>
      <c r="R34" s="106">
        <f>data_entry!V28</f>
        <v>0</v>
      </c>
      <c r="S34" s="106">
        <f>data_entry!W28</f>
        <v>0</v>
      </c>
      <c r="T34" s="106">
        <f>data_entry!X28</f>
        <v>0</v>
      </c>
      <c r="U34" s="106">
        <f>data_entry!Y28</f>
        <v>0</v>
      </c>
      <c r="V34" s="126">
        <f ca="1">data_entry!Z28</f>
        <v>0</v>
      </c>
    </row>
    <row r="35" spans="1:22">
      <c r="A35" s="125" t="str">
        <f t="shared" si="0"/>
        <v>_360</v>
      </c>
      <c r="B35" s="117" t="str">
        <f>data_entry!mflcode</f>
        <v/>
      </c>
      <c r="C35" s="117" t="s">
        <v>1025</v>
      </c>
      <c r="D35" s="117" t="s">
        <v>1035</v>
      </c>
      <c r="E35" s="106">
        <v>360</v>
      </c>
      <c r="F35" s="106">
        <f>data_entry!J29</f>
        <v>0</v>
      </c>
      <c r="G35" s="106">
        <f>data_entry!K29</f>
        <v>0</v>
      </c>
      <c r="H35" s="106">
        <f>data_entry!L29</f>
        <v>0</v>
      </c>
      <c r="I35" s="106">
        <f>data_entry!M29</f>
        <v>0</v>
      </c>
      <c r="J35" s="106">
        <f>data_entry!N29</f>
        <v>0</v>
      </c>
      <c r="K35" s="106">
        <f>data_entry!O29</f>
        <v>0</v>
      </c>
      <c r="L35" s="106">
        <f>data_entry!P29</f>
        <v>0</v>
      </c>
      <c r="M35" s="106">
        <f>data_entry!Q29</f>
        <v>0</v>
      </c>
      <c r="N35" s="106">
        <f>data_entry!R29</f>
        <v>0</v>
      </c>
      <c r="O35" s="106">
        <f>data_entry!S29</f>
        <v>0</v>
      </c>
      <c r="P35" s="106">
        <f>data_entry!T29</f>
        <v>0</v>
      </c>
      <c r="Q35" s="106">
        <f>data_entry!U29</f>
        <v>0</v>
      </c>
      <c r="R35" s="106">
        <f>data_entry!V29</f>
        <v>0</v>
      </c>
      <c r="S35" s="106">
        <f>data_entry!W29</f>
        <v>0</v>
      </c>
      <c r="T35" s="106">
        <f>data_entry!X29</f>
        <v>0</v>
      </c>
      <c r="U35" s="106">
        <f>data_entry!Y29</f>
        <v>0</v>
      </c>
      <c r="V35" s="126">
        <f ca="1">data_entry!Z29</f>
        <v>0</v>
      </c>
    </row>
    <row r="36" spans="1:22">
      <c r="A36" s="125" t="str">
        <f t="shared" si="0"/>
        <v>_370</v>
      </c>
      <c r="B36" s="117" t="str">
        <f>data_entry!mflcode</f>
        <v/>
      </c>
      <c r="C36" s="117" t="s">
        <v>1025</v>
      </c>
      <c r="D36" s="117" t="s">
        <v>1046</v>
      </c>
      <c r="E36" s="106">
        <v>370</v>
      </c>
      <c r="F36" s="106">
        <f>data_entry!J30</f>
        <v>0</v>
      </c>
      <c r="G36" s="106">
        <f>data_entry!K30</f>
        <v>0</v>
      </c>
      <c r="H36" s="106">
        <f>data_entry!L30</f>
        <v>0</v>
      </c>
      <c r="I36" s="106">
        <f>data_entry!M30</f>
        <v>0</v>
      </c>
      <c r="J36" s="106">
        <f>data_entry!N30</f>
        <v>0</v>
      </c>
      <c r="K36" s="106">
        <f>data_entry!O30</f>
        <v>0</v>
      </c>
      <c r="L36" s="106">
        <f>data_entry!P30</f>
        <v>0</v>
      </c>
      <c r="M36" s="106">
        <f>data_entry!Q30</f>
        <v>0</v>
      </c>
      <c r="N36" s="106">
        <f>data_entry!R30</f>
        <v>0</v>
      </c>
      <c r="O36" s="106">
        <f>data_entry!S30</f>
        <v>0</v>
      </c>
      <c r="P36" s="106">
        <f>data_entry!T30</f>
        <v>0</v>
      </c>
      <c r="Q36" s="106">
        <f>data_entry!U30</f>
        <v>0</v>
      </c>
      <c r="R36" s="106">
        <f>data_entry!V30</f>
        <v>0</v>
      </c>
      <c r="S36" s="106">
        <f>data_entry!W30</f>
        <v>0</v>
      </c>
      <c r="T36" s="106">
        <f>data_entry!X30</f>
        <v>0</v>
      </c>
      <c r="U36" s="106">
        <f>data_entry!Y30</f>
        <v>0</v>
      </c>
      <c r="V36" s="126">
        <f ca="1">data_entry!Z30</f>
        <v>0</v>
      </c>
    </row>
    <row r="37" spans="1:22" s="105" customFormat="1" ht="15.75" thickBot="1">
      <c r="A37" s="127" t="str">
        <f t="shared" si="0"/>
        <v>_380</v>
      </c>
      <c r="B37" s="119" t="str">
        <f>data_entry!mflcode</f>
        <v/>
      </c>
      <c r="C37" s="119" t="s">
        <v>1025</v>
      </c>
      <c r="D37" s="119" t="s">
        <v>1037</v>
      </c>
      <c r="E37" s="109">
        <v>380</v>
      </c>
      <c r="F37" s="109" t="str">
        <f>data_entry!J31</f>
        <v/>
      </c>
      <c r="G37" s="109" t="str">
        <f>data_entry!K31</f>
        <v/>
      </c>
      <c r="H37" s="109" t="str">
        <f>data_entry!L31</f>
        <v/>
      </c>
      <c r="I37" s="109" t="str">
        <f>data_entry!M31</f>
        <v/>
      </c>
      <c r="J37" s="109" t="str">
        <f>data_entry!N31</f>
        <v/>
      </c>
      <c r="K37" s="109" t="str">
        <f>data_entry!O31</f>
        <v/>
      </c>
      <c r="L37" s="109" t="str">
        <f>data_entry!P31</f>
        <v/>
      </c>
      <c r="M37" s="109" t="str">
        <f>data_entry!Q31</f>
        <v/>
      </c>
      <c r="N37" s="109" t="str">
        <f>data_entry!R31</f>
        <v/>
      </c>
      <c r="O37" s="109" t="str">
        <f>data_entry!S31</f>
        <v/>
      </c>
      <c r="P37" s="109" t="str">
        <f>data_entry!T31</f>
        <v/>
      </c>
      <c r="Q37" s="109" t="str">
        <f>data_entry!U31</f>
        <v/>
      </c>
      <c r="R37" s="109" t="str">
        <f>data_entry!V31</f>
        <v/>
      </c>
      <c r="S37" s="109" t="str">
        <f>data_entry!W31</f>
        <v/>
      </c>
      <c r="T37" s="109" t="str">
        <f>data_entry!X31</f>
        <v/>
      </c>
      <c r="U37" s="109" t="str">
        <f>data_entry!Y31</f>
        <v/>
      </c>
      <c r="V37" s="128">
        <f ca="1">data_entry!Z31</f>
        <v>0</v>
      </c>
    </row>
    <row r="38" spans="1:22">
      <c r="A38" s="129" t="str">
        <f t="shared" si="0"/>
        <v>_13</v>
      </c>
      <c r="B38" s="118" t="str">
        <f>data_entry!mflcode</f>
        <v/>
      </c>
      <c r="C38" s="118" t="s">
        <v>1038</v>
      </c>
      <c r="D38" s="118" t="s">
        <v>1039</v>
      </c>
      <c r="E38" s="116">
        <v>13</v>
      </c>
      <c r="F38" s="116">
        <f>data_entry!$D32</f>
        <v>0</v>
      </c>
      <c r="G38" s="116">
        <f>data_entry!$D32</f>
        <v>0</v>
      </c>
      <c r="H38" s="116">
        <f>data_entry!$D32</f>
        <v>0</v>
      </c>
      <c r="I38" s="116">
        <f>data_entry!$D32</f>
        <v>0</v>
      </c>
      <c r="J38" s="116">
        <f>data_entry!$D32</f>
        <v>0</v>
      </c>
      <c r="K38" s="116">
        <f>data_entry!$D32</f>
        <v>0</v>
      </c>
      <c r="L38" s="116">
        <f>data_entry!$D32</f>
        <v>0</v>
      </c>
      <c r="M38" s="116">
        <f>data_entry!$D32</f>
        <v>0</v>
      </c>
      <c r="N38" s="116">
        <f>data_entry!$D32</f>
        <v>0</v>
      </c>
      <c r="O38" s="116">
        <f>data_entry!$D32</f>
        <v>0</v>
      </c>
      <c r="P38" s="116">
        <f>data_entry!$D32</f>
        <v>0</v>
      </c>
      <c r="Q38" s="116">
        <f>data_entry!$D32</f>
        <v>0</v>
      </c>
      <c r="R38" s="116">
        <f>data_entry!$D32</f>
        <v>0</v>
      </c>
      <c r="S38" s="116">
        <f>data_entry!$D32</f>
        <v>0</v>
      </c>
      <c r="T38" s="116">
        <f>data_entry!$D32</f>
        <v>0</v>
      </c>
      <c r="U38" s="116">
        <f>data_entry!$D32</f>
        <v>0</v>
      </c>
      <c r="V38" s="130">
        <f>data_entry!$D32</f>
        <v>0</v>
      </c>
    </row>
    <row r="39" spans="1:22">
      <c r="A39" s="125" t="str">
        <f t="shared" si="0"/>
        <v>_14</v>
      </c>
      <c r="B39" s="117" t="str">
        <f>data_entry!mflcode</f>
        <v/>
      </c>
      <c r="C39" s="117" t="s">
        <v>1038</v>
      </c>
      <c r="D39" s="117" t="s">
        <v>1040</v>
      </c>
      <c r="E39" s="106">
        <v>14</v>
      </c>
      <c r="F39" s="106">
        <f>data_entry!$E32</f>
        <v>0</v>
      </c>
      <c r="G39" s="106">
        <f>data_entry!$E32</f>
        <v>0</v>
      </c>
      <c r="H39" s="106">
        <f>data_entry!$E32</f>
        <v>0</v>
      </c>
      <c r="I39" s="106">
        <f>data_entry!$E32</f>
        <v>0</v>
      </c>
      <c r="J39" s="106">
        <f>data_entry!$E32</f>
        <v>0</v>
      </c>
      <c r="K39" s="106">
        <f>data_entry!$E32</f>
        <v>0</v>
      </c>
      <c r="L39" s="106">
        <f>data_entry!$E32</f>
        <v>0</v>
      </c>
      <c r="M39" s="106">
        <f>data_entry!$E32</f>
        <v>0</v>
      </c>
      <c r="N39" s="106">
        <f>data_entry!$E32</f>
        <v>0</v>
      </c>
      <c r="O39" s="106">
        <f>data_entry!$E32</f>
        <v>0</v>
      </c>
      <c r="P39" s="106">
        <f>data_entry!$E32</f>
        <v>0</v>
      </c>
      <c r="Q39" s="106">
        <f>data_entry!$E32</f>
        <v>0</v>
      </c>
      <c r="R39" s="106">
        <f>data_entry!$E32</f>
        <v>0</v>
      </c>
      <c r="S39" s="106">
        <f>data_entry!$E32</f>
        <v>0</v>
      </c>
      <c r="T39" s="106">
        <f>data_entry!$E32</f>
        <v>0</v>
      </c>
      <c r="U39" s="106">
        <f>data_entry!$E32</f>
        <v>0</v>
      </c>
      <c r="V39" s="126">
        <f>data_entry!$E32</f>
        <v>0</v>
      </c>
    </row>
    <row r="40" spans="1:22">
      <c r="A40" s="125" t="str">
        <f t="shared" si="0"/>
        <v>_15</v>
      </c>
      <c r="B40" s="117" t="str">
        <f>data_entry!mflcode</f>
        <v/>
      </c>
      <c r="C40" s="117" t="s">
        <v>1038</v>
      </c>
      <c r="D40" s="117" t="s">
        <v>1041</v>
      </c>
      <c r="E40" s="106">
        <v>15</v>
      </c>
      <c r="F40" s="106">
        <f>data_entry!$F32</f>
        <v>0</v>
      </c>
      <c r="G40" s="106">
        <f>data_entry!$F32</f>
        <v>0</v>
      </c>
      <c r="H40" s="106">
        <f>data_entry!$F32</f>
        <v>0</v>
      </c>
      <c r="I40" s="106">
        <f>data_entry!$F32</f>
        <v>0</v>
      </c>
      <c r="J40" s="106">
        <f>data_entry!$F32</f>
        <v>0</v>
      </c>
      <c r="K40" s="106">
        <f>data_entry!$F32</f>
        <v>0</v>
      </c>
      <c r="L40" s="106">
        <f>data_entry!$F32</f>
        <v>0</v>
      </c>
      <c r="M40" s="106">
        <f>data_entry!$F32</f>
        <v>0</v>
      </c>
      <c r="N40" s="106">
        <f>data_entry!$F32</f>
        <v>0</v>
      </c>
      <c r="O40" s="106">
        <f>data_entry!$F32</f>
        <v>0</v>
      </c>
      <c r="P40" s="106">
        <f>data_entry!$F32</f>
        <v>0</v>
      </c>
      <c r="Q40" s="106">
        <f>data_entry!$F32</f>
        <v>0</v>
      </c>
      <c r="R40" s="106">
        <f>data_entry!$F32</f>
        <v>0</v>
      </c>
      <c r="S40" s="106">
        <f>data_entry!$F32</f>
        <v>0</v>
      </c>
      <c r="T40" s="106">
        <f>data_entry!$F32</f>
        <v>0</v>
      </c>
      <c r="U40" s="106">
        <f>data_entry!$F32</f>
        <v>0</v>
      </c>
      <c r="V40" s="126">
        <f>data_entry!$F32</f>
        <v>0</v>
      </c>
    </row>
    <row r="41" spans="1:22">
      <c r="A41" s="125" t="str">
        <f t="shared" si="0"/>
        <v>_16</v>
      </c>
      <c r="B41" s="117" t="str">
        <f>data_entry!mflcode</f>
        <v/>
      </c>
      <c r="C41" s="117" t="s">
        <v>1038</v>
      </c>
      <c r="D41" s="117" t="s">
        <v>1042</v>
      </c>
      <c r="E41" s="106">
        <v>16</v>
      </c>
      <c r="F41" s="106">
        <f>data_entry!$G32</f>
        <v>0</v>
      </c>
      <c r="G41" s="106">
        <f>data_entry!$G32</f>
        <v>0</v>
      </c>
      <c r="H41" s="106">
        <f>data_entry!$G32</f>
        <v>0</v>
      </c>
      <c r="I41" s="106">
        <f>data_entry!$G32</f>
        <v>0</v>
      </c>
      <c r="J41" s="106">
        <f>data_entry!$G32</f>
        <v>0</v>
      </c>
      <c r="K41" s="106">
        <f>data_entry!$G32</f>
        <v>0</v>
      </c>
      <c r="L41" s="106">
        <f>data_entry!$G32</f>
        <v>0</v>
      </c>
      <c r="M41" s="106">
        <f>data_entry!$G32</f>
        <v>0</v>
      </c>
      <c r="N41" s="106">
        <f>data_entry!$G32</f>
        <v>0</v>
      </c>
      <c r="O41" s="106">
        <f>data_entry!$G32</f>
        <v>0</v>
      </c>
      <c r="P41" s="106">
        <f>data_entry!$G32</f>
        <v>0</v>
      </c>
      <c r="Q41" s="106">
        <f>data_entry!$G32</f>
        <v>0</v>
      </c>
      <c r="R41" s="106">
        <f>data_entry!$G32</f>
        <v>0</v>
      </c>
      <c r="S41" s="106">
        <f>data_entry!$G32</f>
        <v>0</v>
      </c>
      <c r="T41" s="106">
        <f>data_entry!$G32</f>
        <v>0</v>
      </c>
      <c r="U41" s="106">
        <f>data_entry!$G32</f>
        <v>0</v>
      </c>
      <c r="V41" s="126">
        <f>data_entry!$G32</f>
        <v>0</v>
      </c>
    </row>
    <row r="42" spans="1:22">
      <c r="A42" s="125" t="str">
        <f t="shared" si="0"/>
        <v>_400</v>
      </c>
      <c r="B42" s="117" t="str">
        <f>data_entry!mflcode</f>
        <v/>
      </c>
      <c r="C42" s="117" t="s">
        <v>1038</v>
      </c>
      <c r="D42" s="117" t="s">
        <v>1043</v>
      </c>
      <c r="E42" s="106">
        <v>400</v>
      </c>
      <c r="F42" s="106">
        <f>data_entry!$J32</f>
        <v>0</v>
      </c>
      <c r="G42" s="106">
        <f>data_entry!$J32</f>
        <v>0</v>
      </c>
      <c r="H42" s="106">
        <f>data_entry!$J32</f>
        <v>0</v>
      </c>
      <c r="I42" s="106">
        <f>data_entry!$J32</f>
        <v>0</v>
      </c>
      <c r="J42" s="106">
        <f>data_entry!$J32</f>
        <v>0</v>
      </c>
      <c r="K42" s="106">
        <f>data_entry!$J32</f>
        <v>0</v>
      </c>
      <c r="L42" s="106">
        <f>data_entry!$J32</f>
        <v>0</v>
      </c>
      <c r="M42" s="106">
        <f>data_entry!$J32</f>
        <v>0</v>
      </c>
      <c r="N42" s="106">
        <f>data_entry!$J32</f>
        <v>0</v>
      </c>
      <c r="O42" s="106">
        <f>data_entry!$J32</f>
        <v>0</v>
      </c>
      <c r="P42" s="106">
        <f>data_entry!$J32</f>
        <v>0</v>
      </c>
      <c r="Q42" s="106">
        <f>data_entry!$J32</f>
        <v>0</v>
      </c>
      <c r="R42" s="106">
        <f>data_entry!$J32</f>
        <v>0</v>
      </c>
      <c r="S42" s="106">
        <f>data_entry!$J32</f>
        <v>0</v>
      </c>
      <c r="T42" s="106">
        <f>data_entry!$J32</f>
        <v>0</v>
      </c>
      <c r="U42" s="106">
        <f>data_entry!$J32</f>
        <v>0</v>
      </c>
      <c r="V42" s="126">
        <f>data_entry!$J32</f>
        <v>0</v>
      </c>
    </row>
    <row r="43" spans="1:22">
      <c r="A43" s="125" t="str">
        <f t="shared" si="0"/>
        <v>_410</v>
      </c>
      <c r="B43" s="117" t="str">
        <f>data_entry!mflcode</f>
        <v/>
      </c>
      <c r="C43" s="117" t="s">
        <v>1038</v>
      </c>
      <c r="D43" s="117" t="s">
        <v>1044</v>
      </c>
      <c r="E43" s="106">
        <v>410</v>
      </c>
      <c r="F43" s="106">
        <f>data_entry!J33</f>
        <v>0</v>
      </c>
      <c r="G43" s="106">
        <f>data_entry!K33</f>
        <v>0</v>
      </c>
      <c r="H43" s="106">
        <f>data_entry!L33</f>
        <v>0</v>
      </c>
      <c r="I43" s="106">
        <f>data_entry!M33</f>
        <v>0</v>
      </c>
      <c r="J43" s="106">
        <f>data_entry!N33</f>
        <v>0</v>
      </c>
      <c r="K43" s="106">
        <f>data_entry!O33</f>
        <v>0</v>
      </c>
      <c r="L43" s="106">
        <f>data_entry!P33</f>
        <v>0</v>
      </c>
      <c r="M43" s="106">
        <f>data_entry!Q33</f>
        <v>0</v>
      </c>
      <c r="N43" s="106">
        <f>data_entry!R33</f>
        <v>0</v>
      </c>
      <c r="O43" s="106">
        <f>data_entry!S33</f>
        <v>0</v>
      </c>
      <c r="P43" s="106">
        <f>data_entry!T33</f>
        <v>0</v>
      </c>
      <c r="Q43" s="106">
        <f>data_entry!U33</f>
        <v>0</v>
      </c>
      <c r="R43" s="106">
        <f>data_entry!V33</f>
        <v>0</v>
      </c>
      <c r="S43" s="106">
        <f>data_entry!W33</f>
        <v>0</v>
      </c>
      <c r="T43" s="106">
        <f>data_entry!X33</f>
        <v>0</v>
      </c>
      <c r="U43" s="106">
        <f>data_entry!Y33</f>
        <v>0</v>
      </c>
      <c r="V43" s="126">
        <f ca="1">data_entry!Z33</f>
        <v>0</v>
      </c>
    </row>
    <row r="44" spans="1:22">
      <c r="A44" s="125" t="str">
        <f t="shared" si="0"/>
        <v>_420</v>
      </c>
      <c r="B44" s="117" t="str">
        <f>data_entry!mflcode</f>
        <v/>
      </c>
      <c r="C44" s="117" t="s">
        <v>1038</v>
      </c>
      <c r="D44" s="117" t="s">
        <v>1045</v>
      </c>
      <c r="E44" s="106">
        <v>420</v>
      </c>
      <c r="F44" s="106">
        <f>data_entry!J34</f>
        <v>0</v>
      </c>
      <c r="G44" s="106">
        <f>data_entry!K34</f>
        <v>0</v>
      </c>
      <c r="H44" s="106">
        <f>data_entry!L34</f>
        <v>0</v>
      </c>
      <c r="I44" s="106">
        <f>data_entry!M34</f>
        <v>0</v>
      </c>
      <c r="J44" s="106">
        <f>data_entry!N34</f>
        <v>0</v>
      </c>
      <c r="K44" s="106">
        <f>data_entry!O34</f>
        <v>0</v>
      </c>
      <c r="L44" s="106">
        <f>data_entry!P34</f>
        <v>0</v>
      </c>
      <c r="M44" s="106">
        <f>data_entry!Q34</f>
        <v>0</v>
      </c>
      <c r="N44" s="106">
        <f>data_entry!R34</f>
        <v>0</v>
      </c>
      <c r="O44" s="106">
        <f>data_entry!S34</f>
        <v>0</v>
      </c>
      <c r="P44" s="106">
        <f>data_entry!T34</f>
        <v>0</v>
      </c>
      <c r="Q44" s="106">
        <f>data_entry!U34</f>
        <v>0</v>
      </c>
      <c r="R44" s="106">
        <f>data_entry!V34</f>
        <v>0</v>
      </c>
      <c r="S44" s="106">
        <f>data_entry!W34</f>
        <v>0</v>
      </c>
      <c r="T44" s="106">
        <f>data_entry!X34</f>
        <v>0</v>
      </c>
      <c r="U44" s="106">
        <f>data_entry!Y34</f>
        <v>0</v>
      </c>
      <c r="V44" s="126">
        <f ca="1">data_entry!Z34</f>
        <v>0</v>
      </c>
    </row>
    <row r="45" spans="1:22">
      <c r="A45" s="125" t="str">
        <f t="shared" ref="A45" si="2">CONCATENATE(B45,"_",E45)</f>
        <v>_430</v>
      </c>
      <c r="B45" s="117" t="str">
        <f>data_entry!mflcode</f>
        <v/>
      </c>
      <c r="C45" s="117" t="s">
        <v>1038</v>
      </c>
      <c r="D45" s="117" t="s">
        <v>1049</v>
      </c>
      <c r="E45" s="106">
        <v>430</v>
      </c>
      <c r="F45" s="106">
        <f>data_entry!J35</f>
        <v>0</v>
      </c>
      <c r="G45" s="106">
        <f>data_entry!K35</f>
        <v>0</v>
      </c>
      <c r="H45" s="106">
        <f>data_entry!L35</f>
        <v>0</v>
      </c>
      <c r="I45" s="106">
        <f>data_entry!M35</f>
        <v>0</v>
      </c>
      <c r="J45" s="106">
        <f>data_entry!N35</f>
        <v>0</v>
      </c>
      <c r="K45" s="106">
        <f>data_entry!O35</f>
        <v>0</v>
      </c>
      <c r="L45" s="106">
        <f>data_entry!P35</f>
        <v>0</v>
      </c>
      <c r="M45" s="106">
        <f>data_entry!Q35</f>
        <v>0</v>
      </c>
      <c r="N45" s="106">
        <f>data_entry!R35</f>
        <v>0</v>
      </c>
      <c r="O45" s="106">
        <f>data_entry!S35</f>
        <v>0</v>
      </c>
      <c r="P45" s="106">
        <f>data_entry!T35</f>
        <v>0</v>
      </c>
      <c r="Q45" s="106">
        <f>data_entry!U35</f>
        <v>0</v>
      </c>
      <c r="R45" s="106">
        <f>data_entry!V35</f>
        <v>0</v>
      </c>
      <c r="S45" s="106">
        <f>data_entry!W35</f>
        <v>0</v>
      </c>
      <c r="T45" s="106">
        <f>data_entry!X35</f>
        <v>0</v>
      </c>
      <c r="U45" s="106">
        <f>data_entry!Y35</f>
        <v>0</v>
      </c>
      <c r="V45" s="126">
        <f ca="1">data_entry!Z35</f>
        <v>0</v>
      </c>
    </row>
    <row r="46" spans="1:22">
      <c r="A46" s="125" t="str">
        <f t="shared" si="0"/>
        <v>_440</v>
      </c>
      <c r="B46" s="117" t="str">
        <f>data_entry!mflcode</f>
        <v/>
      </c>
      <c r="C46" s="117" t="s">
        <v>1038</v>
      </c>
      <c r="D46" s="117" t="s">
        <v>1048</v>
      </c>
      <c r="E46" s="106">
        <v>440</v>
      </c>
      <c r="F46" s="106">
        <f>data_entry!J36</f>
        <v>0</v>
      </c>
      <c r="G46" s="106">
        <f>data_entry!K36</f>
        <v>0</v>
      </c>
      <c r="H46" s="106">
        <f>data_entry!L36</f>
        <v>0</v>
      </c>
      <c r="I46" s="106">
        <f>data_entry!M36</f>
        <v>0</v>
      </c>
      <c r="J46" s="106">
        <f>data_entry!N36</f>
        <v>0</v>
      </c>
      <c r="K46" s="106">
        <f>data_entry!O36</f>
        <v>0</v>
      </c>
      <c r="L46" s="106">
        <f>data_entry!P36</f>
        <v>0</v>
      </c>
      <c r="M46" s="106">
        <f>data_entry!Q36</f>
        <v>0</v>
      </c>
      <c r="N46" s="106">
        <f>data_entry!R36</f>
        <v>0</v>
      </c>
      <c r="O46" s="106">
        <f>data_entry!S36</f>
        <v>0</v>
      </c>
      <c r="P46" s="106">
        <f>data_entry!T36</f>
        <v>0</v>
      </c>
      <c r="Q46" s="106">
        <f>data_entry!U36</f>
        <v>0</v>
      </c>
      <c r="R46" s="106">
        <f>data_entry!V36</f>
        <v>0</v>
      </c>
      <c r="S46" s="106">
        <f>data_entry!W36</f>
        <v>0</v>
      </c>
      <c r="T46" s="106">
        <f>data_entry!X36</f>
        <v>0</v>
      </c>
      <c r="U46" s="106">
        <f>data_entry!Y36</f>
        <v>0</v>
      </c>
      <c r="V46" s="126">
        <f ca="1">data_entry!Z36</f>
        <v>0</v>
      </c>
    </row>
    <row r="47" spans="1:22" s="105" customFormat="1" ht="15.75" thickBot="1">
      <c r="A47" s="127" t="str">
        <f t="shared" si="0"/>
        <v>_450</v>
      </c>
      <c r="B47" s="119" t="str">
        <f>data_entry!mflcode</f>
        <v/>
      </c>
      <c r="C47" s="119" t="s">
        <v>1038</v>
      </c>
      <c r="D47" s="119" t="s">
        <v>1050</v>
      </c>
      <c r="E47" s="109">
        <v>450</v>
      </c>
      <c r="F47" s="109" t="str">
        <f>data_entry!J37</f>
        <v/>
      </c>
      <c r="G47" s="109" t="str">
        <f>data_entry!K37</f>
        <v/>
      </c>
      <c r="H47" s="109" t="str">
        <f>data_entry!L37</f>
        <v/>
      </c>
      <c r="I47" s="109" t="str">
        <f>data_entry!M37</f>
        <v/>
      </c>
      <c r="J47" s="109" t="str">
        <f>data_entry!N37</f>
        <v/>
      </c>
      <c r="K47" s="109" t="str">
        <f>data_entry!O37</f>
        <v/>
      </c>
      <c r="L47" s="109" t="str">
        <f>data_entry!P37</f>
        <v/>
      </c>
      <c r="M47" s="109" t="str">
        <f>data_entry!Q37</f>
        <v/>
      </c>
      <c r="N47" s="109" t="str">
        <f>data_entry!R37</f>
        <v/>
      </c>
      <c r="O47" s="109" t="str">
        <f>data_entry!S37</f>
        <v/>
      </c>
      <c r="P47" s="109" t="str">
        <f>data_entry!T37</f>
        <v/>
      </c>
      <c r="Q47" s="109" t="str">
        <f>data_entry!U37</f>
        <v/>
      </c>
      <c r="R47" s="109" t="str">
        <f>data_entry!V37</f>
        <v/>
      </c>
      <c r="S47" s="109" t="str">
        <f>data_entry!W37</f>
        <v/>
      </c>
      <c r="T47" s="109" t="str">
        <f>data_entry!X37</f>
        <v/>
      </c>
      <c r="U47" s="109" t="str">
        <f>data_entry!Y37</f>
        <v/>
      </c>
      <c r="V47" s="128">
        <f ca="1">data_entry!Z37</f>
        <v>0</v>
      </c>
    </row>
    <row r="48" spans="1:22">
      <c r="A48" s="129" t="str">
        <f t="shared" si="0"/>
        <v>_17</v>
      </c>
      <c r="B48" s="118" t="str">
        <f>data_entry!mflcode</f>
        <v/>
      </c>
      <c r="C48" s="118" t="s">
        <v>1051</v>
      </c>
      <c r="D48" s="118" t="s">
        <v>1052</v>
      </c>
      <c r="E48" s="116">
        <v>17</v>
      </c>
      <c r="F48" s="116">
        <f>data_entry!$D38</f>
        <v>0</v>
      </c>
      <c r="G48" s="116">
        <f>data_entry!$D38</f>
        <v>0</v>
      </c>
      <c r="H48" s="116">
        <f>data_entry!$D38</f>
        <v>0</v>
      </c>
      <c r="I48" s="116">
        <f>data_entry!$D38</f>
        <v>0</v>
      </c>
      <c r="J48" s="116">
        <f>data_entry!$D38</f>
        <v>0</v>
      </c>
      <c r="K48" s="116">
        <f>data_entry!$D38</f>
        <v>0</v>
      </c>
      <c r="L48" s="116">
        <f>data_entry!$D38</f>
        <v>0</v>
      </c>
      <c r="M48" s="116">
        <f>data_entry!$D38</f>
        <v>0</v>
      </c>
      <c r="N48" s="116">
        <f>data_entry!$D38</f>
        <v>0</v>
      </c>
      <c r="O48" s="116">
        <f>data_entry!$D38</f>
        <v>0</v>
      </c>
      <c r="P48" s="116">
        <f>data_entry!$D38</f>
        <v>0</v>
      </c>
      <c r="Q48" s="116">
        <f>data_entry!$D38</f>
        <v>0</v>
      </c>
      <c r="R48" s="116">
        <f>data_entry!$D38</f>
        <v>0</v>
      </c>
      <c r="S48" s="116">
        <f>data_entry!$D38</f>
        <v>0</v>
      </c>
      <c r="T48" s="116">
        <f>data_entry!$D38</f>
        <v>0</v>
      </c>
      <c r="U48" s="116">
        <f>data_entry!$D38</f>
        <v>0</v>
      </c>
      <c r="V48" s="130">
        <f>data_entry!$D38</f>
        <v>0</v>
      </c>
    </row>
    <row r="49" spans="1:22">
      <c r="A49" s="125" t="str">
        <f t="shared" si="0"/>
        <v>_18</v>
      </c>
      <c r="B49" s="117" t="str">
        <f>data_entry!mflcode</f>
        <v/>
      </c>
      <c r="C49" s="117" t="s">
        <v>1051</v>
      </c>
      <c r="D49" s="117" t="s">
        <v>1053</v>
      </c>
      <c r="E49" s="106">
        <v>18</v>
      </c>
      <c r="F49" s="106">
        <f>data_entry!$E38</f>
        <v>0</v>
      </c>
      <c r="G49" s="106">
        <f>data_entry!$E38</f>
        <v>0</v>
      </c>
      <c r="H49" s="106">
        <f>data_entry!$E38</f>
        <v>0</v>
      </c>
      <c r="I49" s="106">
        <f>data_entry!$E38</f>
        <v>0</v>
      </c>
      <c r="J49" s="106">
        <f>data_entry!$E38</f>
        <v>0</v>
      </c>
      <c r="K49" s="106">
        <f>data_entry!$E38</f>
        <v>0</v>
      </c>
      <c r="L49" s="106">
        <f>data_entry!$E38</f>
        <v>0</v>
      </c>
      <c r="M49" s="106">
        <f>data_entry!$E38</f>
        <v>0</v>
      </c>
      <c r="N49" s="106">
        <f>data_entry!$E38</f>
        <v>0</v>
      </c>
      <c r="O49" s="106">
        <f>data_entry!$E38</f>
        <v>0</v>
      </c>
      <c r="P49" s="106">
        <f>data_entry!$E38</f>
        <v>0</v>
      </c>
      <c r="Q49" s="106">
        <f>data_entry!$E38</f>
        <v>0</v>
      </c>
      <c r="R49" s="106">
        <f>data_entry!$E38</f>
        <v>0</v>
      </c>
      <c r="S49" s="106">
        <f>data_entry!$E38</f>
        <v>0</v>
      </c>
      <c r="T49" s="106">
        <f>data_entry!$E38</f>
        <v>0</v>
      </c>
      <c r="U49" s="106">
        <f>data_entry!$E38</f>
        <v>0</v>
      </c>
      <c r="V49" s="126">
        <f>data_entry!$E38</f>
        <v>0</v>
      </c>
    </row>
    <row r="50" spans="1:22">
      <c r="A50" s="125" t="str">
        <f t="shared" si="0"/>
        <v>_19</v>
      </c>
      <c r="B50" s="117" t="str">
        <f>data_entry!mflcode</f>
        <v/>
      </c>
      <c r="C50" s="117" t="s">
        <v>1051</v>
      </c>
      <c r="D50" s="117" t="s">
        <v>1054</v>
      </c>
      <c r="E50" s="106">
        <v>19</v>
      </c>
      <c r="F50" s="106">
        <f>data_entry!$F38</f>
        <v>0</v>
      </c>
      <c r="G50" s="106">
        <f>data_entry!$F38</f>
        <v>0</v>
      </c>
      <c r="H50" s="106">
        <f>data_entry!$F38</f>
        <v>0</v>
      </c>
      <c r="I50" s="106">
        <f>data_entry!$F38</f>
        <v>0</v>
      </c>
      <c r="J50" s="106">
        <f>data_entry!$F38</f>
        <v>0</v>
      </c>
      <c r="K50" s="106">
        <f>data_entry!$F38</f>
        <v>0</v>
      </c>
      <c r="L50" s="106">
        <f>data_entry!$F38</f>
        <v>0</v>
      </c>
      <c r="M50" s="106">
        <f>data_entry!$F38</f>
        <v>0</v>
      </c>
      <c r="N50" s="106">
        <f>data_entry!$F38</f>
        <v>0</v>
      </c>
      <c r="O50" s="106">
        <f>data_entry!$F38</f>
        <v>0</v>
      </c>
      <c r="P50" s="106">
        <f>data_entry!$F38</f>
        <v>0</v>
      </c>
      <c r="Q50" s="106">
        <f>data_entry!$F38</f>
        <v>0</v>
      </c>
      <c r="R50" s="106">
        <f>data_entry!$F38</f>
        <v>0</v>
      </c>
      <c r="S50" s="106">
        <f>data_entry!$F38</f>
        <v>0</v>
      </c>
      <c r="T50" s="106">
        <f>data_entry!$F38</f>
        <v>0</v>
      </c>
      <c r="U50" s="106">
        <f>data_entry!$F38</f>
        <v>0</v>
      </c>
      <c r="V50" s="126">
        <f>data_entry!$F38</f>
        <v>0</v>
      </c>
    </row>
    <row r="51" spans="1:22">
      <c r="A51" s="125" t="str">
        <f t="shared" si="0"/>
        <v>_20</v>
      </c>
      <c r="B51" s="117" t="str">
        <f>data_entry!mflcode</f>
        <v/>
      </c>
      <c r="C51" s="117" t="s">
        <v>1051</v>
      </c>
      <c r="D51" s="117" t="s">
        <v>1055</v>
      </c>
      <c r="E51" s="106">
        <v>20</v>
      </c>
      <c r="F51" s="106">
        <f>data_entry!$G38</f>
        <v>0</v>
      </c>
      <c r="G51" s="106">
        <f>data_entry!$G38</f>
        <v>0</v>
      </c>
      <c r="H51" s="106">
        <f>data_entry!$G38</f>
        <v>0</v>
      </c>
      <c r="I51" s="106">
        <f>data_entry!$G38</f>
        <v>0</v>
      </c>
      <c r="J51" s="106">
        <f>data_entry!$G38</f>
        <v>0</v>
      </c>
      <c r="K51" s="106">
        <f>data_entry!$G38</f>
        <v>0</v>
      </c>
      <c r="L51" s="106">
        <f>data_entry!$G38</f>
        <v>0</v>
      </c>
      <c r="M51" s="106">
        <f>data_entry!$G38</f>
        <v>0</v>
      </c>
      <c r="N51" s="106">
        <f>data_entry!$G38</f>
        <v>0</v>
      </c>
      <c r="O51" s="106">
        <f>data_entry!$G38</f>
        <v>0</v>
      </c>
      <c r="P51" s="106">
        <f>data_entry!$G38</f>
        <v>0</v>
      </c>
      <c r="Q51" s="106">
        <f>data_entry!$G38</f>
        <v>0</v>
      </c>
      <c r="R51" s="106">
        <f>data_entry!$G38</f>
        <v>0</v>
      </c>
      <c r="S51" s="106">
        <f>data_entry!$G38</f>
        <v>0</v>
      </c>
      <c r="T51" s="106">
        <f>data_entry!$G38</f>
        <v>0</v>
      </c>
      <c r="U51" s="106">
        <f>data_entry!$G38</f>
        <v>0</v>
      </c>
      <c r="V51" s="126">
        <f>data_entry!$G38</f>
        <v>0</v>
      </c>
    </row>
    <row r="52" spans="1:22">
      <c r="A52" s="125" t="str">
        <f t="shared" si="0"/>
        <v>_500</v>
      </c>
      <c r="B52" s="117" t="str">
        <f>data_entry!mflcode</f>
        <v/>
      </c>
      <c r="C52" s="117" t="s">
        <v>1051</v>
      </c>
      <c r="D52" s="117" t="s">
        <v>1056</v>
      </c>
      <c r="E52" s="106">
        <v>500</v>
      </c>
      <c r="F52" s="106">
        <f>data_entry!J38</f>
        <v>0</v>
      </c>
      <c r="G52" s="106">
        <f>data_entry!K38</f>
        <v>0</v>
      </c>
      <c r="H52" s="106">
        <f>data_entry!L38</f>
        <v>0</v>
      </c>
      <c r="I52" s="106">
        <f>data_entry!M38</f>
        <v>0</v>
      </c>
      <c r="J52" s="106">
        <f>data_entry!N38</f>
        <v>0</v>
      </c>
      <c r="K52" s="106">
        <f>data_entry!O38</f>
        <v>0</v>
      </c>
      <c r="L52" s="106">
        <f>data_entry!P38</f>
        <v>0</v>
      </c>
      <c r="M52" s="106">
        <f>data_entry!Q38</f>
        <v>0</v>
      </c>
      <c r="N52" s="106">
        <f>data_entry!R38</f>
        <v>0</v>
      </c>
      <c r="O52" s="106">
        <f>data_entry!S38</f>
        <v>0</v>
      </c>
      <c r="P52" s="106">
        <f>data_entry!T38</f>
        <v>0</v>
      </c>
      <c r="Q52" s="106">
        <f>data_entry!U38</f>
        <v>0</v>
      </c>
      <c r="R52" s="106">
        <f>data_entry!V38</f>
        <v>0</v>
      </c>
      <c r="S52" s="106">
        <f>data_entry!W38</f>
        <v>0</v>
      </c>
      <c r="T52" s="106">
        <f>data_entry!X38</f>
        <v>0</v>
      </c>
      <c r="U52" s="106">
        <f>data_entry!Y38</f>
        <v>0</v>
      </c>
      <c r="V52" s="126">
        <f ca="1">data_entry!Z38</f>
        <v>0</v>
      </c>
    </row>
    <row r="53" spans="1:22">
      <c r="A53" s="125" t="str">
        <f t="shared" si="0"/>
        <v>_510</v>
      </c>
      <c r="B53" s="117" t="str">
        <f>data_entry!mflcode</f>
        <v/>
      </c>
      <c r="C53" s="117" t="s">
        <v>1051</v>
      </c>
      <c r="D53" s="117" t="s">
        <v>1057</v>
      </c>
      <c r="E53" s="106">
        <v>510</v>
      </c>
      <c r="F53" s="106">
        <f>data_entry!J39</f>
        <v>0</v>
      </c>
      <c r="G53" s="106">
        <f>data_entry!K39</f>
        <v>0</v>
      </c>
      <c r="H53" s="106">
        <f>data_entry!L39</f>
        <v>0</v>
      </c>
      <c r="I53" s="106">
        <f>data_entry!M39</f>
        <v>0</v>
      </c>
      <c r="J53" s="106">
        <f>data_entry!N39</f>
        <v>0</v>
      </c>
      <c r="K53" s="106">
        <f>data_entry!O39</f>
        <v>0</v>
      </c>
      <c r="L53" s="106">
        <f>data_entry!P39</f>
        <v>0</v>
      </c>
      <c r="M53" s="106">
        <f>data_entry!Q39</f>
        <v>0</v>
      </c>
      <c r="N53" s="106">
        <f>data_entry!R39</f>
        <v>0</v>
      </c>
      <c r="O53" s="106">
        <f>data_entry!S39</f>
        <v>0</v>
      </c>
      <c r="P53" s="106">
        <f>data_entry!T39</f>
        <v>0</v>
      </c>
      <c r="Q53" s="106">
        <f>data_entry!U39</f>
        <v>0</v>
      </c>
      <c r="R53" s="106">
        <f>data_entry!V39</f>
        <v>0</v>
      </c>
      <c r="S53" s="106">
        <f>data_entry!W39</f>
        <v>0</v>
      </c>
      <c r="T53" s="106">
        <f>data_entry!X39</f>
        <v>0</v>
      </c>
      <c r="U53" s="106">
        <f>data_entry!Y39</f>
        <v>0</v>
      </c>
      <c r="V53" s="126">
        <f ca="1">data_entry!Z39</f>
        <v>0</v>
      </c>
    </row>
    <row r="54" spans="1:22">
      <c r="A54" s="125" t="str">
        <f t="shared" si="0"/>
        <v>_520</v>
      </c>
      <c r="B54" s="117" t="str">
        <f>data_entry!mflcode</f>
        <v/>
      </c>
      <c r="C54" s="117" t="s">
        <v>1051</v>
      </c>
      <c r="D54" s="117" t="s">
        <v>1058</v>
      </c>
      <c r="E54" s="106">
        <v>520</v>
      </c>
      <c r="F54" s="106">
        <f>data_entry!J40</f>
        <v>0</v>
      </c>
      <c r="G54" s="106">
        <f>data_entry!K40</f>
        <v>0</v>
      </c>
      <c r="H54" s="106">
        <f>data_entry!L40</f>
        <v>0</v>
      </c>
      <c r="I54" s="106">
        <f>data_entry!M40</f>
        <v>0</v>
      </c>
      <c r="J54" s="106">
        <f>data_entry!N40</f>
        <v>0</v>
      </c>
      <c r="K54" s="106">
        <f>data_entry!O40</f>
        <v>0</v>
      </c>
      <c r="L54" s="106">
        <f>data_entry!P40</f>
        <v>0</v>
      </c>
      <c r="M54" s="106">
        <f>data_entry!Q40</f>
        <v>0</v>
      </c>
      <c r="N54" s="106">
        <f>data_entry!R40</f>
        <v>0</v>
      </c>
      <c r="O54" s="106">
        <f>data_entry!S40</f>
        <v>0</v>
      </c>
      <c r="P54" s="106">
        <f>data_entry!T40</f>
        <v>0</v>
      </c>
      <c r="Q54" s="106">
        <f>data_entry!U40</f>
        <v>0</v>
      </c>
      <c r="R54" s="106">
        <f>data_entry!V40</f>
        <v>0</v>
      </c>
      <c r="S54" s="106">
        <f>data_entry!W40</f>
        <v>0</v>
      </c>
      <c r="T54" s="106">
        <f>data_entry!X40</f>
        <v>0</v>
      </c>
      <c r="U54" s="106">
        <f>data_entry!Y40</f>
        <v>0</v>
      </c>
      <c r="V54" s="126">
        <f ca="1">data_entry!Z40</f>
        <v>0</v>
      </c>
    </row>
    <row r="55" spans="1:22">
      <c r="A55" s="125" t="str">
        <f t="shared" si="0"/>
        <v>_530</v>
      </c>
      <c r="B55" s="117" t="str">
        <f>data_entry!mflcode</f>
        <v/>
      </c>
      <c r="C55" s="117" t="s">
        <v>1051</v>
      </c>
      <c r="D55" s="117" t="s">
        <v>1059</v>
      </c>
      <c r="E55" s="106">
        <v>530</v>
      </c>
      <c r="F55" s="106">
        <f>data_entry!J41</f>
        <v>0</v>
      </c>
      <c r="G55" s="106">
        <f>data_entry!K41</f>
        <v>0</v>
      </c>
      <c r="H55" s="106">
        <f>data_entry!L41</f>
        <v>0</v>
      </c>
      <c r="I55" s="106">
        <f>data_entry!M41</f>
        <v>0</v>
      </c>
      <c r="J55" s="106">
        <f>data_entry!N41</f>
        <v>0</v>
      </c>
      <c r="K55" s="106">
        <f>data_entry!O41</f>
        <v>0</v>
      </c>
      <c r="L55" s="106">
        <f>data_entry!P41</f>
        <v>0</v>
      </c>
      <c r="M55" s="106">
        <f>data_entry!Q41</f>
        <v>0</v>
      </c>
      <c r="N55" s="106">
        <f>data_entry!R41</f>
        <v>0</v>
      </c>
      <c r="O55" s="106">
        <f>data_entry!S41</f>
        <v>0</v>
      </c>
      <c r="P55" s="106">
        <f>data_entry!T41</f>
        <v>0</v>
      </c>
      <c r="Q55" s="106">
        <f>data_entry!U41</f>
        <v>0</v>
      </c>
      <c r="R55" s="106">
        <f>data_entry!V41</f>
        <v>0</v>
      </c>
      <c r="S55" s="106">
        <f>data_entry!W41</f>
        <v>0</v>
      </c>
      <c r="T55" s="106">
        <f>data_entry!X41</f>
        <v>0</v>
      </c>
      <c r="U55" s="106">
        <f>data_entry!Y41</f>
        <v>0</v>
      </c>
      <c r="V55" s="126">
        <f ca="1">data_entry!Z41</f>
        <v>0</v>
      </c>
    </row>
    <row r="56" spans="1:22">
      <c r="A56" s="125" t="str">
        <f t="shared" si="0"/>
        <v>_540</v>
      </c>
      <c r="B56" s="117" t="str">
        <f>data_entry!mflcode</f>
        <v/>
      </c>
      <c r="C56" s="117" t="s">
        <v>1051</v>
      </c>
      <c r="D56" s="117" t="s">
        <v>1060</v>
      </c>
      <c r="E56" s="106">
        <v>540</v>
      </c>
      <c r="F56" s="106">
        <f>data_entry!J42</f>
        <v>0</v>
      </c>
      <c r="G56" s="106">
        <f>data_entry!K42</f>
        <v>0</v>
      </c>
      <c r="H56" s="106">
        <f>data_entry!L42</f>
        <v>0</v>
      </c>
      <c r="I56" s="106">
        <f>data_entry!M42</f>
        <v>0</v>
      </c>
      <c r="J56" s="106">
        <f>data_entry!N42</f>
        <v>0</v>
      </c>
      <c r="K56" s="106">
        <f>data_entry!O42</f>
        <v>0</v>
      </c>
      <c r="L56" s="106">
        <f>data_entry!P42</f>
        <v>0</v>
      </c>
      <c r="M56" s="106">
        <f>data_entry!Q42</f>
        <v>0</v>
      </c>
      <c r="N56" s="106">
        <f>data_entry!R42</f>
        <v>0</v>
      </c>
      <c r="O56" s="106">
        <f>data_entry!S42</f>
        <v>0</v>
      </c>
      <c r="P56" s="106">
        <f>data_entry!T42</f>
        <v>0</v>
      </c>
      <c r="Q56" s="106">
        <f>data_entry!U42</f>
        <v>0</v>
      </c>
      <c r="R56" s="106">
        <f>data_entry!V42</f>
        <v>0</v>
      </c>
      <c r="S56" s="106">
        <f>data_entry!W42</f>
        <v>0</v>
      </c>
      <c r="T56" s="106">
        <f>data_entry!X42</f>
        <v>0</v>
      </c>
      <c r="U56" s="106">
        <f>data_entry!Y42</f>
        <v>0</v>
      </c>
      <c r="V56" s="126">
        <f ca="1">data_entry!Z42</f>
        <v>0</v>
      </c>
    </row>
    <row r="57" spans="1:22">
      <c r="A57" s="125" t="str">
        <f t="shared" si="0"/>
        <v>_550</v>
      </c>
      <c r="B57" s="117" t="str">
        <f>data_entry!mflcode</f>
        <v/>
      </c>
      <c r="C57" s="117" t="s">
        <v>1051</v>
      </c>
      <c r="D57" s="117" t="s">
        <v>1061</v>
      </c>
      <c r="E57" s="106">
        <v>550</v>
      </c>
      <c r="F57" s="106">
        <f>data_entry!J43</f>
        <v>0</v>
      </c>
      <c r="G57" s="106">
        <f>data_entry!K43</f>
        <v>0</v>
      </c>
      <c r="H57" s="106">
        <f>data_entry!L43</f>
        <v>0</v>
      </c>
      <c r="I57" s="106">
        <f>data_entry!M43</f>
        <v>0</v>
      </c>
      <c r="J57" s="106">
        <f>data_entry!N43</f>
        <v>0</v>
      </c>
      <c r="K57" s="106">
        <f>data_entry!O43</f>
        <v>0</v>
      </c>
      <c r="L57" s="106">
        <f>data_entry!P43</f>
        <v>0</v>
      </c>
      <c r="M57" s="106">
        <f>data_entry!Q43</f>
        <v>0</v>
      </c>
      <c r="N57" s="106">
        <f>data_entry!R43</f>
        <v>0</v>
      </c>
      <c r="O57" s="106">
        <f>data_entry!S43</f>
        <v>0</v>
      </c>
      <c r="P57" s="106">
        <f>data_entry!T43</f>
        <v>0</v>
      </c>
      <c r="Q57" s="106">
        <f>data_entry!U43</f>
        <v>0</v>
      </c>
      <c r="R57" s="106">
        <f>data_entry!V43</f>
        <v>0</v>
      </c>
      <c r="S57" s="106">
        <f>data_entry!W43</f>
        <v>0</v>
      </c>
      <c r="T57" s="106">
        <f>data_entry!X43</f>
        <v>0</v>
      </c>
      <c r="U57" s="106">
        <f>data_entry!Y43</f>
        <v>0</v>
      </c>
      <c r="V57" s="126">
        <f ca="1">data_entry!Z43</f>
        <v>0</v>
      </c>
    </row>
    <row r="58" spans="1:22">
      <c r="A58" s="125" t="str">
        <f t="shared" si="0"/>
        <v>_560</v>
      </c>
      <c r="B58" s="117" t="str">
        <f>data_entry!mflcode</f>
        <v/>
      </c>
      <c r="C58" s="117" t="s">
        <v>1051</v>
      </c>
      <c r="D58" s="117" t="s">
        <v>1062</v>
      </c>
      <c r="E58" s="106">
        <v>560</v>
      </c>
      <c r="F58" s="106">
        <f>data_entry!J44</f>
        <v>0</v>
      </c>
      <c r="G58" s="106">
        <f>data_entry!K44</f>
        <v>0</v>
      </c>
      <c r="H58" s="106">
        <f>data_entry!L44</f>
        <v>0</v>
      </c>
      <c r="I58" s="106">
        <f>data_entry!M44</f>
        <v>0</v>
      </c>
      <c r="J58" s="106">
        <f>data_entry!N44</f>
        <v>0</v>
      </c>
      <c r="K58" s="106">
        <f>data_entry!O44</f>
        <v>0</v>
      </c>
      <c r="L58" s="106">
        <f>data_entry!P44</f>
        <v>0</v>
      </c>
      <c r="M58" s="106">
        <f>data_entry!Q44</f>
        <v>0</v>
      </c>
      <c r="N58" s="106">
        <f>data_entry!R44</f>
        <v>0</v>
      </c>
      <c r="O58" s="106">
        <f>data_entry!S44</f>
        <v>0</v>
      </c>
      <c r="P58" s="106">
        <f>data_entry!T44</f>
        <v>0</v>
      </c>
      <c r="Q58" s="106">
        <f>data_entry!U44</f>
        <v>0</v>
      </c>
      <c r="R58" s="106">
        <f>data_entry!V44</f>
        <v>0</v>
      </c>
      <c r="S58" s="106">
        <f>data_entry!W44</f>
        <v>0</v>
      </c>
      <c r="T58" s="106">
        <f>data_entry!X44</f>
        <v>0</v>
      </c>
      <c r="U58" s="106">
        <f>data_entry!Y44</f>
        <v>0</v>
      </c>
      <c r="V58" s="126">
        <f ca="1">data_entry!Z44</f>
        <v>0</v>
      </c>
    </row>
    <row r="59" spans="1:22" s="105" customFormat="1" ht="15.75" thickBot="1">
      <c r="A59" s="127" t="str">
        <f t="shared" si="0"/>
        <v>_570</v>
      </c>
      <c r="B59" s="119" t="str">
        <f>data_entry!mflcode</f>
        <v/>
      </c>
      <c r="C59" s="119" t="s">
        <v>1051</v>
      </c>
      <c r="D59" s="119" t="s">
        <v>1063</v>
      </c>
      <c r="E59" s="109">
        <v>570</v>
      </c>
      <c r="F59" s="109">
        <f>data_entry!J45</f>
        <v>0</v>
      </c>
      <c r="G59" s="109">
        <f>data_entry!K45</f>
        <v>0</v>
      </c>
      <c r="H59" s="109">
        <f>data_entry!L45</f>
        <v>0</v>
      </c>
      <c r="I59" s="109">
        <f>data_entry!M45</f>
        <v>0</v>
      </c>
      <c r="J59" s="109">
        <f>data_entry!N45</f>
        <v>0</v>
      </c>
      <c r="K59" s="109">
        <f>data_entry!O45</f>
        <v>0</v>
      </c>
      <c r="L59" s="109">
        <f>data_entry!P45</f>
        <v>0</v>
      </c>
      <c r="M59" s="109">
        <f>data_entry!Q45</f>
        <v>0</v>
      </c>
      <c r="N59" s="109">
        <f>data_entry!R45</f>
        <v>0</v>
      </c>
      <c r="O59" s="109">
        <f>data_entry!S45</f>
        <v>0</v>
      </c>
      <c r="P59" s="109">
        <f>data_entry!T45</f>
        <v>0</v>
      </c>
      <c r="Q59" s="109">
        <f>data_entry!U45</f>
        <v>0</v>
      </c>
      <c r="R59" s="109">
        <f>data_entry!V45</f>
        <v>0</v>
      </c>
      <c r="S59" s="109">
        <f>data_entry!W45</f>
        <v>0</v>
      </c>
      <c r="T59" s="109">
        <f>data_entry!X45</f>
        <v>0</v>
      </c>
      <c r="U59" s="109">
        <f>data_entry!Y45</f>
        <v>0</v>
      </c>
      <c r="V59" s="128">
        <f ca="1">data_entry!Z45</f>
        <v>0</v>
      </c>
    </row>
    <row r="60" spans="1:22">
      <c r="A60" s="129" t="str">
        <f t="shared" si="0"/>
        <v>_21</v>
      </c>
      <c r="B60" s="118" t="str">
        <f>data_entry!mflcode</f>
        <v/>
      </c>
      <c r="C60" s="118" t="s">
        <v>1064</v>
      </c>
      <c r="D60" s="118" t="s">
        <v>1065</v>
      </c>
      <c r="E60" s="116">
        <v>21</v>
      </c>
      <c r="F60" s="116">
        <f>data_entry!$D46</f>
        <v>0</v>
      </c>
      <c r="G60" s="116">
        <f>data_entry!$D46</f>
        <v>0</v>
      </c>
      <c r="H60" s="116">
        <f>data_entry!$D46</f>
        <v>0</v>
      </c>
      <c r="I60" s="116">
        <f>data_entry!$D46</f>
        <v>0</v>
      </c>
      <c r="J60" s="116">
        <f>data_entry!$D46</f>
        <v>0</v>
      </c>
      <c r="K60" s="116">
        <f>data_entry!$D46</f>
        <v>0</v>
      </c>
      <c r="L60" s="116">
        <f>data_entry!$D46</f>
        <v>0</v>
      </c>
      <c r="M60" s="116">
        <f>data_entry!$D46</f>
        <v>0</v>
      </c>
      <c r="N60" s="116">
        <f>data_entry!$D46</f>
        <v>0</v>
      </c>
      <c r="O60" s="116">
        <f>data_entry!$D46</f>
        <v>0</v>
      </c>
      <c r="P60" s="116">
        <f>data_entry!$D46</f>
        <v>0</v>
      </c>
      <c r="Q60" s="116">
        <f>data_entry!$D46</f>
        <v>0</v>
      </c>
      <c r="R60" s="116">
        <f>data_entry!$D46</f>
        <v>0</v>
      </c>
      <c r="S60" s="116">
        <f>data_entry!$D46</f>
        <v>0</v>
      </c>
      <c r="T60" s="116">
        <f>data_entry!$D46</f>
        <v>0</v>
      </c>
      <c r="U60" s="116">
        <f>data_entry!$D46</f>
        <v>0</v>
      </c>
      <c r="V60" s="130">
        <f>data_entry!$D46</f>
        <v>0</v>
      </c>
    </row>
    <row r="61" spans="1:22">
      <c r="A61" s="125" t="str">
        <f t="shared" si="0"/>
        <v>_22</v>
      </c>
      <c r="B61" s="117" t="str">
        <f>data_entry!mflcode</f>
        <v/>
      </c>
      <c r="C61" s="117" t="s">
        <v>1064</v>
      </c>
      <c r="D61" s="117" t="s">
        <v>1066</v>
      </c>
      <c r="E61" s="106">
        <v>22</v>
      </c>
      <c r="F61" s="106">
        <f>data_entry!$E46</f>
        <v>0</v>
      </c>
      <c r="G61" s="106">
        <f>data_entry!$E46</f>
        <v>0</v>
      </c>
      <c r="H61" s="106">
        <f>data_entry!$E46</f>
        <v>0</v>
      </c>
      <c r="I61" s="106">
        <f>data_entry!$E46</f>
        <v>0</v>
      </c>
      <c r="J61" s="106">
        <f>data_entry!$E46</f>
        <v>0</v>
      </c>
      <c r="K61" s="106">
        <f>data_entry!$E46</f>
        <v>0</v>
      </c>
      <c r="L61" s="106">
        <f>data_entry!$E46</f>
        <v>0</v>
      </c>
      <c r="M61" s="106">
        <f>data_entry!$E46</f>
        <v>0</v>
      </c>
      <c r="N61" s="106">
        <f>data_entry!$E46</f>
        <v>0</v>
      </c>
      <c r="O61" s="106">
        <f>data_entry!$E46</f>
        <v>0</v>
      </c>
      <c r="P61" s="106">
        <f>data_entry!$E46</f>
        <v>0</v>
      </c>
      <c r="Q61" s="106">
        <f>data_entry!$E46</f>
        <v>0</v>
      </c>
      <c r="R61" s="106">
        <f>data_entry!$E46</f>
        <v>0</v>
      </c>
      <c r="S61" s="106">
        <f>data_entry!$E46</f>
        <v>0</v>
      </c>
      <c r="T61" s="106">
        <f>data_entry!$E46</f>
        <v>0</v>
      </c>
      <c r="U61" s="106">
        <f>data_entry!$E46</f>
        <v>0</v>
      </c>
      <c r="V61" s="126">
        <f>data_entry!$E46</f>
        <v>0</v>
      </c>
    </row>
    <row r="62" spans="1:22">
      <c r="A62" s="125" t="str">
        <f t="shared" si="0"/>
        <v>_23</v>
      </c>
      <c r="B62" s="117" t="str">
        <f>data_entry!mflcode</f>
        <v/>
      </c>
      <c r="C62" s="117" t="s">
        <v>1064</v>
      </c>
      <c r="D62" s="117" t="s">
        <v>1067</v>
      </c>
      <c r="E62" s="106">
        <v>23</v>
      </c>
      <c r="F62" s="106">
        <f>data_entry!$F46</f>
        <v>0</v>
      </c>
      <c r="G62" s="106">
        <f>data_entry!$F46</f>
        <v>0</v>
      </c>
      <c r="H62" s="106">
        <f>data_entry!$F46</f>
        <v>0</v>
      </c>
      <c r="I62" s="106">
        <f>data_entry!$F46</f>
        <v>0</v>
      </c>
      <c r="J62" s="106">
        <f>data_entry!$F46</f>
        <v>0</v>
      </c>
      <c r="K62" s="106">
        <f>data_entry!$F46</f>
        <v>0</v>
      </c>
      <c r="L62" s="106">
        <f>data_entry!$F46</f>
        <v>0</v>
      </c>
      <c r="M62" s="106">
        <f>data_entry!$F46</f>
        <v>0</v>
      </c>
      <c r="N62" s="106">
        <f>data_entry!$F46</f>
        <v>0</v>
      </c>
      <c r="O62" s="106">
        <f>data_entry!$F46</f>
        <v>0</v>
      </c>
      <c r="P62" s="106">
        <f>data_entry!$F46</f>
        <v>0</v>
      </c>
      <c r="Q62" s="106">
        <f>data_entry!$F46</f>
        <v>0</v>
      </c>
      <c r="R62" s="106">
        <f>data_entry!$F46</f>
        <v>0</v>
      </c>
      <c r="S62" s="106">
        <f>data_entry!$F46</f>
        <v>0</v>
      </c>
      <c r="T62" s="106">
        <f>data_entry!$F46</f>
        <v>0</v>
      </c>
      <c r="U62" s="106">
        <f>data_entry!$F46</f>
        <v>0</v>
      </c>
      <c r="V62" s="126">
        <f>data_entry!$F46</f>
        <v>0</v>
      </c>
    </row>
    <row r="63" spans="1:22">
      <c r="A63" s="125" t="str">
        <f t="shared" si="0"/>
        <v>_24</v>
      </c>
      <c r="B63" s="117" t="str">
        <f>data_entry!mflcode</f>
        <v/>
      </c>
      <c r="C63" s="117" t="s">
        <v>1064</v>
      </c>
      <c r="D63" s="117" t="s">
        <v>1068</v>
      </c>
      <c r="E63" s="106">
        <v>24</v>
      </c>
      <c r="F63" s="106">
        <f>data_entry!$G46</f>
        <v>0</v>
      </c>
      <c r="G63" s="106">
        <f>data_entry!$G46</f>
        <v>0</v>
      </c>
      <c r="H63" s="106">
        <f>data_entry!$G46</f>
        <v>0</v>
      </c>
      <c r="I63" s="106">
        <f>data_entry!$G46</f>
        <v>0</v>
      </c>
      <c r="J63" s="106">
        <f>data_entry!$G46</f>
        <v>0</v>
      </c>
      <c r="K63" s="106">
        <f>data_entry!$G46</f>
        <v>0</v>
      </c>
      <c r="L63" s="106">
        <f>data_entry!$G46</f>
        <v>0</v>
      </c>
      <c r="M63" s="106">
        <f>data_entry!$G46</f>
        <v>0</v>
      </c>
      <c r="N63" s="106">
        <f>data_entry!$G46</f>
        <v>0</v>
      </c>
      <c r="O63" s="106">
        <f>data_entry!$G46</f>
        <v>0</v>
      </c>
      <c r="P63" s="106">
        <f>data_entry!$G46</f>
        <v>0</v>
      </c>
      <c r="Q63" s="106">
        <f>data_entry!$G46</f>
        <v>0</v>
      </c>
      <c r="R63" s="106">
        <f>data_entry!$G46</f>
        <v>0</v>
      </c>
      <c r="S63" s="106">
        <f>data_entry!$G46</f>
        <v>0</v>
      </c>
      <c r="T63" s="106">
        <f>data_entry!$G46</f>
        <v>0</v>
      </c>
      <c r="U63" s="106">
        <f>data_entry!$G46</f>
        <v>0</v>
      </c>
      <c r="V63" s="126">
        <f>data_entry!$G46</f>
        <v>0</v>
      </c>
    </row>
    <row r="64" spans="1:22">
      <c r="A64" s="125" t="str">
        <f t="shared" si="0"/>
        <v>_600</v>
      </c>
      <c r="B64" s="117" t="str">
        <f>data_entry!mflcode</f>
        <v/>
      </c>
      <c r="C64" s="117" t="s">
        <v>1064</v>
      </c>
      <c r="D64" s="117" t="s">
        <v>1069</v>
      </c>
      <c r="E64" s="106">
        <v>600</v>
      </c>
      <c r="F64" s="106">
        <f>data_entry!J46</f>
        <v>0</v>
      </c>
      <c r="G64" s="106">
        <f>data_entry!K46</f>
        <v>0</v>
      </c>
      <c r="H64" s="106">
        <f>data_entry!L46</f>
        <v>0</v>
      </c>
      <c r="I64" s="106">
        <f>data_entry!M46</f>
        <v>0</v>
      </c>
      <c r="J64" s="106">
        <f>data_entry!N46</f>
        <v>0</v>
      </c>
      <c r="K64" s="106">
        <f>data_entry!O46</f>
        <v>0</v>
      </c>
      <c r="L64" s="106">
        <f>data_entry!P46</f>
        <v>0</v>
      </c>
      <c r="M64" s="106">
        <f>data_entry!Q46</f>
        <v>0</v>
      </c>
      <c r="N64" s="106">
        <f>data_entry!R46</f>
        <v>0</v>
      </c>
      <c r="O64" s="106">
        <f>data_entry!S46</f>
        <v>0</v>
      </c>
      <c r="P64" s="106">
        <f>data_entry!T46</f>
        <v>0</v>
      </c>
      <c r="Q64" s="106">
        <f>data_entry!U46</f>
        <v>0</v>
      </c>
      <c r="R64" s="106">
        <f>data_entry!V46</f>
        <v>0</v>
      </c>
      <c r="S64" s="106">
        <f>data_entry!W46</f>
        <v>0</v>
      </c>
      <c r="T64" s="106">
        <f>data_entry!X46</f>
        <v>0</v>
      </c>
      <c r="U64" s="106">
        <f>data_entry!Y46</f>
        <v>0</v>
      </c>
      <c r="V64" s="126">
        <f ca="1">data_entry!Z46</f>
        <v>0</v>
      </c>
    </row>
    <row r="65" spans="1:22">
      <c r="A65" s="125" t="str">
        <f t="shared" ref="A65:A94" si="3">CONCATENATE(B65,"_",E65)</f>
        <v>_610</v>
      </c>
      <c r="B65" s="117" t="str">
        <f>data_entry!mflcode</f>
        <v/>
      </c>
      <c r="C65" s="117" t="s">
        <v>1064</v>
      </c>
      <c r="D65" s="117" t="s">
        <v>1070</v>
      </c>
      <c r="E65" s="106">
        <v>610</v>
      </c>
      <c r="F65" s="106">
        <f>data_entry!J47</f>
        <v>0</v>
      </c>
      <c r="G65" s="106">
        <f>data_entry!K47</f>
        <v>0</v>
      </c>
      <c r="H65" s="106">
        <f>data_entry!L47</f>
        <v>0</v>
      </c>
      <c r="I65" s="106">
        <f>data_entry!M47</f>
        <v>0</v>
      </c>
      <c r="J65" s="106">
        <f>data_entry!N47</f>
        <v>0</v>
      </c>
      <c r="K65" s="106">
        <f>data_entry!O47</f>
        <v>0</v>
      </c>
      <c r="L65" s="106">
        <f>data_entry!P47</f>
        <v>0</v>
      </c>
      <c r="M65" s="106">
        <f>data_entry!Q47</f>
        <v>0</v>
      </c>
      <c r="N65" s="106">
        <f>data_entry!R47</f>
        <v>0</v>
      </c>
      <c r="O65" s="106">
        <f>data_entry!S47</f>
        <v>0</v>
      </c>
      <c r="P65" s="106">
        <f>data_entry!T47</f>
        <v>0</v>
      </c>
      <c r="Q65" s="106">
        <f>data_entry!U47</f>
        <v>0</v>
      </c>
      <c r="R65" s="106">
        <f>data_entry!V47</f>
        <v>0</v>
      </c>
      <c r="S65" s="106">
        <f>data_entry!W47</f>
        <v>0</v>
      </c>
      <c r="T65" s="106">
        <f>data_entry!X47</f>
        <v>0</v>
      </c>
      <c r="U65" s="106">
        <f>data_entry!Y47</f>
        <v>0</v>
      </c>
      <c r="V65" s="126">
        <f ca="1">data_entry!Z47</f>
        <v>0</v>
      </c>
    </row>
    <row r="66" spans="1:22">
      <c r="A66" s="125" t="str">
        <f t="shared" si="3"/>
        <v>_620</v>
      </c>
      <c r="B66" s="117" t="str">
        <f>data_entry!mflcode</f>
        <v/>
      </c>
      <c r="C66" s="117" t="s">
        <v>1064</v>
      </c>
      <c r="D66" s="117" t="s">
        <v>1071</v>
      </c>
      <c r="E66" s="106">
        <v>620</v>
      </c>
      <c r="F66" s="106">
        <f>data_entry!J48</f>
        <v>0</v>
      </c>
      <c r="G66" s="106">
        <f>data_entry!K48</f>
        <v>0</v>
      </c>
      <c r="H66" s="106">
        <f>data_entry!L48</f>
        <v>0</v>
      </c>
      <c r="I66" s="106">
        <f>data_entry!M48</f>
        <v>0</v>
      </c>
      <c r="J66" s="106">
        <f>data_entry!N48</f>
        <v>0</v>
      </c>
      <c r="K66" s="106">
        <f>data_entry!O48</f>
        <v>0</v>
      </c>
      <c r="L66" s="106">
        <f>data_entry!P48</f>
        <v>0</v>
      </c>
      <c r="M66" s="106">
        <f>data_entry!Q48</f>
        <v>0</v>
      </c>
      <c r="N66" s="106">
        <f>data_entry!R48</f>
        <v>0</v>
      </c>
      <c r="O66" s="106">
        <f>data_entry!S48</f>
        <v>0</v>
      </c>
      <c r="P66" s="106">
        <f>data_entry!T48</f>
        <v>0</v>
      </c>
      <c r="Q66" s="106">
        <f>data_entry!U48</f>
        <v>0</v>
      </c>
      <c r="R66" s="106">
        <f>data_entry!V48</f>
        <v>0</v>
      </c>
      <c r="S66" s="106">
        <f>data_entry!W48</f>
        <v>0</v>
      </c>
      <c r="T66" s="106">
        <f>data_entry!X48</f>
        <v>0</v>
      </c>
      <c r="U66" s="106">
        <f>data_entry!Y48</f>
        <v>0</v>
      </c>
      <c r="V66" s="126">
        <f ca="1">data_entry!Z48</f>
        <v>0</v>
      </c>
    </row>
    <row r="67" spans="1:22">
      <c r="A67" s="125" t="str">
        <f t="shared" si="3"/>
        <v>_630</v>
      </c>
      <c r="B67" s="117" t="str">
        <f>data_entry!mflcode</f>
        <v/>
      </c>
      <c r="C67" s="117" t="s">
        <v>1064</v>
      </c>
      <c r="D67" s="117" t="s">
        <v>1072</v>
      </c>
      <c r="E67" s="106">
        <v>630</v>
      </c>
      <c r="F67" s="106">
        <f>data_entry!J49</f>
        <v>0</v>
      </c>
      <c r="G67" s="106">
        <f>data_entry!K49</f>
        <v>0</v>
      </c>
      <c r="H67" s="106">
        <f>data_entry!L49</f>
        <v>0</v>
      </c>
      <c r="I67" s="106">
        <f>data_entry!M49</f>
        <v>0</v>
      </c>
      <c r="J67" s="106">
        <f>data_entry!N49</f>
        <v>0</v>
      </c>
      <c r="K67" s="106">
        <f>data_entry!O49</f>
        <v>0</v>
      </c>
      <c r="L67" s="106">
        <f>data_entry!P49</f>
        <v>0</v>
      </c>
      <c r="M67" s="106">
        <f>data_entry!Q49</f>
        <v>0</v>
      </c>
      <c r="N67" s="106">
        <f>data_entry!R49</f>
        <v>0</v>
      </c>
      <c r="O67" s="106">
        <f>data_entry!S49</f>
        <v>0</v>
      </c>
      <c r="P67" s="106">
        <f>data_entry!T49</f>
        <v>0</v>
      </c>
      <c r="Q67" s="106">
        <f>data_entry!U49</f>
        <v>0</v>
      </c>
      <c r="R67" s="106">
        <f>data_entry!V49</f>
        <v>0</v>
      </c>
      <c r="S67" s="106">
        <f>data_entry!W49</f>
        <v>0</v>
      </c>
      <c r="T67" s="106">
        <f>data_entry!X49</f>
        <v>0</v>
      </c>
      <c r="U67" s="106">
        <f>data_entry!Y49</f>
        <v>0</v>
      </c>
      <c r="V67" s="126">
        <f ca="1">data_entry!Z49</f>
        <v>0</v>
      </c>
    </row>
    <row r="68" spans="1:22">
      <c r="A68" s="125" t="str">
        <f t="shared" si="3"/>
        <v>_640</v>
      </c>
      <c r="B68" s="117" t="str">
        <f>data_entry!mflcode</f>
        <v/>
      </c>
      <c r="C68" s="117" t="s">
        <v>1064</v>
      </c>
      <c r="D68" s="117" t="s">
        <v>1073</v>
      </c>
      <c r="E68" s="106">
        <v>640</v>
      </c>
      <c r="F68" s="106">
        <f>data_entry!J50</f>
        <v>0</v>
      </c>
      <c r="G68" s="106">
        <f>data_entry!K50</f>
        <v>0</v>
      </c>
      <c r="H68" s="106">
        <f>data_entry!L50</f>
        <v>0</v>
      </c>
      <c r="I68" s="106">
        <f>data_entry!M50</f>
        <v>0</v>
      </c>
      <c r="J68" s="106">
        <f>data_entry!N50</f>
        <v>0</v>
      </c>
      <c r="K68" s="106">
        <f>data_entry!O50</f>
        <v>0</v>
      </c>
      <c r="L68" s="106">
        <f>data_entry!P50</f>
        <v>0</v>
      </c>
      <c r="M68" s="106">
        <f>data_entry!Q50</f>
        <v>0</v>
      </c>
      <c r="N68" s="106">
        <f>data_entry!R50</f>
        <v>0</v>
      </c>
      <c r="O68" s="106">
        <f>data_entry!S50</f>
        <v>0</v>
      </c>
      <c r="P68" s="106">
        <f>data_entry!T50</f>
        <v>0</v>
      </c>
      <c r="Q68" s="106">
        <f>data_entry!U50</f>
        <v>0</v>
      </c>
      <c r="R68" s="106">
        <f>data_entry!V50</f>
        <v>0</v>
      </c>
      <c r="S68" s="106">
        <f>data_entry!W50</f>
        <v>0</v>
      </c>
      <c r="T68" s="106">
        <f>data_entry!X50</f>
        <v>0</v>
      </c>
      <c r="U68" s="106">
        <f>data_entry!Y50</f>
        <v>0</v>
      </c>
      <c r="V68" s="126">
        <f ca="1">data_entry!Z50</f>
        <v>0</v>
      </c>
    </row>
    <row r="69" spans="1:22">
      <c r="A69" s="125" t="str">
        <f t="shared" si="3"/>
        <v>_650</v>
      </c>
      <c r="B69" s="117" t="str">
        <f>data_entry!mflcode</f>
        <v/>
      </c>
      <c r="C69" s="117" t="s">
        <v>1064</v>
      </c>
      <c r="D69" s="117" t="s">
        <v>1074</v>
      </c>
      <c r="E69" s="106">
        <v>650</v>
      </c>
      <c r="F69" s="106">
        <f>data_entry!J51</f>
        <v>0</v>
      </c>
      <c r="G69" s="106">
        <f>data_entry!K51</f>
        <v>0</v>
      </c>
      <c r="H69" s="106">
        <f>data_entry!L51</f>
        <v>0</v>
      </c>
      <c r="I69" s="106">
        <f>data_entry!M51</f>
        <v>0</v>
      </c>
      <c r="J69" s="106">
        <f>data_entry!N51</f>
        <v>0</v>
      </c>
      <c r="K69" s="106">
        <f>data_entry!O51</f>
        <v>0</v>
      </c>
      <c r="L69" s="106">
        <f>data_entry!P51</f>
        <v>0</v>
      </c>
      <c r="M69" s="106">
        <f>data_entry!Q51</f>
        <v>0</v>
      </c>
      <c r="N69" s="106">
        <f>data_entry!R51</f>
        <v>0</v>
      </c>
      <c r="O69" s="106">
        <f>data_entry!S51</f>
        <v>0</v>
      </c>
      <c r="P69" s="106">
        <f>data_entry!T51</f>
        <v>0</v>
      </c>
      <c r="Q69" s="106">
        <f>data_entry!U51</f>
        <v>0</v>
      </c>
      <c r="R69" s="106">
        <f>data_entry!V51</f>
        <v>0</v>
      </c>
      <c r="S69" s="106">
        <f>data_entry!W51</f>
        <v>0</v>
      </c>
      <c r="T69" s="106">
        <f>data_entry!X51</f>
        <v>0</v>
      </c>
      <c r="U69" s="106">
        <f>data_entry!Y51</f>
        <v>0</v>
      </c>
      <c r="V69" s="126">
        <f ca="1">data_entry!Z51</f>
        <v>0</v>
      </c>
    </row>
    <row r="70" spans="1:22">
      <c r="A70" s="125" t="str">
        <f t="shared" si="3"/>
        <v>_660</v>
      </c>
      <c r="B70" s="117" t="str">
        <f>data_entry!mflcode</f>
        <v/>
      </c>
      <c r="C70" s="117" t="s">
        <v>1064</v>
      </c>
      <c r="D70" s="117" t="s">
        <v>1075</v>
      </c>
      <c r="E70" s="106">
        <v>660</v>
      </c>
      <c r="F70" s="106">
        <f>data_entry!J52</f>
        <v>0</v>
      </c>
      <c r="G70" s="106">
        <f>data_entry!K52</f>
        <v>0</v>
      </c>
      <c r="H70" s="106">
        <f>data_entry!L52</f>
        <v>0</v>
      </c>
      <c r="I70" s="106">
        <f>data_entry!M52</f>
        <v>0</v>
      </c>
      <c r="J70" s="106">
        <f>data_entry!N52</f>
        <v>0</v>
      </c>
      <c r="K70" s="106">
        <f>data_entry!O52</f>
        <v>0</v>
      </c>
      <c r="L70" s="106">
        <f>data_entry!P52</f>
        <v>0</v>
      </c>
      <c r="M70" s="106">
        <f>data_entry!Q52</f>
        <v>0</v>
      </c>
      <c r="N70" s="106">
        <f>data_entry!R52</f>
        <v>0</v>
      </c>
      <c r="O70" s="106">
        <f>data_entry!S52</f>
        <v>0</v>
      </c>
      <c r="P70" s="106">
        <f>data_entry!T52</f>
        <v>0</v>
      </c>
      <c r="Q70" s="106">
        <f>data_entry!U52</f>
        <v>0</v>
      </c>
      <c r="R70" s="106">
        <f>data_entry!V52</f>
        <v>0</v>
      </c>
      <c r="S70" s="106">
        <f>data_entry!W52</f>
        <v>0</v>
      </c>
      <c r="T70" s="106">
        <f>data_entry!X52</f>
        <v>0</v>
      </c>
      <c r="U70" s="106">
        <f>data_entry!Y52</f>
        <v>0</v>
      </c>
      <c r="V70" s="126">
        <f ca="1">data_entry!Z52</f>
        <v>0</v>
      </c>
    </row>
    <row r="71" spans="1:22" s="105" customFormat="1" ht="15.75" thickBot="1">
      <c r="A71" s="127" t="str">
        <f t="shared" si="3"/>
        <v>_670</v>
      </c>
      <c r="B71" s="119" t="str">
        <f>data_entry!mflcode</f>
        <v/>
      </c>
      <c r="C71" s="119" t="s">
        <v>1064</v>
      </c>
      <c r="D71" s="119" t="s">
        <v>1076</v>
      </c>
      <c r="E71" s="109">
        <v>670</v>
      </c>
      <c r="F71" s="109">
        <f>data_entry!J53</f>
        <v>0</v>
      </c>
      <c r="G71" s="109">
        <f>data_entry!K53</f>
        <v>0</v>
      </c>
      <c r="H71" s="109">
        <f>data_entry!L53</f>
        <v>0</v>
      </c>
      <c r="I71" s="109">
        <f>data_entry!M53</f>
        <v>0</v>
      </c>
      <c r="J71" s="109">
        <f>data_entry!N53</f>
        <v>0</v>
      </c>
      <c r="K71" s="109">
        <f>data_entry!O53</f>
        <v>0</v>
      </c>
      <c r="L71" s="109">
        <f>data_entry!P53</f>
        <v>0</v>
      </c>
      <c r="M71" s="109">
        <f>data_entry!Q53</f>
        <v>0</v>
      </c>
      <c r="N71" s="109">
        <f>data_entry!R53</f>
        <v>0</v>
      </c>
      <c r="O71" s="109">
        <f>data_entry!S53</f>
        <v>0</v>
      </c>
      <c r="P71" s="109">
        <f>data_entry!T53</f>
        <v>0</v>
      </c>
      <c r="Q71" s="109">
        <f>data_entry!U53</f>
        <v>0</v>
      </c>
      <c r="R71" s="109">
        <f>data_entry!V53</f>
        <v>0</v>
      </c>
      <c r="S71" s="109">
        <f>data_entry!W53</f>
        <v>0</v>
      </c>
      <c r="T71" s="109">
        <f>data_entry!X53</f>
        <v>0</v>
      </c>
      <c r="U71" s="109">
        <f>data_entry!Y53</f>
        <v>0</v>
      </c>
      <c r="V71" s="128">
        <f ca="1">data_entry!Z53</f>
        <v>0</v>
      </c>
    </row>
    <row r="72" spans="1:22">
      <c r="A72" s="129" t="str">
        <f t="shared" si="3"/>
        <v>_25</v>
      </c>
      <c r="B72" s="118" t="str">
        <f>data_entry!mflcode</f>
        <v/>
      </c>
      <c r="C72" s="118" t="s">
        <v>1077</v>
      </c>
      <c r="D72" s="118" t="s">
        <v>1078</v>
      </c>
      <c r="E72" s="116">
        <v>25</v>
      </c>
      <c r="F72" s="116">
        <f>data_entry!$D54</f>
        <v>0</v>
      </c>
      <c r="G72" s="116">
        <f>data_entry!$D54</f>
        <v>0</v>
      </c>
      <c r="H72" s="116">
        <f>data_entry!$D54</f>
        <v>0</v>
      </c>
      <c r="I72" s="116">
        <f>data_entry!$D54</f>
        <v>0</v>
      </c>
      <c r="J72" s="116">
        <f>data_entry!$D54</f>
        <v>0</v>
      </c>
      <c r="K72" s="116">
        <f>data_entry!$D54</f>
        <v>0</v>
      </c>
      <c r="L72" s="116">
        <f>data_entry!$D54</f>
        <v>0</v>
      </c>
      <c r="M72" s="116">
        <f>data_entry!$D54</f>
        <v>0</v>
      </c>
      <c r="N72" s="116">
        <f>data_entry!$D54</f>
        <v>0</v>
      </c>
      <c r="O72" s="116">
        <f>data_entry!$D54</f>
        <v>0</v>
      </c>
      <c r="P72" s="116">
        <f>data_entry!$D54</f>
        <v>0</v>
      </c>
      <c r="Q72" s="116">
        <f>data_entry!$D54</f>
        <v>0</v>
      </c>
      <c r="R72" s="116">
        <f>data_entry!$D54</f>
        <v>0</v>
      </c>
      <c r="S72" s="116">
        <f>data_entry!$D54</f>
        <v>0</v>
      </c>
      <c r="T72" s="116">
        <f>data_entry!$D54</f>
        <v>0</v>
      </c>
      <c r="U72" s="116">
        <f>data_entry!$D54</f>
        <v>0</v>
      </c>
      <c r="V72" s="130">
        <f>data_entry!$D54</f>
        <v>0</v>
      </c>
    </row>
    <row r="73" spans="1:22">
      <c r="A73" s="125" t="str">
        <f t="shared" si="3"/>
        <v>_26</v>
      </c>
      <c r="B73" s="117" t="str">
        <f>data_entry!mflcode</f>
        <v/>
      </c>
      <c r="C73" s="117" t="s">
        <v>1077</v>
      </c>
      <c r="D73" s="117" t="s">
        <v>1079</v>
      </c>
      <c r="E73" s="106">
        <v>26</v>
      </c>
      <c r="F73" s="106">
        <f>data_entry!$E54</f>
        <v>0</v>
      </c>
      <c r="G73" s="106">
        <f>data_entry!$E54</f>
        <v>0</v>
      </c>
      <c r="H73" s="106">
        <f>data_entry!$E54</f>
        <v>0</v>
      </c>
      <c r="I73" s="106">
        <f>data_entry!$E54</f>
        <v>0</v>
      </c>
      <c r="J73" s="106">
        <f>data_entry!$E54</f>
        <v>0</v>
      </c>
      <c r="K73" s="106">
        <f>data_entry!$E54</f>
        <v>0</v>
      </c>
      <c r="L73" s="106">
        <f>data_entry!$E54</f>
        <v>0</v>
      </c>
      <c r="M73" s="106">
        <f>data_entry!$E54</f>
        <v>0</v>
      </c>
      <c r="N73" s="106">
        <f>data_entry!$E54</f>
        <v>0</v>
      </c>
      <c r="O73" s="106">
        <f>data_entry!$E54</f>
        <v>0</v>
      </c>
      <c r="P73" s="106">
        <f>data_entry!$E54</f>
        <v>0</v>
      </c>
      <c r="Q73" s="106">
        <f>data_entry!$E54</f>
        <v>0</v>
      </c>
      <c r="R73" s="106">
        <f>data_entry!$E54</f>
        <v>0</v>
      </c>
      <c r="S73" s="106">
        <f>data_entry!$E54</f>
        <v>0</v>
      </c>
      <c r="T73" s="106">
        <f>data_entry!$E54</f>
        <v>0</v>
      </c>
      <c r="U73" s="106">
        <f>data_entry!$E54</f>
        <v>0</v>
      </c>
      <c r="V73" s="126">
        <f>data_entry!$E54</f>
        <v>0</v>
      </c>
    </row>
    <row r="74" spans="1:22">
      <c r="A74" s="125" t="str">
        <f t="shared" si="3"/>
        <v>_27</v>
      </c>
      <c r="B74" s="117" t="str">
        <f>data_entry!mflcode</f>
        <v/>
      </c>
      <c r="C74" s="117" t="s">
        <v>1077</v>
      </c>
      <c r="D74" s="117" t="s">
        <v>1080</v>
      </c>
      <c r="E74" s="106">
        <v>27</v>
      </c>
      <c r="F74" s="106">
        <f>data_entry!$F54</f>
        <v>0</v>
      </c>
      <c r="G74" s="106">
        <f>data_entry!$F54</f>
        <v>0</v>
      </c>
      <c r="H74" s="106">
        <f>data_entry!$F54</f>
        <v>0</v>
      </c>
      <c r="I74" s="106">
        <f>data_entry!$F54</f>
        <v>0</v>
      </c>
      <c r="J74" s="106">
        <f>data_entry!$F54</f>
        <v>0</v>
      </c>
      <c r="K74" s="106">
        <f>data_entry!$F54</f>
        <v>0</v>
      </c>
      <c r="L74" s="106">
        <f>data_entry!$F54</f>
        <v>0</v>
      </c>
      <c r="M74" s="106">
        <f>data_entry!$F54</f>
        <v>0</v>
      </c>
      <c r="N74" s="106">
        <f>data_entry!$F54</f>
        <v>0</v>
      </c>
      <c r="O74" s="106">
        <f>data_entry!$F54</f>
        <v>0</v>
      </c>
      <c r="P74" s="106">
        <f>data_entry!$F54</f>
        <v>0</v>
      </c>
      <c r="Q74" s="106">
        <f>data_entry!$F54</f>
        <v>0</v>
      </c>
      <c r="R74" s="106">
        <f>data_entry!$F54</f>
        <v>0</v>
      </c>
      <c r="S74" s="106">
        <f>data_entry!$F54</f>
        <v>0</v>
      </c>
      <c r="T74" s="106">
        <f>data_entry!$F54</f>
        <v>0</v>
      </c>
      <c r="U74" s="106">
        <f>data_entry!$F54</f>
        <v>0</v>
      </c>
      <c r="V74" s="126">
        <f>data_entry!$F54</f>
        <v>0</v>
      </c>
    </row>
    <row r="75" spans="1:22">
      <c r="A75" s="125" t="str">
        <f t="shared" si="3"/>
        <v>_28</v>
      </c>
      <c r="B75" s="117" t="str">
        <f>data_entry!mflcode</f>
        <v/>
      </c>
      <c r="C75" s="117" t="s">
        <v>1077</v>
      </c>
      <c r="D75" s="117" t="s">
        <v>1081</v>
      </c>
      <c r="E75" s="106">
        <v>28</v>
      </c>
      <c r="F75" s="106">
        <f>data_entry!$G54</f>
        <v>0</v>
      </c>
      <c r="G75" s="106">
        <f>data_entry!$G54</f>
        <v>0</v>
      </c>
      <c r="H75" s="106">
        <f>data_entry!$G54</f>
        <v>0</v>
      </c>
      <c r="I75" s="106">
        <f>data_entry!$G54</f>
        <v>0</v>
      </c>
      <c r="J75" s="106">
        <f>data_entry!$G54</f>
        <v>0</v>
      </c>
      <c r="K75" s="106">
        <f>data_entry!$G54</f>
        <v>0</v>
      </c>
      <c r="L75" s="106">
        <f>data_entry!$G54</f>
        <v>0</v>
      </c>
      <c r="M75" s="106">
        <f>data_entry!$G54</f>
        <v>0</v>
      </c>
      <c r="N75" s="106">
        <f>data_entry!$G54</f>
        <v>0</v>
      </c>
      <c r="O75" s="106">
        <f>data_entry!$G54</f>
        <v>0</v>
      </c>
      <c r="P75" s="106">
        <f>data_entry!$G54</f>
        <v>0</v>
      </c>
      <c r="Q75" s="106">
        <f>data_entry!$G54</f>
        <v>0</v>
      </c>
      <c r="R75" s="106">
        <f>data_entry!$G54</f>
        <v>0</v>
      </c>
      <c r="S75" s="106">
        <f>data_entry!$G54</f>
        <v>0</v>
      </c>
      <c r="T75" s="106">
        <f>data_entry!$G54</f>
        <v>0</v>
      </c>
      <c r="U75" s="106">
        <f>data_entry!$G54</f>
        <v>0</v>
      </c>
      <c r="V75" s="126">
        <f>data_entry!$G54</f>
        <v>0</v>
      </c>
    </row>
    <row r="76" spans="1:22">
      <c r="A76" s="125" t="str">
        <f t="shared" si="3"/>
        <v>_700</v>
      </c>
      <c r="B76" s="117" t="str">
        <f>data_entry!mflcode</f>
        <v/>
      </c>
      <c r="C76" s="117" t="s">
        <v>1077</v>
      </c>
      <c r="D76" s="117" t="s">
        <v>1082</v>
      </c>
      <c r="E76" s="106">
        <v>700</v>
      </c>
      <c r="F76" s="120">
        <f>data_entry!$J54</f>
        <v>0</v>
      </c>
      <c r="G76" s="120">
        <f>data_entry!$J54</f>
        <v>0</v>
      </c>
      <c r="H76" s="120">
        <f>data_entry!$J54</f>
        <v>0</v>
      </c>
      <c r="I76" s="120">
        <f>data_entry!$J54</f>
        <v>0</v>
      </c>
      <c r="J76" s="120">
        <f>data_entry!$J54</f>
        <v>0</v>
      </c>
      <c r="K76" s="120">
        <f>data_entry!$J54</f>
        <v>0</v>
      </c>
      <c r="L76" s="120">
        <f>data_entry!$J54</f>
        <v>0</v>
      </c>
      <c r="M76" s="120">
        <f>data_entry!$J54</f>
        <v>0</v>
      </c>
      <c r="N76" s="120">
        <f>data_entry!$J54</f>
        <v>0</v>
      </c>
      <c r="O76" s="120">
        <f>data_entry!$J54</f>
        <v>0</v>
      </c>
      <c r="P76" s="120">
        <f>data_entry!$J54</f>
        <v>0</v>
      </c>
      <c r="Q76" s="120">
        <f>data_entry!$J54</f>
        <v>0</v>
      </c>
      <c r="R76" s="120">
        <f>data_entry!$J54</f>
        <v>0</v>
      </c>
      <c r="S76" s="120">
        <f>data_entry!$J54</f>
        <v>0</v>
      </c>
      <c r="T76" s="120">
        <f>data_entry!$J54</f>
        <v>0</v>
      </c>
      <c r="U76" s="120">
        <f>data_entry!$J54</f>
        <v>0</v>
      </c>
      <c r="V76" s="131">
        <f>data_entry!$J54</f>
        <v>0</v>
      </c>
    </row>
    <row r="77" spans="1:22">
      <c r="A77" s="125" t="str">
        <f t="shared" si="3"/>
        <v>_710</v>
      </c>
      <c r="B77" s="117" t="str">
        <f>data_entry!mflcode</f>
        <v/>
      </c>
      <c r="C77" s="117" t="s">
        <v>1077</v>
      </c>
      <c r="D77" s="117" t="s">
        <v>1083</v>
      </c>
      <c r="E77" s="106">
        <v>710</v>
      </c>
      <c r="F77" s="120">
        <f>data_entry!J55</f>
        <v>0</v>
      </c>
      <c r="G77" s="120">
        <f>data_entry!K55</f>
        <v>0</v>
      </c>
      <c r="H77" s="120">
        <f>data_entry!L55</f>
        <v>0</v>
      </c>
      <c r="I77" s="120">
        <f>data_entry!M55</f>
        <v>0</v>
      </c>
      <c r="J77" s="120">
        <f>data_entry!N55</f>
        <v>0</v>
      </c>
      <c r="K77" s="120">
        <f>data_entry!O55</f>
        <v>0</v>
      </c>
      <c r="L77" s="120">
        <f>data_entry!P55</f>
        <v>0</v>
      </c>
      <c r="M77" s="120">
        <f>data_entry!Q55</f>
        <v>0</v>
      </c>
      <c r="N77" s="120">
        <f>data_entry!R55</f>
        <v>0</v>
      </c>
      <c r="O77" s="120">
        <f>data_entry!S55</f>
        <v>0</v>
      </c>
      <c r="P77" s="120">
        <f>data_entry!T55</f>
        <v>0</v>
      </c>
      <c r="Q77" s="120">
        <f>data_entry!U55</f>
        <v>0</v>
      </c>
      <c r="R77" s="120">
        <f>data_entry!V55</f>
        <v>0</v>
      </c>
      <c r="S77" s="120">
        <f>data_entry!W55</f>
        <v>0</v>
      </c>
      <c r="T77" s="120">
        <f>data_entry!X55</f>
        <v>0</v>
      </c>
      <c r="U77" s="120">
        <f>data_entry!Y55</f>
        <v>0</v>
      </c>
      <c r="V77" s="131">
        <f ca="1">data_entry!Z55</f>
        <v>0</v>
      </c>
    </row>
    <row r="78" spans="1:22">
      <c r="A78" s="125" t="str">
        <f t="shared" si="3"/>
        <v>_720</v>
      </c>
      <c r="B78" s="117" t="str">
        <f>data_entry!mflcode</f>
        <v/>
      </c>
      <c r="C78" s="117" t="s">
        <v>1077</v>
      </c>
      <c r="D78" s="117" t="s">
        <v>1084</v>
      </c>
      <c r="E78" s="106">
        <v>720</v>
      </c>
      <c r="F78" s="120">
        <f>data_entry!J56</f>
        <v>0</v>
      </c>
      <c r="G78" s="120">
        <f>data_entry!K56</f>
        <v>0</v>
      </c>
      <c r="H78" s="120">
        <f>data_entry!L56</f>
        <v>0</v>
      </c>
      <c r="I78" s="120">
        <f>data_entry!M56</f>
        <v>0</v>
      </c>
      <c r="J78" s="120">
        <f>data_entry!N56</f>
        <v>0</v>
      </c>
      <c r="K78" s="120">
        <f>data_entry!O56</f>
        <v>0</v>
      </c>
      <c r="L78" s="120">
        <f>data_entry!P56</f>
        <v>0</v>
      </c>
      <c r="M78" s="120">
        <f>data_entry!Q56</f>
        <v>0</v>
      </c>
      <c r="N78" s="120">
        <f>data_entry!R56</f>
        <v>0</v>
      </c>
      <c r="O78" s="120">
        <f>data_entry!S56</f>
        <v>0</v>
      </c>
      <c r="P78" s="120">
        <f>data_entry!T56</f>
        <v>0</v>
      </c>
      <c r="Q78" s="120">
        <f>data_entry!U56</f>
        <v>0</v>
      </c>
      <c r="R78" s="120">
        <f>data_entry!V56</f>
        <v>0</v>
      </c>
      <c r="S78" s="120">
        <f>data_entry!W56</f>
        <v>0</v>
      </c>
      <c r="T78" s="120">
        <f>data_entry!X56</f>
        <v>0</v>
      </c>
      <c r="U78" s="120">
        <f>data_entry!Y56</f>
        <v>0</v>
      </c>
      <c r="V78" s="131">
        <f ca="1">data_entry!Z56</f>
        <v>0</v>
      </c>
    </row>
    <row r="79" spans="1:22">
      <c r="A79" s="125" t="str">
        <f t="shared" si="3"/>
        <v>_730</v>
      </c>
      <c r="B79" s="117" t="str">
        <f>data_entry!mflcode</f>
        <v/>
      </c>
      <c r="C79" s="117" t="s">
        <v>1077</v>
      </c>
      <c r="D79" s="117" t="s">
        <v>1085</v>
      </c>
      <c r="E79" s="106">
        <v>730</v>
      </c>
      <c r="F79" s="120">
        <f>data_entry!J57</f>
        <v>0</v>
      </c>
      <c r="G79" s="120">
        <f>data_entry!K57</f>
        <v>0</v>
      </c>
      <c r="H79" s="120">
        <f>data_entry!L57</f>
        <v>0</v>
      </c>
      <c r="I79" s="120">
        <f>data_entry!M57</f>
        <v>0</v>
      </c>
      <c r="J79" s="120">
        <f>data_entry!N57</f>
        <v>0</v>
      </c>
      <c r="K79" s="120">
        <f>data_entry!O57</f>
        <v>0</v>
      </c>
      <c r="L79" s="120">
        <f>data_entry!P57</f>
        <v>0</v>
      </c>
      <c r="M79" s="120">
        <f>data_entry!Q57</f>
        <v>0</v>
      </c>
      <c r="N79" s="120">
        <f>data_entry!R57</f>
        <v>0</v>
      </c>
      <c r="O79" s="120">
        <f>data_entry!S57</f>
        <v>0</v>
      </c>
      <c r="P79" s="120">
        <f>data_entry!T57</f>
        <v>0</v>
      </c>
      <c r="Q79" s="120">
        <f>data_entry!U57</f>
        <v>0</v>
      </c>
      <c r="R79" s="120">
        <f>data_entry!V57</f>
        <v>0</v>
      </c>
      <c r="S79" s="120">
        <f>data_entry!W57</f>
        <v>0</v>
      </c>
      <c r="T79" s="120">
        <f>data_entry!X57</f>
        <v>0</v>
      </c>
      <c r="U79" s="120">
        <f>data_entry!Y57</f>
        <v>0</v>
      </c>
      <c r="V79" s="131">
        <f ca="1">data_entry!Z57</f>
        <v>0</v>
      </c>
    </row>
    <row r="80" spans="1:22">
      <c r="A80" s="125" t="str">
        <f t="shared" si="3"/>
        <v>_740</v>
      </c>
      <c r="B80" s="117" t="str">
        <f>data_entry!mflcode</f>
        <v/>
      </c>
      <c r="C80" s="117" t="s">
        <v>1077</v>
      </c>
      <c r="D80" s="117" t="s">
        <v>1086</v>
      </c>
      <c r="E80" s="106">
        <v>740</v>
      </c>
      <c r="F80" s="120">
        <f>data_entry!J58</f>
        <v>0</v>
      </c>
      <c r="G80" s="120">
        <f>data_entry!K58</f>
        <v>0</v>
      </c>
      <c r="H80" s="120">
        <f>data_entry!L58</f>
        <v>0</v>
      </c>
      <c r="I80" s="120">
        <f>data_entry!M58</f>
        <v>0</v>
      </c>
      <c r="J80" s="120">
        <f>data_entry!N58</f>
        <v>0</v>
      </c>
      <c r="K80" s="120">
        <f>data_entry!O58</f>
        <v>0</v>
      </c>
      <c r="L80" s="120">
        <f>data_entry!P58</f>
        <v>0</v>
      </c>
      <c r="M80" s="120">
        <f>data_entry!Q58</f>
        <v>0</v>
      </c>
      <c r="N80" s="120">
        <f>data_entry!R58</f>
        <v>0</v>
      </c>
      <c r="O80" s="120">
        <f>data_entry!S58</f>
        <v>0</v>
      </c>
      <c r="P80" s="120">
        <f>data_entry!T58</f>
        <v>0</v>
      </c>
      <c r="Q80" s="120">
        <f>data_entry!U58</f>
        <v>0</v>
      </c>
      <c r="R80" s="120">
        <f>data_entry!V58</f>
        <v>0</v>
      </c>
      <c r="S80" s="120">
        <f>data_entry!W58</f>
        <v>0</v>
      </c>
      <c r="T80" s="120">
        <f>data_entry!X58</f>
        <v>0</v>
      </c>
      <c r="U80" s="120">
        <f>data_entry!Y58</f>
        <v>0</v>
      </c>
      <c r="V80" s="131">
        <f ca="1">data_entry!Z58</f>
        <v>0</v>
      </c>
    </row>
    <row r="81" spans="1:22">
      <c r="A81" s="125" t="str">
        <f t="shared" si="3"/>
        <v>_750</v>
      </c>
      <c r="B81" s="117" t="str">
        <f>data_entry!mflcode</f>
        <v/>
      </c>
      <c r="C81" s="117" t="s">
        <v>1077</v>
      </c>
      <c r="D81" s="117" t="s">
        <v>1087</v>
      </c>
      <c r="E81" s="106">
        <v>750</v>
      </c>
      <c r="F81" s="120">
        <f>data_entry!J59</f>
        <v>0</v>
      </c>
      <c r="G81" s="120">
        <f>data_entry!K59</f>
        <v>0</v>
      </c>
      <c r="H81" s="120">
        <f>data_entry!L59</f>
        <v>0</v>
      </c>
      <c r="I81" s="120">
        <f>data_entry!M59</f>
        <v>0</v>
      </c>
      <c r="J81" s="120">
        <f>data_entry!N59</f>
        <v>0</v>
      </c>
      <c r="K81" s="120">
        <f>data_entry!O59</f>
        <v>0</v>
      </c>
      <c r="L81" s="120">
        <f>data_entry!P59</f>
        <v>0</v>
      </c>
      <c r="M81" s="120">
        <f>data_entry!Q59</f>
        <v>0</v>
      </c>
      <c r="N81" s="120">
        <f>data_entry!R59</f>
        <v>0</v>
      </c>
      <c r="O81" s="120">
        <f>data_entry!S59</f>
        <v>0</v>
      </c>
      <c r="P81" s="120">
        <f>data_entry!T59</f>
        <v>0</v>
      </c>
      <c r="Q81" s="120">
        <f>data_entry!U59</f>
        <v>0</v>
      </c>
      <c r="R81" s="120">
        <f>data_entry!V59</f>
        <v>0</v>
      </c>
      <c r="S81" s="120">
        <f>data_entry!W59</f>
        <v>0</v>
      </c>
      <c r="T81" s="120">
        <f>data_entry!X59</f>
        <v>0</v>
      </c>
      <c r="U81" s="120">
        <f>data_entry!Y59</f>
        <v>0</v>
      </c>
      <c r="V81" s="131">
        <f ca="1">data_entry!Z59</f>
        <v>0</v>
      </c>
    </row>
    <row r="82" spans="1:22">
      <c r="A82" s="125" t="str">
        <f t="shared" si="3"/>
        <v>_760</v>
      </c>
      <c r="B82" s="117" t="str">
        <f>data_entry!mflcode</f>
        <v/>
      </c>
      <c r="C82" s="117" t="s">
        <v>1077</v>
      </c>
      <c r="D82" s="117" t="s">
        <v>1090</v>
      </c>
      <c r="E82" s="106">
        <v>760</v>
      </c>
      <c r="F82" s="120">
        <f>data_entry!J60</f>
        <v>0</v>
      </c>
      <c r="G82" s="120">
        <f>data_entry!K60</f>
        <v>0</v>
      </c>
      <c r="H82" s="120">
        <f>data_entry!L60</f>
        <v>0</v>
      </c>
      <c r="I82" s="120">
        <f>data_entry!M60</f>
        <v>0</v>
      </c>
      <c r="J82" s="120">
        <f>data_entry!N60</f>
        <v>0</v>
      </c>
      <c r="K82" s="120">
        <f>data_entry!O60</f>
        <v>0</v>
      </c>
      <c r="L82" s="120">
        <f>data_entry!P60</f>
        <v>0</v>
      </c>
      <c r="M82" s="120">
        <f>data_entry!Q60</f>
        <v>0</v>
      </c>
      <c r="N82" s="120">
        <f>data_entry!R60</f>
        <v>0</v>
      </c>
      <c r="O82" s="120">
        <f>data_entry!S60</f>
        <v>0</v>
      </c>
      <c r="P82" s="120">
        <f>data_entry!T60</f>
        <v>0</v>
      </c>
      <c r="Q82" s="120">
        <f>data_entry!U60</f>
        <v>0</v>
      </c>
      <c r="R82" s="120">
        <f>data_entry!V60</f>
        <v>0</v>
      </c>
      <c r="S82" s="120">
        <f>data_entry!W60</f>
        <v>0</v>
      </c>
      <c r="T82" s="120">
        <f>data_entry!X60</f>
        <v>0</v>
      </c>
      <c r="U82" s="120">
        <f>data_entry!Y60</f>
        <v>0</v>
      </c>
      <c r="V82" s="131">
        <f ca="1">data_entry!Z60</f>
        <v>0</v>
      </c>
    </row>
    <row r="83" spans="1:22">
      <c r="A83" s="125" t="str">
        <f t="shared" si="3"/>
        <v>_770</v>
      </c>
      <c r="B83" s="117" t="str">
        <f>data_entry!mflcode</f>
        <v/>
      </c>
      <c r="C83" s="117" t="s">
        <v>1077</v>
      </c>
      <c r="D83" s="117" t="s">
        <v>1088</v>
      </c>
      <c r="E83" s="106">
        <v>770</v>
      </c>
      <c r="F83" s="120">
        <f>data_entry!J61</f>
        <v>0</v>
      </c>
      <c r="G83" s="120">
        <f>data_entry!K61</f>
        <v>0</v>
      </c>
      <c r="H83" s="120">
        <f>data_entry!L61</f>
        <v>0</v>
      </c>
      <c r="I83" s="120">
        <f>data_entry!M61</f>
        <v>0</v>
      </c>
      <c r="J83" s="120">
        <f>data_entry!N61</f>
        <v>0</v>
      </c>
      <c r="K83" s="120">
        <f>data_entry!O61</f>
        <v>0</v>
      </c>
      <c r="L83" s="120">
        <f>data_entry!P61</f>
        <v>0</v>
      </c>
      <c r="M83" s="120">
        <f>data_entry!Q61</f>
        <v>0</v>
      </c>
      <c r="N83" s="120">
        <f>data_entry!R61</f>
        <v>0</v>
      </c>
      <c r="O83" s="120">
        <f>data_entry!S61</f>
        <v>0</v>
      </c>
      <c r="P83" s="120">
        <f>data_entry!T61</f>
        <v>0</v>
      </c>
      <c r="Q83" s="120">
        <f>data_entry!U61</f>
        <v>0</v>
      </c>
      <c r="R83" s="120">
        <f>data_entry!V61</f>
        <v>0</v>
      </c>
      <c r="S83" s="120">
        <f>data_entry!W61</f>
        <v>0</v>
      </c>
      <c r="T83" s="120">
        <f>data_entry!X61</f>
        <v>0</v>
      </c>
      <c r="U83" s="120">
        <f>data_entry!Y61</f>
        <v>0</v>
      </c>
      <c r="V83" s="131">
        <f ca="1">data_entry!Z61</f>
        <v>0</v>
      </c>
    </row>
    <row r="84" spans="1:22" s="105" customFormat="1" ht="15.75" thickBot="1">
      <c r="A84" s="133" t="str">
        <f t="shared" si="3"/>
        <v>_780</v>
      </c>
      <c r="B84" s="132" t="str">
        <f>data_entry!mflcode</f>
        <v/>
      </c>
      <c r="C84" s="132" t="s">
        <v>1077</v>
      </c>
      <c r="D84" s="132" t="s">
        <v>1089</v>
      </c>
      <c r="E84" s="115">
        <v>780</v>
      </c>
      <c r="F84" s="109" t="str">
        <f>data_entry!J62</f>
        <v/>
      </c>
      <c r="G84" s="109" t="str">
        <f>data_entry!K62</f>
        <v/>
      </c>
      <c r="H84" s="109" t="str">
        <f>data_entry!L62</f>
        <v/>
      </c>
      <c r="I84" s="109" t="str">
        <f>data_entry!M62</f>
        <v/>
      </c>
      <c r="J84" s="109" t="str">
        <f>data_entry!N62</f>
        <v/>
      </c>
      <c r="K84" s="109" t="str">
        <f>data_entry!O62</f>
        <v/>
      </c>
      <c r="L84" s="109" t="str">
        <f>data_entry!P62</f>
        <v/>
      </c>
      <c r="M84" s="109" t="str">
        <f>data_entry!Q62</f>
        <v/>
      </c>
      <c r="N84" s="109" t="str">
        <f>data_entry!R62</f>
        <v/>
      </c>
      <c r="O84" s="109" t="str">
        <f>data_entry!S62</f>
        <v/>
      </c>
      <c r="P84" s="109" t="str">
        <f>data_entry!T62</f>
        <v/>
      </c>
      <c r="Q84" s="109" t="str">
        <f>data_entry!U62</f>
        <v/>
      </c>
      <c r="R84" s="109" t="str">
        <f>data_entry!V62</f>
        <v/>
      </c>
      <c r="S84" s="109" t="str">
        <f>data_entry!W62</f>
        <v/>
      </c>
      <c r="T84" s="109" t="str">
        <f>data_entry!X62</f>
        <v/>
      </c>
      <c r="U84" s="109" t="str">
        <f>data_entry!Y62</f>
        <v/>
      </c>
      <c r="V84" s="128">
        <f ca="1">data_entry!Z62</f>
        <v>0</v>
      </c>
    </row>
    <row r="85" spans="1:22">
      <c r="A85" s="136" t="str">
        <f t="shared" si="3"/>
        <v>_29</v>
      </c>
      <c r="B85" s="137" t="str">
        <f>data_entry!mflcode</f>
        <v/>
      </c>
      <c r="C85" s="138" t="s">
        <v>1091</v>
      </c>
      <c r="D85" s="138" t="s">
        <v>1096</v>
      </c>
      <c r="E85" s="139">
        <v>29</v>
      </c>
      <c r="F85" s="134">
        <f>data_entry!$D63</f>
        <v>0</v>
      </c>
      <c r="G85" s="116">
        <f>data_entry!$D63</f>
        <v>0</v>
      </c>
      <c r="H85" s="116">
        <f>data_entry!$D63</f>
        <v>0</v>
      </c>
      <c r="I85" s="116">
        <f>data_entry!$D63</f>
        <v>0</v>
      </c>
      <c r="J85" s="116">
        <f>data_entry!$D63</f>
        <v>0</v>
      </c>
      <c r="K85" s="116">
        <f>data_entry!$D63</f>
        <v>0</v>
      </c>
      <c r="L85" s="116">
        <f>data_entry!$D63</f>
        <v>0</v>
      </c>
      <c r="M85" s="116">
        <f>data_entry!$D63</f>
        <v>0</v>
      </c>
      <c r="N85" s="116">
        <f>data_entry!$D63</f>
        <v>0</v>
      </c>
      <c r="O85" s="116">
        <f>data_entry!$D63</f>
        <v>0</v>
      </c>
      <c r="P85" s="116">
        <f>data_entry!$D63</f>
        <v>0</v>
      </c>
      <c r="Q85" s="116">
        <f>data_entry!$D63</f>
        <v>0</v>
      </c>
      <c r="R85" s="116">
        <f>data_entry!$D63</f>
        <v>0</v>
      </c>
      <c r="S85" s="116">
        <f>data_entry!$D63</f>
        <v>0</v>
      </c>
      <c r="T85" s="116">
        <f>data_entry!$D63</f>
        <v>0</v>
      </c>
      <c r="U85" s="116">
        <f>data_entry!$D63</f>
        <v>0</v>
      </c>
      <c r="V85" s="130">
        <f>data_entry!$D63</f>
        <v>0</v>
      </c>
    </row>
    <row r="86" spans="1:22">
      <c r="A86" s="125" t="str">
        <f t="shared" si="3"/>
        <v>_30</v>
      </c>
      <c r="B86" s="117" t="str">
        <f>data_entry!mflcode</f>
        <v/>
      </c>
      <c r="C86" s="117" t="s">
        <v>1091</v>
      </c>
      <c r="D86" s="117" t="s">
        <v>1097</v>
      </c>
      <c r="E86" s="126">
        <v>30</v>
      </c>
      <c r="F86" s="120">
        <f>data_entry!$E63</f>
        <v>0</v>
      </c>
      <c r="G86" s="106">
        <f>data_entry!$E63</f>
        <v>0</v>
      </c>
      <c r="H86" s="106">
        <f>data_entry!$E63</f>
        <v>0</v>
      </c>
      <c r="I86" s="106">
        <f>data_entry!$E63</f>
        <v>0</v>
      </c>
      <c r="J86" s="106">
        <f>data_entry!$E63</f>
        <v>0</v>
      </c>
      <c r="K86" s="106">
        <f>data_entry!$E63</f>
        <v>0</v>
      </c>
      <c r="L86" s="106">
        <f>data_entry!$E63</f>
        <v>0</v>
      </c>
      <c r="M86" s="106">
        <f>data_entry!$E63</f>
        <v>0</v>
      </c>
      <c r="N86" s="106">
        <f>data_entry!$E63</f>
        <v>0</v>
      </c>
      <c r="O86" s="106">
        <f>data_entry!$E63</f>
        <v>0</v>
      </c>
      <c r="P86" s="106">
        <f>data_entry!$E63</f>
        <v>0</v>
      </c>
      <c r="Q86" s="106">
        <f>data_entry!$E63</f>
        <v>0</v>
      </c>
      <c r="R86" s="106">
        <f>data_entry!$E63</f>
        <v>0</v>
      </c>
      <c r="S86" s="106">
        <f>data_entry!$E63</f>
        <v>0</v>
      </c>
      <c r="T86" s="106">
        <f>data_entry!$E63</f>
        <v>0</v>
      </c>
      <c r="U86" s="106">
        <f>data_entry!$E63</f>
        <v>0</v>
      </c>
      <c r="V86" s="126">
        <f>data_entry!$E63</f>
        <v>0</v>
      </c>
    </row>
    <row r="87" spans="1:22">
      <c r="A87" s="125" t="str">
        <f t="shared" si="3"/>
        <v>_31</v>
      </c>
      <c r="B87" s="117" t="str">
        <f>data_entry!mflcode</f>
        <v/>
      </c>
      <c r="C87" s="117" t="s">
        <v>1091</v>
      </c>
      <c r="D87" s="117" t="s">
        <v>1098</v>
      </c>
      <c r="E87" s="126">
        <v>31</v>
      </c>
      <c r="F87" s="120">
        <f>data_entry!$F63</f>
        <v>0</v>
      </c>
      <c r="G87" s="106">
        <f>data_entry!$F63</f>
        <v>0</v>
      </c>
      <c r="H87" s="106">
        <f>data_entry!$F63</f>
        <v>0</v>
      </c>
      <c r="I87" s="106">
        <f>data_entry!$F63</f>
        <v>0</v>
      </c>
      <c r="J87" s="106">
        <f>data_entry!$F63</f>
        <v>0</v>
      </c>
      <c r="K87" s="106">
        <f>data_entry!$F63</f>
        <v>0</v>
      </c>
      <c r="L87" s="106">
        <f>data_entry!$F63</f>
        <v>0</v>
      </c>
      <c r="M87" s="106">
        <f>data_entry!$F63</f>
        <v>0</v>
      </c>
      <c r="N87" s="106">
        <f>data_entry!$F63</f>
        <v>0</v>
      </c>
      <c r="O87" s="106">
        <f>data_entry!$F63</f>
        <v>0</v>
      </c>
      <c r="P87" s="106">
        <f>data_entry!$F63</f>
        <v>0</v>
      </c>
      <c r="Q87" s="106">
        <f>data_entry!$F63</f>
        <v>0</v>
      </c>
      <c r="R87" s="106">
        <f>data_entry!$F63</f>
        <v>0</v>
      </c>
      <c r="S87" s="106">
        <f>data_entry!$F63</f>
        <v>0</v>
      </c>
      <c r="T87" s="106">
        <f>data_entry!$F63</f>
        <v>0</v>
      </c>
      <c r="U87" s="106">
        <f>data_entry!$F63</f>
        <v>0</v>
      </c>
      <c r="V87" s="126">
        <f>data_entry!$F63</f>
        <v>0</v>
      </c>
    </row>
    <row r="88" spans="1:22">
      <c r="A88" s="125" t="str">
        <f t="shared" si="3"/>
        <v>_32</v>
      </c>
      <c r="B88" s="117" t="str">
        <f>data_entry!mflcode</f>
        <v/>
      </c>
      <c r="C88" s="117" t="s">
        <v>1091</v>
      </c>
      <c r="D88" s="117" t="s">
        <v>1099</v>
      </c>
      <c r="E88" s="126">
        <v>32</v>
      </c>
      <c r="F88" s="120">
        <f>data_entry!$G63</f>
        <v>0</v>
      </c>
      <c r="G88" s="106">
        <f>data_entry!$G63</f>
        <v>0</v>
      </c>
      <c r="H88" s="106">
        <f>data_entry!$G63</f>
        <v>0</v>
      </c>
      <c r="I88" s="106">
        <f>data_entry!$G63</f>
        <v>0</v>
      </c>
      <c r="J88" s="106">
        <f>data_entry!$G63</f>
        <v>0</v>
      </c>
      <c r="K88" s="106">
        <f>data_entry!$G63</f>
        <v>0</v>
      </c>
      <c r="L88" s="106">
        <f>data_entry!$G63</f>
        <v>0</v>
      </c>
      <c r="M88" s="106">
        <f>data_entry!$G63</f>
        <v>0</v>
      </c>
      <c r="N88" s="106">
        <f>data_entry!$G63</f>
        <v>0</v>
      </c>
      <c r="O88" s="106">
        <f>data_entry!$G63</f>
        <v>0</v>
      </c>
      <c r="P88" s="106">
        <f>data_entry!$G63</f>
        <v>0</v>
      </c>
      <c r="Q88" s="106">
        <f>data_entry!$G63</f>
        <v>0</v>
      </c>
      <c r="R88" s="106">
        <f>data_entry!$G63</f>
        <v>0</v>
      </c>
      <c r="S88" s="106">
        <f>data_entry!$G63</f>
        <v>0</v>
      </c>
      <c r="T88" s="106">
        <f>data_entry!$G63</f>
        <v>0</v>
      </c>
      <c r="U88" s="106">
        <f>data_entry!$G63</f>
        <v>0</v>
      </c>
      <c r="V88" s="126">
        <f>data_entry!$G63</f>
        <v>0</v>
      </c>
    </row>
    <row r="89" spans="1:22">
      <c r="A89" s="125" t="str">
        <f t="shared" si="3"/>
        <v>_800</v>
      </c>
      <c r="B89" s="117" t="str">
        <f>data_entry!mflcode</f>
        <v/>
      </c>
      <c r="C89" s="117" t="s">
        <v>1091</v>
      </c>
      <c r="D89" s="117" t="s">
        <v>1100</v>
      </c>
      <c r="E89" s="126">
        <v>800</v>
      </c>
      <c r="F89" s="120">
        <f>data_entry!$J63</f>
        <v>0</v>
      </c>
      <c r="G89" s="106">
        <f>data_entry!$J63</f>
        <v>0</v>
      </c>
      <c r="H89" s="106">
        <f>data_entry!$J63</f>
        <v>0</v>
      </c>
      <c r="I89" s="106">
        <f>data_entry!$J63</f>
        <v>0</v>
      </c>
      <c r="J89" s="106">
        <f>data_entry!$J63</f>
        <v>0</v>
      </c>
      <c r="K89" s="106">
        <f>data_entry!$J63</f>
        <v>0</v>
      </c>
      <c r="L89" s="106">
        <f>data_entry!$J63</f>
        <v>0</v>
      </c>
      <c r="M89" s="106">
        <f>data_entry!$J63</f>
        <v>0</v>
      </c>
      <c r="N89" s="106">
        <f>data_entry!$J63</f>
        <v>0</v>
      </c>
      <c r="O89" s="106">
        <f>data_entry!$J63</f>
        <v>0</v>
      </c>
      <c r="P89" s="106">
        <f>data_entry!$J63</f>
        <v>0</v>
      </c>
      <c r="Q89" s="106">
        <f>data_entry!$J63</f>
        <v>0</v>
      </c>
      <c r="R89" s="106">
        <f>data_entry!$J63</f>
        <v>0</v>
      </c>
      <c r="S89" s="106">
        <f>data_entry!$J63</f>
        <v>0</v>
      </c>
      <c r="T89" s="106">
        <f>data_entry!$J63</f>
        <v>0</v>
      </c>
      <c r="U89" s="106">
        <f>data_entry!$J63</f>
        <v>0</v>
      </c>
      <c r="V89" s="126">
        <f>data_entry!$J63</f>
        <v>0</v>
      </c>
    </row>
    <row r="90" spans="1:22">
      <c r="A90" s="125" t="str">
        <f t="shared" si="3"/>
        <v>_810</v>
      </c>
      <c r="B90" s="117" t="str">
        <f>data_entry!mflcode</f>
        <v/>
      </c>
      <c r="C90" s="117" t="s">
        <v>1091</v>
      </c>
      <c r="D90" s="117" t="s">
        <v>1101</v>
      </c>
      <c r="E90" s="126">
        <v>810</v>
      </c>
      <c r="F90" s="120">
        <f>data_entry!J64</f>
        <v>0</v>
      </c>
      <c r="G90" s="106">
        <f>data_entry!K64</f>
        <v>0</v>
      </c>
      <c r="H90" s="106">
        <f>data_entry!L64</f>
        <v>0</v>
      </c>
      <c r="I90" s="106">
        <f>data_entry!M64</f>
        <v>0</v>
      </c>
      <c r="J90" s="106">
        <f>data_entry!N64</f>
        <v>0</v>
      </c>
      <c r="K90" s="106">
        <f>data_entry!O64</f>
        <v>0</v>
      </c>
      <c r="L90" s="106">
        <f>data_entry!P64</f>
        <v>0</v>
      </c>
      <c r="M90" s="106">
        <f>data_entry!Q64</f>
        <v>0</v>
      </c>
      <c r="N90" s="106">
        <f>data_entry!R64</f>
        <v>0</v>
      </c>
      <c r="O90" s="106">
        <f>data_entry!S64</f>
        <v>0</v>
      </c>
      <c r="P90" s="106">
        <f>data_entry!T64</f>
        <v>0</v>
      </c>
      <c r="Q90" s="106">
        <f>data_entry!U64</f>
        <v>0</v>
      </c>
      <c r="R90" s="106">
        <f>data_entry!V64</f>
        <v>0</v>
      </c>
      <c r="S90" s="106">
        <f>data_entry!W64</f>
        <v>0</v>
      </c>
      <c r="T90" s="106">
        <f>data_entry!X64</f>
        <v>0</v>
      </c>
      <c r="U90" s="106">
        <f>data_entry!Y64</f>
        <v>0</v>
      </c>
      <c r="V90" s="126">
        <f ca="1">data_entry!Z64</f>
        <v>0</v>
      </c>
    </row>
    <row r="91" spans="1:22">
      <c r="A91" s="125" t="str">
        <f t="shared" si="3"/>
        <v>_820</v>
      </c>
      <c r="B91" s="117" t="str">
        <f>data_entry!mflcode</f>
        <v/>
      </c>
      <c r="C91" s="117" t="s">
        <v>1091</v>
      </c>
      <c r="D91" s="117" t="s">
        <v>1102</v>
      </c>
      <c r="E91" s="126">
        <v>820</v>
      </c>
      <c r="F91" s="120">
        <f>data_entry!J65</f>
        <v>0</v>
      </c>
      <c r="G91" s="106">
        <f>data_entry!K65</f>
        <v>0</v>
      </c>
      <c r="H91" s="106">
        <f>data_entry!L65</f>
        <v>0</v>
      </c>
      <c r="I91" s="106">
        <f>data_entry!M65</f>
        <v>0</v>
      </c>
      <c r="J91" s="106">
        <f>data_entry!N65</f>
        <v>0</v>
      </c>
      <c r="K91" s="106">
        <f>data_entry!O65</f>
        <v>0</v>
      </c>
      <c r="L91" s="106">
        <f>data_entry!P65</f>
        <v>0</v>
      </c>
      <c r="M91" s="106">
        <f>data_entry!Q65</f>
        <v>0</v>
      </c>
      <c r="N91" s="106">
        <f>data_entry!R65</f>
        <v>0</v>
      </c>
      <c r="O91" s="106">
        <f>data_entry!S65</f>
        <v>0</v>
      </c>
      <c r="P91" s="106">
        <f>data_entry!T65</f>
        <v>0</v>
      </c>
      <c r="Q91" s="106">
        <f>data_entry!U65</f>
        <v>0</v>
      </c>
      <c r="R91" s="106">
        <f>data_entry!V65</f>
        <v>0</v>
      </c>
      <c r="S91" s="106">
        <f>data_entry!W65</f>
        <v>0</v>
      </c>
      <c r="T91" s="106">
        <f>data_entry!X65</f>
        <v>0</v>
      </c>
      <c r="U91" s="106">
        <f>data_entry!Y65</f>
        <v>0</v>
      </c>
      <c r="V91" s="126">
        <f ca="1">data_entry!Z65</f>
        <v>0</v>
      </c>
    </row>
    <row r="92" spans="1:22">
      <c r="A92" s="125" t="str">
        <f t="shared" si="3"/>
        <v>_830</v>
      </c>
      <c r="B92" s="117" t="str">
        <f>data_entry!mflcode</f>
        <v/>
      </c>
      <c r="C92" s="117" t="s">
        <v>1091</v>
      </c>
      <c r="D92" s="117" t="s">
        <v>1103</v>
      </c>
      <c r="E92" s="126">
        <v>830</v>
      </c>
      <c r="F92" s="120">
        <f>data_entry!J66</f>
        <v>0</v>
      </c>
      <c r="G92" s="106">
        <f>data_entry!K66</f>
        <v>0</v>
      </c>
      <c r="H92" s="106">
        <f>data_entry!L66</f>
        <v>0</v>
      </c>
      <c r="I92" s="106">
        <f>data_entry!M66</f>
        <v>0</v>
      </c>
      <c r="J92" s="106">
        <f>data_entry!N66</f>
        <v>0</v>
      </c>
      <c r="K92" s="106">
        <f>data_entry!O66</f>
        <v>0</v>
      </c>
      <c r="L92" s="106">
        <f>data_entry!P66</f>
        <v>0</v>
      </c>
      <c r="M92" s="106">
        <f>data_entry!Q66</f>
        <v>0</v>
      </c>
      <c r="N92" s="106">
        <f>data_entry!R66</f>
        <v>0</v>
      </c>
      <c r="O92" s="106">
        <f>data_entry!S66</f>
        <v>0</v>
      </c>
      <c r="P92" s="106">
        <f>data_entry!T66</f>
        <v>0</v>
      </c>
      <c r="Q92" s="106">
        <f>data_entry!U66</f>
        <v>0</v>
      </c>
      <c r="R92" s="106">
        <f>data_entry!V66</f>
        <v>0</v>
      </c>
      <c r="S92" s="106">
        <f>data_entry!W66</f>
        <v>0</v>
      </c>
      <c r="T92" s="106">
        <f>data_entry!X66</f>
        <v>0</v>
      </c>
      <c r="U92" s="106">
        <f>data_entry!Y66</f>
        <v>0</v>
      </c>
      <c r="V92" s="126">
        <f ca="1">data_entry!Z66</f>
        <v>0</v>
      </c>
    </row>
    <row r="93" spans="1:22">
      <c r="A93" s="125" t="str">
        <f t="shared" si="3"/>
        <v>_840</v>
      </c>
      <c r="B93" s="117" t="str">
        <f>data_entry!mflcode</f>
        <v/>
      </c>
      <c r="C93" s="117" t="s">
        <v>1091</v>
      </c>
      <c r="D93" s="117" t="s">
        <v>1104</v>
      </c>
      <c r="E93" s="126">
        <v>840</v>
      </c>
      <c r="F93" s="120">
        <f>data_entry!J67</f>
        <v>0</v>
      </c>
      <c r="G93" s="106">
        <f>data_entry!K67</f>
        <v>0</v>
      </c>
      <c r="H93" s="106">
        <f>data_entry!L67</f>
        <v>0</v>
      </c>
      <c r="I93" s="106">
        <f>data_entry!M67</f>
        <v>0</v>
      </c>
      <c r="J93" s="106">
        <f>data_entry!N67</f>
        <v>0</v>
      </c>
      <c r="K93" s="106">
        <f>data_entry!O67</f>
        <v>0</v>
      </c>
      <c r="L93" s="106">
        <f>data_entry!P67</f>
        <v>0</v>
      </c>
      <c r="M93" s="106">
        <f>data_entry!Q67</f>
        <v>0</v>
      </c>
      <c r="N93" s="106">
        <f>data_entry!R67</f>
        <v>0</v>
      </c>
      <c r="O93" s="106">
        <f>data_entry!S67</f>
        <v>0</v>
      </c>
      <c r="P93" s="106">
        <f>data_entry!T67</f>
        <v>0</v>
      </c>
      <c r="Q93" s="106">
        <f>data_entry!U67</f>
        <v>0</v>
      </c>
      <c r="R93" s="106">
        <f>data_entry!V67</f>
        <v>0</v>
      </c>
      <c r="S93" s="106">
        <f>data_entry!W67</f>
        <v>0</v>
      </c>
      <c r="T93" s="106">
        <f>data_entry!X67</f>
        <v>0</v>
      </c>
      <c r="U93" s="106">
        <f>data_entry!Y67</f>
        <v>0</v>
      </c>
      <c r="V93" s="126">
        <f ca="1">data_entry!Z67</f>
        <v>0</v>
      </c>
    </row>
    <row r="94" spans="1:22">
      <c r="A94" s="125" t="str">
        <f t="shared" si="3"/>
        <v>_850</v>
      </c>
      <c r="B94" s="117" t="str">
        <f>data_entry!mflcode</f>
        <v/>
      </c>
      <c r="C94" s="117" t="s">
        <v>1091</v>
      </c>
      <c r="D94" s="117" t="s">
        <v>1105</v>
      </c>
      <c r="E94" s="126">
        <v>850</v>
      </c>
      <c r="F94" s="120">
        <f>data_entry!J68</f>
        <v>0</v>
      </c>
      <c r="G94" s="106">
        <f>data_entry!K68</f>
        <v>0</v>
      </c>
      <c r="H94" s="106">
        <f>data_entry!L68</f>
        <v>0</v>
      </c>
      <c r="I94" s="106">
        <f>data_entry!M68</f>
        <v>0</v>
      </c>
      <c r="J94" s="106">
        <f>data_entry!N68</f>
        <v>0</v>
      </c>
      <c r="K94" s="106">
        <f>data_entry!O68</f>
        <v>0</v>
      </c>
      <c r="L94" s="106">
        <f>data_entry!P68</f>
        <v>0</v>
      </c>
      <c r="M94" s="106">
        <f>data_entry!Q68</f>
        <v>0</v>
      </c>
      <c r="N94" s="106">
        <f>data_entry!R68</f>
        <v>0</v>
      </c>
      <c r="O94" s="106">
        <f>data_entry!S68</f>
        <v>0</v>
      </c>
      <c r="P94" s="106">
        <f>data_entry!T68</f>
        <v>0</v>
      </c>
      <c r="Q94" s="106">
        <f>data_entry!U68</f>
        <v>0</v>
      </c>
      <c r="R94" s="106">
        <f>data_entry!V68</f>
        <v>0</v>
      </c>
      <c r="S94" s="106">
        <f>data_entry!W68</f>
        <v>0</v>
      </c>
      <c r="T94" s="106">
        <f>data_entry!X68</f>
        <v>0</v>
      </c>
      <c r="U94" s="106">
        <f>data_entry!Y68</f>
        <v>0</v>
      </c>
      <c r="V94" s="126">
        <f ca="1">data_entry!Z68</f>
        <v>0</v>
      </c>
    </row>
    <row r="95" spans="1:22">
      <c r="A95" s="125" t="str">
        <f t="shared" ref="A95:A98" si="4">CONCATENATE(B95,"_",E95)</f>
        <v>_860</v>
      </c>
      <c r="B95" s="117" t="str">
        <f>data_entry!mflcode</f>
        <v/>
      </c>
      <c r="C95" s="117" t="s">
        <v>1092</v>
      </c>
      <c r="D95" s="117" t="s">
        <v>1106</v>
      </c>
      <c r="E95" s="126">
        <v>860</v>
      </c>
      <c r="F95" s="120">
        <f>data_entry!J69</f>
        <v>0</v>
      </c>
      <c r="G95" s="106">
        <f>data_entry!K69</f>
        <v>0</v>
      </c>
      <c r="H95" s="106">
        <f>data_entry!L69</f>
        <v>0</v>
      </c>
      <c r="I95" s="106">
        <f>data_entry!M69</f>
        <v>0</v>
      </c>
      <c r="J95" s="106">
        <f>data_entry!N69</f>
        <v>0</v>
      </c>
      <c r="K95" s="106">
        <f>data_entry!O69</f>
        <v>0</v>
      </c>
      <c r="L95" s="106">
        <f>data_entry!P69</f>
        <v>0</v>
      </c>
      <c r="M95" s="106">
        <f>data_entry!Q69</f>
        <v>0</v>
      </c>
      <c r="N95" s="106">
        <f>data_entry!R69</f>
        <v>0</v>
      </c>
      <c r="O95" s="106">
        <f>data_entry!S69</f>
        <v>0</v>
      </c>
      <c r="P95" s="106">
        <f>data_entry!T69</f>
        <v>0</v>
      </c>
      <c r="Q95" s="106">
        <f>data_entry!U69</f>
        <v>0</v>
      </c>
      <c r="R95" s="106">
        <f>data_entry!V69</f>
        <v>0</v>
      </c>
      <c r="S95" s="106">
        <f>data_entry!W69</f>
        <v>0</v>
      </c>
      <c r="T95" s="106">
        <f>data_entry!X69</f>
        <v>0</v>
      </c>
      <c r="U95" s="106">
        <f>data_entry!Y69</f>
        <v>0</v>
      </c>
      <c r="V95" s="126">
        <f ca="1">data_entry!Z69</f>
        <v>0</v>
      </c>
    </row>
    <row r="96" spans="1:22">
      <c r="A96" s="125" t="str">
        <f t="shared" si="4"/>
        <v>_870</v>
      </c>
      <c r="B96" s="117" t="str">
        <f>data_entry!mflcode</f>
        <v/>
      </c>
      <c r="C96" s="117" t="s">
        <v>1093</v>
      </c>
      <c r="D96" s="117" t="s">
        <v>1107</v>
      </c>
      <c r="E96" s="126">
        <v>870</v>
      </c>
      <c r="F96" s="120">
        <f>data_entry!J70</f>
        <v>0</v>
      </c>
      <c r="G96" s="106">
        <f>data_entry!K70</f>
        <v>0</v>
      </c>
      <c r="H96" s="106">
        <f>data_entry!L70</f>
        <v>0</v>
      </c>
      <c r="I96" s="106">
        <f>data_entry!M70</f>
        <v>0</v>
      </c>
      <c r="J96" s="106">
        <f>data_entry!N70</f>
        <v>0</v>
      </c>
      <c r="K96" s="106">
        <f>data_entry!O70</f>
        <v>0</v>
      </c>
      <c r="L96" s="106">
        <f>data_entry!P70</f>
        <v>0</v>
      </c>
      <c r="M96" s="106">
        <f>data_entry!Q70</f>
        <v>0</v>
      </c>
      <c r="N96" s="106">
        <f>data_entry!R70</f>
        <v>0</v>
      </c>
      <c r="O96" s="106">
        <f>data_entry!S70</f>
        <v>0</v>
      </c>
      <c r="P96" s="106">
        <f>data_entry!T70</f>
        <v>0</v>
      </c>
      <c r="Q96" s="106">
        <f>data_entry!U70</f>
        <v>0</v>
      </c>
      <c r="R96" s="106">
        <f>data_entry!V70</f>
        <v>0</v>
      </c>
      <c r="S96" s="106">
        <f>data_entry!W70</f>
        <v>0</v>
      </c>
      <c r="T96" s="106">
        <f>data_entry!X70</f>
        <v>0</v>
      </c>
      <c r="U96" s="106">
        <f>data_entry!Y70</f>
        <v>0</v>
      </c>
      <c r="V96" s="126">
        <f ca="1">data_entry!Z70</f>
        <v>0</v>
      </c>
    </row>
    <row r="97" spans="1:22">
      <c r="A97" s="125" t="str">
        <f t="shared" si="4"/>
        <v>_880</v>
      </c>
      <c r="B97" s="117" t="str">
        <f>data_entry!mflcode</f>
        <v/>
      </c>
      <c r="C97" s="117" t="s">
        <v>1094</v>
      </c>
      <c r="D97" s="117" t="s">
        <v>1108</v>
      </c>
      <c r="E97" s="126">
        <v>880</v>
      </c>
      <c r="F97" s="120">
        <f>data_entry!J71</f>
        <v>0</v>
      </c>
      <c r="G97" s="106">
        <f>data_entry!K71</f>
        <v>0</v>
      </c>
      <c r="H97" s="106">
        <f>data_entry!L71</f>
        <v>0</v>
      </c>
      <c r="I97" s="106">
        <f>data_entry!M71</f>
        <v>0</v>
      </c>
      <c r="J97" s="106">
        <f>data_entry!N71</f>
        <v>0</v>
      </c>
      <c r="K97" s="106">
        <f>data_entry!O71</f>
        <v>0</v>
      </c>
      <c r="L97" s="106">
        <f>data_entry!P71</f>
        <v>0</v>
      </c>
      <c r="M97" s="106">
        <f>data_entry!Q71</f>
        <v>0</v>
      </c>
      <c r="N97" s="106">
        <f>data_entry!R71</f>
        <v>0</v>
      </c>
      <c r="O97" s="106">
        <f>data_entry!S71</f>
        <v>0</v>
      </c>
      <c r="P97" s="106">
        <f>data_entry!T71</f>
        <v>0</v>
      </c>
      <c r="Q97" s="106">
        <f>data_entry!U71</f>
        <v>0</v>
      </c>
      <c r="R97" s="106">
        <f>data_entry!V71</f>
        <v>0</v>
      </c>
      <c r="S97" s="106">
        <f>data_entry!W71</f>
        <v>0</v>
      </c>
      <c r="T97" s="106">
        <f>data_entry!X71</f>
        <v>0</v>
      </c>
      <c r="U97" s="106">
        <f>data_entry!Y71</f>
        <v>0</v>
      </c>
      <c r="V97" s="126">
        <f ca="1">data_entry!Z71</f>
        <v>0</v>
      </c>
    </row>
    <row r="98" spans="1:22" ht="15.75" thickBot="1">
      <c r="A98" s="127" t="str">
        <f t="shared" si="4"/>
        <v>_890</v>
      </c>
      <c r="B98" s="119" t="str">
        <f>data_entry!mflcode</f>
        <v/>
      </c>
      <c r="C98" s="119" t="s">
        <v>1095</v>
      </c>
      <c r="D98" s="119" t="s">
        <v>1109</v>
      </c>
      <c r="E98" s="128">
        <v>890</v>
      </c>
      <c r="F98" s="135">
        <f>data_entry!J72</f>
        <v>0</v>
      </c>
      <c r="G98" s="109">
        <f>data_entry!K72</f>
        <v>0</v>
      </c>
      <c r="H98" s="109">
        <f>data_entry!L72</f>
        <v>0</v>
      </c>
      <c r="I98" s="109">
        <f>data_entry!M72</f>
        <v>0</v>
      </c>
      <c r="J98" s="109">
        <f>data_entry!N72</f>
        <v>0</v>
      </c>
      <c r="K98" s="109">
        <f>data_entry!O72</f>
        <v>0</v>
      </c>
      <c r="L98" s="109">
        <f>data_entry!P72</f>
        <v>0</v>
      </c>
      <c r="M98" s="109">
        <f>data_entry!Q72</f>
        <v>0</v>
      </c>
      <c r="N98" s="109">
        <f>data_entry!R72</f>
        <v>0</v>
      </c>
      <c r="O98" s="109">
        <f>data_entry!S72</f>
        <v>0</v>
      </c>
      <c r="P98" s="109">
        <f>data_entry!T72</f>
        <v>0</v>
      </c>
      <c r="Q98" s="109">
        <f>data_entry!U72</f>
        <v>0</v>
      </c>
      <c r="R98" s="109">
        <f>data_entry!V72</f>
        <v>0</v>
      </c>
      <c r="S98" s="109">
        <f>data_entry!W72</f>
        <v>0</v>
      </c>
      <c r="T98" s="109">
        <f>data_entry!X72</f>
        <v>0</v>
      </c>
      <c r="U98" s="109">
        <f>data_entry!Y72</f>
        <v>0</v>
      </c>
      <c r="V98" s="128">
        <f ca="1">data_entry!Z72</f>
        <v>0</v>
      </c>
    </row>
  </sheetData>
  <sheetProtection algorithmName="SHA-512" hashValue="iR6QwD99KELNMo/hLAyA+MYFOxk7gzIAFi0KvAmjt98pEBM3C7vJglBUCJgOQAIgSB70FdzAXKg0ztZqNubkTw==" saltValue="CfXof1INJOBwnw33AWw7eg==" spinCount="100000" sheet="1" objects="1" scenarios="1"/>
  <phoneticPr fontId="21" type="noConversion"/>
  <conditionalFormatting sqref="E1:E1048576">
    <cfRule type="duplicateValues" dxfId="160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669"/>
  <sheetViews>
    <sheetView topLeftCell="A278" workbookViewId="0">
      <selection activeCell="B289" sqref="B289"/>
    </sheetView>
  </sheetViews>
  <sheetFormatPr defaultRowHeight="15"/>
  <cols>
    <col min="1" max="1" width="5.7109375" bestFit="1" customWidth="1"/>
    <col min="2" max="2" width="34.85546875" bestFit="1" customWidth="1"/>
    <col min="3" max="3" width="8.140625" bestFit="1" customWidth="1"/>
    <col min="4" max="4" width="14.42578125" bestFit="1" customWidth="1"/>
    <col min="5" max="5" width="16.7109375" bestFit="1" customWidth="1"/>
    <col min="6" max="8" width="5.28515625" bestFit="1" customWidth="1"/>
    <col min="9" max="9" width="3" bestFit="1" customWidth="1"/>
    <col min="10" max="11" width="5.28515625" bestFit="1" customWidth="1"/>
    <col min="12" max="12" width="9.5703125" customWidth="1"/>
  </cols>
  <sheetData>
    <row r="1" spans="1:12" s="50" customFormat="1" ht="126" customHeight="1">
      <c r="A1" s="150" t="s">
        <v>511</v>
      </c>
      <c r="B1" s="151" t="s">
        <v>21</v>
      </c>
      <c r="C1" s="151" t="s">
        <v>512</v>
      </c>
      <c r="D1" s="151" t="s">
        <v>513</v>
      </c>
      <c r="E1" s="151" t="s">
        <v>514</v>
      </c>
      <c r="F1" s="152" t="s">
        <v>515</v>
      </c>
      <c r="G1" s="152" t="s">
        <v>516</v>
      </c>
      <c r="H1" s="152" t="s">
        <v>517</v>
      </c>
      <c r="I1" s="152" t="s">
        <v>518</v>
      </c>
      <c r="J1" s="152" t="s">
        <v>519</v>
      </c>
      <c r="K1" s="152" t="s">
        <v>520</v>
      </c>
      <c r="L1" s="153" t="s">
        <v>521</v>
      </c>
    </row>
    <row r="2" spans="1:12">
      <c r="A2" s="154" t="s">
        <v>692</v>
      </c>
      <c r="B2" s="147" t="s">
        <v>522</v>
      </c>
      <c r="C2" s="147" t="s">
        <v>106</v>
      </c>
      <c r="D2" s="147" t="s">
        <v>523</v>
      </c>
      <c r="E2" s="147" t="s">
        <v>524</v>
      </c>
      <c r="F2" s="148">
        <v>226</v>
      </c>
      <c r="G2" s="148">
        <v>0</v>
      </c>
      <c r="H2" s="148">
        <v>0</v>
      </c>
      <c r="I2" s="148"/>
      <c r="J2" s="149"/>
      <c r="K2" s="149"/>
      <c r="L2" s="155"/>
    </row>
    <row r="3" spans="1:12">
      <c r="A3" s="154" t="s">
        <v>693</v>
      </c>
      <c r="B3" s="147" t="s">
        <v>177</v>
      </c>
      <c r="C3" s="147" t="s">
        <v>20</v>
      </c>
      <c r="D3" s="147" t="s">
        <v>525</v>
      </c>
      <c r="E3" s="147" t="s">
        <v>526</v>
      </c>
      <c r="F3" s="148">
        <v>0</v>
      </c>
      <c r="G3" s="148">
        <v>1</v>
      </c>
      <c r="H3" s="148">
        <v>2</v>
      </c>
      <c r="I3" s="148"/>
      <c r="J3" s="149">
        <v>0</v>
      </c>
      <c r="K3" s="149">
        <v>0</v>
      </c>
      <c r="L3" s="155">
        <v>0</v>
      </c>
    </row>
    <row r="4" spans="1:12">
      <c r="A4" s="154" t="s">
        <v>694</v>
      </c>
      <c r="B4" s="147" t="s">
        <v>212</v>
      </c>
      <c r="C4" s="147" t="s">
        <v>206</v>
      </c>
      <c r="D4" s="147" t="s">
        <v>527</v>
      </c>
      <c r="E4" s="147" t="s">
        <v>528</v>
      </c>
      <c r="F4" s="148">
        <v>118</v>
      </c>
      <c r="G4" s="148">
        <v>0</v>
      </c>
      <c r="H4" s="148">
        <v>2</v>
      </c>
      <c r="I4" s="148"/>
      <c r="J4" s="149">
        <v>1</v>
      </c>
      <c r="K4" s="149">
        <v>0</v>
      </c>
      <c r="L4" s="155">
        <v>0</v>
      </c>
    </row>
    <row r="5" spans="1:12">
      <c r="A5" s="154" t="s">
        <v>695</v>
      </c>
      <c r="B5" s="147" t="s">
        <v>529</v>
      </c>
      <c r="C5" s="147" t="s">
        <v>206</v>
      </c>
      <c r="D5" s="147" t="s">
        <v>527</v>
      </c>
      <c r="E5" s="147" t="s">
        <v>528</v>
      </c>
      <c r="F5" s="148">
        <v>11</v>
      </c>
      <c r="G5" s="148">
        <v>3</v>
      </c>
      <c r="H5" s="148">
        <v>4</v>
      </c>
      <c r="I5" s="148"/>
      <c r="J5" s="149"/>
      <c r="K5" s="149"/>
      <c r="L5" s="155"/>
    </row>
    <row r="6" spans="1:12">
      <c r="A6" s="154" t="s">
        <v>696</v>
      </c>
      <c r="B6" s="147" t="s">
        <v>162</v>
      </c>
      <c r="C6" s="147" t="s">
        <v>20</v>
      </c>
      <c r="D6" s="147" t="s">
        <v>530</v>
      </c>
      <c r="E6" s="147" t="s">
        <v>531</v>
      </c>
      <c r="F6" s="148">
        <v>0</v>
      </c>
      <c r="G6" s="148">
        <v>0</v>
      </c>
      <c r="H6" s="148">
        <v>0</v>
      </c>
      <c r="I6" s="148">
        <v>1</v>
      </c>
      <c r="J6" s="149"/>
      <c r="K6" s="149">
        <v>0</v>
      </c>
      <c r="L6" s="155">
        <v>0</v>
      </c>
    </row>
    <row r="7" spans="1:12">
      <c r="A7" s="154" t="s">
        <v>697</v>
      </c>
      <c r="B7" s="147" t="s">
        <v>29</v>
      </c>
      <c r="C7" s="147" t="s">
        <v>20</v>
      </c>
      <c r="D7" s="147" t="s">
        <v>532</v>
      </c>
      <c r="E7" s="147" t="s">
        <v>533</v>
      </c>
      <c r="F7" s="148">
        <v>45</v>
      </c>
      <c r="G7" s="148">
        <v>2</v>
      </c>
      <c r="H7" s="148">
        <v>2</v>
      </c>
      <c r="I7" s="148"/>
      <c r="J7" s="149">
        <v>0</v>
      </c>
      <c r="K7" s="149">
        <v>0</v>
      </c>
      <c r="L7" s="155">
        <v>0</v>
      </c>
    </row>
    <row r="8" spans="1:12">
      <c r="A8" s="154" t="s">
        <v>698</v>
      </c>
      <c r="B8" s="147" t="s">
        <v>30</v>
      </c>
      <c r="C8" s="147" t="s">
        <v>20</v>
      </c>
      <c r="D8" s="147" t="s">
        <v>532</v>
      </c>
      <c r="E8" s="147" t="s">
        <v>533</v>
      </c>
      <c r="F8" s="148">
        <v>71</v>
      </c>
      <c r="G8" s="148">
        <v>4</v>
      </c>
      <c r="H8" s="148">
        <v>6</v>
      </c>
      <c r="I8" s="148">
        <v>16</v>
      </c>
      <c r="J8" s="149">
        <v>8</v>
      </c>
      <c r="K8" s="149">
        <v>4</v>
      </c>
      <c r="L8" s="155">
        <v>0</v>
      </c>
    </row>
    <row r="9" spans="1:12">
      <c r="A9" s="154" t="s">
        <v>699</v>
      </c>
      <c r="B9" s="147" t="s">
        <v>534</v>
      </c>
      <c r="C9" s="147" t="s">
        <v>125</v>
      </c>
      <c r="D9" s="147" t="s">
        <v>535</v>
      </c>
      <c r="E9" s="147" t="s">
        <v>536</v>
      </c>
      <c r="F9" s="148">
        <v>5</v>
      </c>
      <c r="G9" s="148">
        <v>2</v>
      </c>
      <c r="H9" s="148">
        <v>2</v>
      </c>
      <c r="I9" s="148"/>
      <c r="J9" s="149"/>
      <c r="K9" s="149"/>
      <c r="L9" s="155"/>
    </row>
    <row r="10" spans="1:12">
      <c r="A10" s="154" t="s">
        <v>700</v>
      </c>
      <c r="B10" s="147" t="s">
        <v>537</v>
      </c>
      <c r="C10" s="147" t="s">
        <v>106</v>
      </c>
      <c r="D10" s="147" t="s">
        <v>538</v>
      </c>
      <c r="E10" s="147" t="s">
        <v>539</v>
      </c>
      <c r="F10" s="148">
        <v>113</v>
      </c>
      <c r="G10" s="148">
        <v>0</v>
      </c>
      <c r="H10" s="148">
        <v>0</v>
      </c>
      <c r="I10" s="148">
        <v>1</v>
      </c>
      <c r="J10" s="149">
        <v>4</v>
      </c>
      <c r="K10" s="149">
        <v>2</v>
      </c>
      <c r="L10" s="155">
        <v>1</v>
      </c>
    </row>
    <row r="11" spans="1:12">
      <c r="A11" s="154" t="s">
        <v>701</v>
      </c>
      <c r="B11" s="147" t="s">
        <v>222</v>
      </c>
      <c r="C11" s="147" t="s">
        <v>206</v>
      </c>
      <c r="D11" s="147" t="s">
        <v>540</v>
      </c>
      <c r="E11" s="147" t="s">
        <v>541</v>
      </c>
      <c r="F11" s="148">
        <v>12</v>
      </c>
      <c r="G11" s="148">
        <v>1</v>
      </c>
      <c r="H11" s="148">
        <v>1</v>
      </c>
      <c r="I11" s="148"/>
      <c r="J11" s="149">
        <v>0</v>
      </c>
      <c r="K11" s="149"/>
      <c r="L11" s="155"/>
    </row>
    <row r="12" spans="1:12">
      <c r="A12" s="154" t="s">
        <v>702</v>
      </c>
      <c r="B12" s="147" t="s">
        <v>542</v>
      </c>
      <c r="C12" s="147" t="s">
        <v>20</v>
      </c>
      <c r="D12" s="147" t="s">
        <v>525</v>
      </c>
      <c r="E12" s="147" t="s">
        <v>543</v>
      </c>
      <c r="F12" s="148">
        <v>0</v>
      </c>
      <c r="G12" s="148">
        <v>6</v>
      </c>
      <c r="H12" s="148">
        <v>6</v>
      </c>
      <c r="I12" s="148"/>
      <c r="J12" s="149"/>
      <c r="K12" s="149"/>
      <c r="L12" s="155">
        <v>0</v>
      </c>
    </row>
    <row r="13" spans="1:12">
      <c r="A13" s="154" t="s">
        <v>703</v>
      </c>
      <c r="B13" s="147" t="s">
        <v>27</v>
      </c>
      <c r="C13" s="147" t="s">
        <v>20</v>
      </c>
      <c r="D13" s="147" t="s">
        <v>544</v>
      </c>
      <c r="E13" s="147" t="s">
        <v>545</v>
      </c>
      <c r="F13" s="148">
        <v>20</v>
      </c>
      <c r="G13" s="148">
        <v>0</v>
      </c>
      <c r="H13" s="148">
        <v>0</v>
      </c>
      <c r="I13" s="148">
        <v>1</v>
      </c>
      <c r="J13" s="149">
        <v>1</v>
      </c>
      <c r="K13" s="149">
        <v>3</v>
      </c>
      <c r="L13" s="155">
        <v>0</v>
      </c>
    </row>
    <row r="14" spans="1:12">
      <c r="A14" s="154" t="s">
        <v>704</v>
      </c>
      <c r="B14" s="147" t="s">
        <v>213</v>
      </c>
      <c r="C14" s="147" t="s">
        <v>206</v>
      </c>
      <c r="D14" s="147" t="s">
        <v>527</v>
      </c>
      <c r="E14" s="147" t="s">
        <v>546</v>
      </c>
      <c r="F14" s="148">
        <v>274</v>
      </c>
      <c r="G14" s="148">
        <v>1</v>
      </c>
      <c r="H14" s="148">
        <v>2</v>
      </c>
      <c r="I14" s="148"/>
      <c r="J14" s="149">
        <v>2</v>
      </c>
      <c r="K14" s="149">
        <v>1</v>
      </c>
      <c r="L14" s="155">
        <v>0</v>
      </c>
    </row>
    <row r="15" spans="1:12">
      <c r="A15" s="154" t="s">
        <v>705</v>
      </c>
      <c r="B15" s="147" t="s">
        <v>547</v>
      </c>
      <c r="C15" s="147" t="s">
        <v>106</v>
      </c>
      <c r="D15" s="147" t="s">
        <v>548</v>
      </c>
      <c r="E15" s="147" t="s">
        <v>549</v>
      </c>
      <c r="F15" s="148">
        <v>204</v>
      </c>
      <c r="G15" s="148">
        <v>1</v>
      </c>
      <c r="H15" s="148">
        <v>1</v>
      </c>
      <c r="I15" s="148"/>
      <c r="J15" s="149">
        <v>1</v>
      </c>
      <c r="K15" s="149">
        <v>2</v>
      </c>
      <c r="L15" s="155">
        <v>1</v>
      </c>
    </row>
    <row r="16" spans="1:12">
      <c r="A16" s="154" t="s">
        <v>706</v>
      </c>
      <c r="B16" s="147" t="s">
        <v>550</v>
      </c>
      <c r="C16" s="147" t="s">
        <v>125</v>
      </c>
      <c r="D16" s="147" t="s">
        <v>551</v>
      </c>
      <c r="E16" s="147" t="s">
        <v>552</v>
      </c>
      <c r="F16" s="148">
        <v>1</v>
      </c>
      <c r="G16" s="148">
        <v>0</v>
      </c>
      <c r="H16" s="148">
        <v>0</v>
      </c>
      <c r="I16" s="148">
        <v>1</v>
      </c>
      <c r="J16" s="149">
        <v>0</v>
      </c>
      <c r="K16" s="149"/>
      <c r="L16" s="155">
        <v>0</v>
      </c>
    </row>
    <row r="17" spans="1:12">
      <c r="A17" s="154" t="s">
        <v>707</v>
      </c>
      <c r="B17" s="147" t="s">
        <v>553</v>
      </c>
      <c r="C17" s="147" t="s">
        <v>125</v>
      </c>
      <c r="D17" s="147" t="s">
        <v>551</v>
      </c>
      <c r="E17" s="147" t="s">
        <v>552</v>
      </c>
      <c r="F17" s="148">
        <v>0</v>
      </c>
      <c r="G17" s="148">
        <v>0</v>
      </c>
      <c r="H17" s="148">
        <v>0</v>
      </c>
      <c r="I17" s="148">
        <v>1</v>
      </c>
      <c r="J17" s="149"/>
      <c r="K17" s="149"/>
      <c r="L17" s="155"/>
    </row>
    <row r="18" spans="1:12">
      <c r="A18" s="154" t="s">
        <v>708</v>
      </c>
      <c r="B18" s="147" t="s">
        <v>150</v>
      </c>
      <c r="C18" s="147" t="s">
        <v>20</v>
      </c>
      <c r="D18" s="147" t="s">
        <v>554</v>
      </c>
      <c r="E18" s="147" t="s">
        <v>555</v>
      </c>
      <c r="F18" s="148">
        <v>10</v>
      </c>
      <c r="G18" s="148">
        <v>0</v>
      </c>
      <c r="H18" s="148">
        <v>0</v>
      </c>
      <c r="I18" s="148">
        <v>2</v>
      </c>
      <c r="J18" s="149"/>
      <c r="K18" s="149"/>
      <c r="L18" s="155"/>
    </row>
    <row r="19" spans="1:12">
      <c r="A19" s="154" t="s">
        <v>709</v>
      </c>
      <c r="B19" s="147" t="s">
        <v>556</v>
      </c>
      <c r="C19" s="147" t="s">
        <v>20</v>
      </c>
      <c r="D19" s="147" t="s">
        <v>557</v>
      </c>
      <c r="E19" s="147" t="s">
        <v>558</v>
      </c>
      <c r="F19" s="148">
        <v>110</v>
      </c>
      <c r="G19" s="148">
        <v>0</v>
      </c>
      <c r="H19" s="148">
        <v>0</v>
      </c>
      <c r="I19" s="148">
        <v>1</v>
      </c>
      <c r="J19" s="149">
        <v>3</v>
      </c>
      <c r="K19" s="149">
        <v>0</v>
      </c>
      <c r="L19" s="155">
        <v>1</v>
      </c>
    </row>
    <row r="20" spans="1:12">
      <c r="A20" s="154" t="s">
        <v>710</v>
      </c>
      <c r="B20" s="147" t="s">
        <v>559</v>
      </c>
      <c r="C20" s="147" t="s">
        <v>106</v>
      </c>
      <c r="D20" s="147" t="s">
        <v>560</v>
      </c>
      <c r="E20" s="147" t="s">
        <v>561</v>
      </c>
      <c r="F20" s="148">
        <v>230</v>
      </c>
      <c r="G20" s="148">
        <v>0</v>
      </c>
      <c r="H20" s="148">
        <v>0</v>
      </c>
      <c r="I20" s="148"/>
      <c r="J20" s="149">
        <v>6</v>
      </c>
      <c r="K20" s="149">
        <v>3</v>
      </c>
      <c r="L20" s="155">
        <v>1</v>
      </c>
    </row>
    <row r="21" spans="1:12">
      <c r="A21" s="154" t="s">
        <v>711</v>
      </c>
      <c r="B21" s="147" t="s">
        <v>562</v>
      </c>
      <c r="C21" s="147" t="s">
        <v>20</v>
      </c>
      <c r="D21" s="147" t="s">
        <v>563</v>
      </c>
      <c r="E21" s="147" t="s">
        <v>564</v>
      </c>
      <c r="F21" s="148">
        <v>0</v>
      </c>
      <c r="G21" s="148">
        <v>1</v>
      </c>
      <c r="H21" s="148">
        <v>1</v>
      </c>
      <c r="I21" s="148"/>
      <c r="J21" s="149"/>
      <c r="K21" s="149"/>
      <c r="L21" s="155"/>
    </row>
    <row r="22" spans="1:12">
      <c r="A22" s="154" t="s">
        <v>712</v>
      </c>
      <c r="B22" s="147" t="s">
        <v>565</v>
      </c>
      <c r="C22" s="147" t="s">
        <v>125</v>
      </c>
      <c r="D22" s="147" t="s">
        <v>551</v>
      </c>
      <c r="E22" s="147" t="s">
        <v>566</v>
      </c>
      <c r="F22" s="148">
        <v>0</v>
      </c>
      <c r="G22" s="148">
        <v>0</v>
      </c>
      <c r="H22" s="148">
        <v>1</v>
      </c>
      <c r="I22" s="148">
        <v>2</v>
      </c>
      <c r="J22" s="149"/>
      <c r="K22" s="149">
        <v>1</v>
      </c>
      <c r="L22" s="155">
        <v>1</v>
      </c>
    </row>
    <row r="23" spans="1:12">
      <c r="A23" s="154" t="s">
        <v>713</v>
      </c>
      <c r="B23" s="147" t="s">
        <v>567</v>
      </c>
      <c r="C23" s="147" t="s">
        <v>20</v>
      </c>
      <c r="D23" s="147" t="s">
        <v>544</v>
      </c>
      <c r="E23" s="147" t="s">
        <v>545</v>
      </c>
      <c r="F23" s="148">
        <v>2</v>
      </c>
      <c r="G23" s="148">
        <v>1</v>
      </c>
      <c r="H23" s="148">
        <v>3</v>
      </c>
      <c r="I23" s="148"/>
      <c r="J23" s="149">
        <v>0</v>
      </c>
      <c r="K23" s="149">
        <v>1</v>
      </c>
      <c r="L23" s="155">
        <v>0</v>
      </c>
    </row>
    <row r="24" spans="1:12">
      <c r="A24" s="154" t="s">
        <v>714</v>
      </c>
      <c r="B24" s="147" t="s">
        <v>568</v>
      </c>
      <c r="C24" s="147" t="s">
        <v>20</v>
      </c>
      <c r="D24" s="147" t="s">
        <v>525</v>
      </c>
      <c r="E24" s="147" t="s">
        <v>526</v>
      </c>
      <c r="F24" s="148">
        <v>0</v>
      </c>
      <c r="G24" s="148">
        <v>0</v>
      </c>
      <c r="H24" s="148">
        <v>0</v>
      </c>
      <c r="I24" s="148">
        <v>5</v>
      </c>
      <c r="J24" s="149">
        <v>3</v>
      </c>
      <c r="K24" s="149">
        <v>2</v>
      </c>
      <c r="L24" s="155">
        <v>2</v>
      </c>
    </row>
    <row r="25" spans="1:12">
      <c r="A25" s="154" t="s">
        <v>715</v>
      </c>
      <c r="B25" s="147" t="s">
        <v>569</v>
      </c>
      <c r="C25" s="147" t="s">
        <v>20</v>
      </c>
      <c r="D25" s="147" t="s">
        <v>530</v>
      </c>
      <c r="E25" s="147" t="s">
        <v>570</v>
      </c>
      <c r="F25" s="148">
        <v>0</v>
      </c>
      <c r="G25" s="148">
        <v>0</v>
      </c>
      <c r="H25" s="148">
        <v>0</v>
      </c>
      <c r="I25" s="148">
        <v>2</v>
      </c>
      <c r="J25" s="149">
        <v>2</v>
      </c>
      <c r="K25" s="149">
        <v>1</v>
      </c>
      <c r="L25" s="155">
        <v>2</v>
      </c>
    </row>
    <row r="26" spans="1:12">
      <c r="A26" s="154" t="s">
        <v>716</v>
      </c>
      <c r="B26" s="147" t="s">
        <v>571</v>
      </c>
      <c r="C26" s="147" t="s">
        <v>20</v>
      </c>
      <c r="D26" s="147" t="s">
        <v>554</v>
      </c>
      <c r="E26" s="147" t="s">
        <v>554</v>
      </c>
      <c r="F26" s="148">
        <v>0</v>
      </c>
      <c r="G26" s="148">
        <v>0</v>
      </c>
      <c r="H26" s="148">
        <v>0</v>
      </c>
      <c r="I26" s="148">
        <v>1</v>
      </c>
      <c r="J26" s="149"/>
      <c r="K26" s="149"/>
      <c r="L26" s="155"/>
    </row>
    <row r="27" spans="1:12">
      <c r="A27" s="154" t="s">
        <v>717</v>
      </c>
      <c r="B27" s="147" t="s">
        <v>572</v>
      </c>
      <c r="C27" s="147" t="s">
        <v>20</v>
      </c>
      <c r="D27" s="147" t="s">
        <v>573</v>
      </c>
      <c r="E27" s="147" t="s">
        <v>574</v>
      </c>
      <c r="F27" s="148">
        <v>0</v>
      </c>
      <c r="G27" s="148">
        <v>9</v>
      </c>
      <c r="H27" s="148">
        <v>9</v>
      </c>
      <c r="I27" s="148"/>
      <c r="J27" s="149"/>
      <c r="K27" s="149"/>
      <c r="L27" s="155"/>
    </row>
    <row r="28" spans="1:12">
      <c r="A28" s="154" t="s">
        <v>718</v>
      </c>
      <c r="B28" s="147" t="s">
        <v>575</v>
      </c>
      <c r="C28" s="147" t="s">
        <v>125</v>
      </c>
      <c r="D28" s="147" t="s">
        <v>535</v>
      </c>
      <c r="E28" s="147" t="s">
        <v>536</v>
      </c>
      <c r="F28" s="148">
        <v>0</v>
      </c>
      <c r="G28" s="148">
        <v>1</v>
      </c>
      <c r="H28" s="148">
        <v>1</v>
      </c>
      <c r="I28" s="148"/>
      <c r="J28" s="149">
        <v>0</v>
      </c>
      <c r="K28" s="149">
        <v>1</v>
      </c>
      <c r="L28" s="155">
        <v>0</v>
      </c>
    </row>
    <row r="29" spans="1:12">
      <c r="A29" s="154" t="s">
        <v>719</v>
      </c>
      <c r="B29" s="147" t="s">
        <v>576</v>
      </c>
      <c r="C29" s="147" t="s">
        <v>20</v>
      </c>
      <c r="D29" s="147" t="s">
        <v>530</v>
      </c>
      <c r="E29" s="147" t="s">
        <v>577</v>
      </c>
      <c r="F29" s="148">
        <v>0</v>
      </c>
      <c r="G29" s="148">
        <v>0</v>
      </c>
      <c r="H29" s="148">
        <v>2</v>
      </c>
      <c r="I29" s="148">
        <v>1</v>
      </c>
      <c r="J29" s="149">
        <v>0</v>
      </c>
      <c r="K29" s="149"/>
      <c r="L29" s="155">
        <v>0</v>
      </c>
    </row>
    <row r="30" spans="1:12">
      <c r="A30" s="154" t="s">
        <v>720</v>
      </c>
      <c r="B30" s="147" t="s">
        <v>578</v>
      </c>
      <c r="C30" s="147" t="s">
        <v>125</v>
      </c>
      <c r="D30" s="147" t="s">
        <v>535</v>
      </c>
      <c r="E30" s="147" t="s">
        <v>579</v>
      </c>
      <c r="F30" s="148">
        <v>13</v>
      </c>
      <c r="G30" s="148">
        <v>3</v>
      </c>
      <c r="H30" s="148">
        <v>0</v>
      </c>
      <c r="I30" s="148"/>
      <c r="J30" s="149">
        <v>0</v>
      </c>
      <c r="K30" s="149">
        <v>1</v>
      </c>
      <c r="L30" s="155">
        <v>0</v>
      </c>
    </row>
    <row r="31" spans="1:12">
      <c r="A31" s="154" t="s">
        <v>721</v>
      </c>
      <c r="B31" s="147" t="s">
        <v>194</v>
      </c>
      <c r="C31" s="147" t="s">
        <v>20</v>
      </c>
      <c r="D31" s="147" t="s">
        <v>580</v>
      </c>
      <c r="E31" s="147" t="s">
        <v>581</v>
      </c>
      <c r="F31" s="148">
        <v>5</v>
      </c>
      <c r="G31" s="148">
        <v>0</v>
      </c>
      <c r="H31" s="148">
        <v>0</v>
      </c>
      <c r="I31" s="148">
        <v>2</v>
      </c>
      <c r="J31" s="149">
        <v>2</v>
      </c>
      <c r="K31" s="149">
        <v>2</v>
      </c>
      <c r="L31" s="155">
        <v>1</v>
      </c>
    </row>
    <row r="32" spans="1:12">
      <c r="A32" s="154" t="s">
        <v>722</v>
      </c>
      <c r="B32" s="147" t="s">
        <v>582</v>
      </c>
      <c r="C32" s="147" t="s">
        <v>106</v>
      </c>
      <c r="D32" s="147" t="s">
        <v>583</v>
      </c>
      <c r="E32" s="147" t="s">
        <v>584</v>
      </c>
      <c r="F32" s="148">
        <v>19</v>
      </c>
      <c r="G32" s="148">
        <v>9</v>
      </c>
      <c r="H32" s="148">
        <v>9</v>
      </c>
      <c r="I32" s="148"/>
      <c r="J32" s="149">
        <v>3</v>
      </c>
      <c r="K32" s="149">
        <v>0</v>
      </c>
      <c r="L32" s="155">
        <v>0</v>
      </c>
    </row>
    <row r="33" spans="1:12">
      <c r="A33" s="154" t="s">
        <v>723</v>
      </c>
      <c r="B33" s="147" t="s">
        <v>585</v>
      </c>
      <c r="C33" s="147" t="s">
        <v>20</v>
      </c>
      <c r="D33" s="147" t="s">
        <v>530</v>
      </c>
      <c r="E33" s="147" t="s">
        <v>586</v>
      </c>
      <c r="F33" s="148">
        <v>120</v>
      </c>
      <c r="G33" s="148">
        <v>1</v>
      </c>
      <c r="H33" s="148">
        <v>1</v>
      </c>
      <c r="I33" s="148"/>
      <c r="J33" s="149"/>
      <c r="K33" s="149"/>
      <c r="L33" s="155"/>
    </row>
    <row r="34" spans="1:12">
      <c r="A34" s="154" t="s">
        <v>724</v>
      </c>
      <c r="B34" s="147" t="s">
        <v>174</v>
      </c>
      <c r="C34" s="147" t="s">
        <v>20</v>
      </c>
      <c r="D34" s="147" t="s">
        <v>532</v>
      </c>
      <c r="E34" s="147" t="s">
        <v>587</v>
      </c>
      <c r="F34" s="148">
        <v>43</v>
      </c>
      <c r="G34" s="148">
        <v>2</v>
      </c>
      <c r="H34" s="148">
        <v>2</v>
      </c>
      <c r="I34" s="148"/>
      <c r="J34" s="149">
        <v>0</v>
      </c>
      <c r="K34" s="149">
        <v>1</v>
      </c>
      <c r="L34" s="155">
        <v>0</v>
      </c>
    </row>
    <row r="35" spans="1:12">
      <c r="A35" s="154" t="s">
        <v>725</v>
      </c>
      <c r="B35" s="147" t="s">
        <v>588</v>
      </c>
      <c r="C35" s="147" t="s">
        <v>106</v>
      </c>
      <c r="D35" s="147" t="s">
        <v>583</v>
      </c>
      <c r="E35" s="147" t="s">
        <v>589</v>
      </c>
      <c r="F35" s="148">
        <v>9</v>
      </c>
      <c r="G35" s="148">
        <v>1</v>
      </c>
      <c r="H35" s="148">
        <v>1</v>
      </c>
      <c r="I35" s="148"/>
      <c r="J35" s="149"/>
      <c r="K35" s="149"/>
      <c r="L35" s="155"/>
    </row>
    <row r="36" spans="1:12">
      <c r="A36" s="154" t="s">
        <v>726</v>
      </c>
      <c r="B36" s="147" t="s">
        <v>129</v>
      </c>
      <c r="C36" s="147" t="s">
        <v>125</v>
      </c>
      <c r="D36" s="147" t="s">
        <v>535</v>
      </c>
      <c r="E36" s="147" t="s">
        <v>590</v>
      </c>
      <c r="F36" s="148">
        <v>22</v>
      </c>
      <c r="G36" s="148">
        <v>1</v>
      </c>
      <c r="H36" s="148">
        <v>1</v>
      </c>
      <c r="I36" s="148">
        <v>1</v>
      </c>
      <c r="J36" s="149">
        <v>0</v>
      </c>
      <c r="K36" s="149">
        <v>0</v>
      </c>
      <c r="L36" s="155">
        <v>0</v>
      </c>
    </row>
    <row r="37" spans="1:12">
      <c r="A37" s="154" t="s">
        <v>727</v>
      </c>
      <c r="B37" s="147" t="s">
        <v>591</v>
      </c>
      <c r="C37" s="147" t="s">
        <v>106</v>
      </c>
      <c r="D37" s="147" t="s">
        <v>592</v>
      </c>
      <c r="E37" s="147" t="s">
        <v>593</v>
      </c>
      <c r="F37" s="148">
        <v>219</v>
      </c>
      <c r="G37" s="148">
        <v>0</v>
      </c>
      <c r="H37" s="148">
        <v>0</v>
      </c>
      <c r="I37" s="148"/>
      <c r="J37" s="149"/>
      <c r="K37" s="149"/>
      <c r="L37" s="155"/>
    </row>
    <row r="38" spans="1:12">
      <c r="A38" s="154" t="s">
        <v>728</v>
      </c>
      <c r="B38" s="147" t="s">
        <v>153</v>
      </c>
      <c r="C38" s="147" t="s">
        <v>20</v>
      </c>
      <c r="D38" s="147" t="s">
        <v>573</v>
      </c>
      <c r="E38" s="147" t="s">
        <v>594</v>
      </c>
      <c r="F38" s="148">
        <v>20</v>
      </c>
      <c r="G38" s="148">
        <v>1</v>
      </c>
      <c r="H38" s="148">
        <v>1</v>
      </c>
      <c r="I38" s="148"/>
      <c r="J38" s="149">
        <v>1</v>
      </c>
      <c r="K38" s="149">
        <v>0</v>
      </c>
      <c r="L38" s="155">
        <v>0</v>
      </c>
    </row>
    <row r="39" spans="1:12">
      <c r="A39" s="154" t="s">
        <v>729</v>
      </c>
      <c r="B39" s="147" t="s">
        <v>595</v>
      </c>
      <c r="C39" s="147" t="s">
        <v>106</v>
      </c>
      <c r="D39" s="147" t="s">
        <v>583</v>
      </c>
      <c r="E39" s="147" t="s">
        <v>584</v>
      </c>
      <c r="F39" s="148">
        <v>1</v>
      </c>
      <c r="G39" s="148">
        <v>1</v>
      </c>
      <c r="H39" s="148">
        <v>1</v>
      </c>
      <c r="I39" s="148"/>
      <c r="J39" s="149"/>
      <c r="K39" s="149"/>
      <c r="L39" s="155"/>
    </row>
    <row r="40" spans="1:12">
      <c r="A40" s="154" t="s">
        <v>730</v>
      </c>
      <c r="B40" s="147" t="s">
        <v>152</v>
      </c>
      <c r="C40" s="147" t="s">
        <v>20</v>
      </c>
      <c r="D40" s="147" t="s">
        <v>554</v>
      </c>
      <c r="E40" s="147" t="s">
        <v>596</v>
      </c>
      <c r="F40" s="148">
        <v>7</v>
      </c>
      <c r="G40" s="148">
        <v>1</v>
      </c>
      <c r="H40" s="148">
        <v>1</v>
      </c>
      <c r="I40" s="148"/>
      <c r="J40" s="149">
        <v>0</v>
      </c>
      <c r="K40" s="149">
        <v>0</v>
      </c>
      <c r="L40" s="155">
        <v>0</v>
      </c>
    </row>
    <row r="41" spans="1:12">
      <c r="A41" s="154" t="s">
        <v>731</v>
      </c>
      <c r="B41" s="147" t="s">
        <v>597</v>
      </c>
      <c r="C41" s="147" t="s">
        <v>106</v>
      </c>
      <c r="D41" s="147" t="s">
        <v>583</v>
      </c>
      <c r="E41" s="147" t="s">
        <v>598</v>
      </c>
      <c r="F41" s="148">
        <v>0</v>
      </c>
      <c r="G41" s="148">
        <v>2</v>
      </c>
      <c r="H41" s="148">
        <v>2</v>
      </c>
      <c r="I41" s="148"/>
      <c r="J41" s="149"/>
      <c r="K41" s="149"/>
      <c r="L41" s="155"/>
    </row>
    <row r="42" spans="1:12">
      <c r="A42" s="154" t="s">
        <v>732</v>
      </c>
      <c r="B42" s="147" t="s">
        <v>599</v>
      </c>
      <c r="C42" s="147" t="s">
        <v>20</v>
      </c>
      <c r="D42" s="147" t="s">
        <v>563</v>
      </c>
      <c r="E42" s="147" t="s">
        <v>600</v>
      </c>
      <c r="F42" s="148">
        <v>65</v>
      </c>
      <c r="G42" s="148">
        <v>0</v>
      </c>
      <c r="H42" s="148">
        <v>0</v>
      </c>
      <c r="I42" s="148">
        <v>1</v>
      </c>
      <c r="J42" s="149">
        <v>10</v>
      </c>
      <c r="K42" s="149">
        <v>1</v>
      </c>
      <c r="L42" s="155">
        <v>1</v>
      </c>
    </row>
    <row r="43" spans="1:12">
      <c r="A43" s="154" t="s">
        <v>733</v>
      </c>
      <c r="B43" s="147" t="s">
        <v>601</v>
      </c>
      <c r="C43" s="147" t="s">
        <v>106</v>
      </c>
      <c r="D43" s="147" t="s">
        <v>548</v>
      </c>
      <c r="E43" s="147" t="s">
        <v>602</v>
      </c>
      <c r="F43" s="148">
        <v>1263</v>
      </c>
      <c r="G43" s="148">
        <v>0</v>
      </c>
      <c r="H43" s="148">
        <v>0</v>
      </c>
      <c r="I43" s="148"/>
      <c r="J43" s="149"/>
      <c r="K43" s="149"/>
      <c r="L43" s="155"/>
    </row>
    <row r="44" spans="1:12">
      <c r="A44" s="154" t="s">
        <v>734</v>
      </c>
      <c r="B44" s="147" t="s">
        <v>603</v>
      </c>
      <c r="C44" s="147" t="s">
        <v>106</v>
      </c>
      <c r="D44" s="147" t="s">
        <v>538</v>
      </c>
      <c r="E44" s="147" t="s">
        <v>604</v>
      </c>
      <c r="F44" s="148">
        <v>6</v>
      </c>
      <c r="G44" s="148">
        <v>1</v>
      </c>
      <c r="H44" s="148">
        <v>1</v>
      </c>
      <c r="I44" s="148"/>
      <c r="J44" s="149"/>
      <c r="K44" s="149"/>
      <c r="L44" s="155"/>
    </row>
    <row r="45" spans="1:12">
      <c r="A45" s="154" t="s">
        <v>735</v>
      </c>
      <c r="B45" s="147" t="s">
        <v>605</v>
      </c>
      <c r="C45" s="147" t="s">
        <v>20</v>
      </c>
      <c r="D45" s="147" t="s">
        <v>554</v>
      </c>
      <c r="E45" s="147" t="s">
        <v>606</v>
      </c>
      <c r="F45" s="148">
        <v>252</v>
      </c>
      <c r="G45" s="148">
        <v>0</v>
      </c>
      <c r="H45" s="148">
        <v>0</v>
      </c>
      <c r="I45" s="148">
        <v>1</v>
      </c>
      <c r="J45" s="149">
        <v>2</v>
      </c>
      <c r="K45" s="149">
        <v>1</v>
      </c>
      <c r="L45" s="155">
        <v>1</v>
      </c>
    </row>
    <row r="46" spans="1:12">
      <c r="A46" s="154" t="s">
        <v>736</v>
      </c>
      <c r="B46" s="147" t="s">
        <v>207</v>
      </c>
      <c r="C46" s="147" t="s">
        <v>206</v>
      </c>
      <c r="D46" s="147" t="s">
        <v>540</v>
      </c>
      <c r="E46" s="147" t="s">
        <v>607</v>
      </c>
      <c r="F46" s="148">
        <v>0</v>
      </c>
      <c r="G46" s="148">
        <v>2</v>
      </c>
      <c r="H46" s="148">
        <v>1</v>
      </c>
      <c r="I46" s="148"/>
      <c r="J46" s="149">
        <v>3</v>
      </c>
      <c r="K46" s="149">
        <v>2</v>
      </c>
      <c r="L46" s="155">
        <v>1</v>
      </c>
    </row>
    <row r="47" spans="1:12">
      <c r="A47" s="154" t="s">
        <v>737</v>
      </c>
      <c r="B47" s="147" t="s">
        <v>172</v>
      </c>
      <c r="C47" s="147" t="s">
        <v>20</v>
      </c>
      <c r="D47" s="147" t="s">
        <v>544</v>
      </c>
      <c r="E47" s="147" t="s">
        <v>608</v>
      </c>
      <c r="F47" s="148">
        <v>0</v>
      </c>
      <c r="G47" s="148">
        <v>1</v>
      </c>
      <c r="H47" s="148">
        <v>1</v>
      </c>
      <c r="I47" s="148"/>
      <c r="J47" s="149"/>
      <c r="K47" s="149">
        <v>0</v>
      </c>
      <c r="L47" s="155">
        <v>0</v>
      </c>
    </row>
    <row r="48" spans="1:12">
      <c r="A48" s="154" t="s">
        <v>738</v>
      </c>
      <c r="B48" s="147" t="s">
        <v>108</v>
      </c>
      <c r="C48" s="147" t="s">
        <v>106</v>
      </c>
      <c r="D48" s="147" t="s">
        <v>538</v>
      </c>
      <c r="E48" s="147" t="s">
        <v>609</v>
      </c>
      <c r="F48" s="148">
        <v>24</v>
      </c>
      <c r="G48" s="148">
        <v>0</v>
      </c>
      <c r="H48" s="148">
        <v>2</v>
      </c>
      <c r="I48" s="148"/>
      <c r="J48" s="149">
        <v>0</v>
      </c>
      <c r="K48" s="149"/>
      <c r="L48" s="155"/>
    </row>
    <row r="49" spans="1:12">
      <c r="A49" s="154" t="s">
        <v>739</v>
      </c>
      <c r="B49" s="147" t="s">
        <v>610</v>
      </c>
      <c r="C49" s="147" t="s">
        <v>106</v>
      </c>
      <c r="D49" s="147" t="s">
        <v>583</v>
      </c>
      <c r="E49" s="147" t="s">
        <v>611</v>
      </c>
      <c r="F49" s="148">
        <v>22</v>
      </c>
      <c r="G49" s="148">
        <v>1</v>
      </c>
      <c r="H49" s="148">
        <v>1</v>
      </c>
      <c r="I49" s="148"/>
      <c r="J49" s="149"/>
      <c r="K49" s="149"/>
      <c r="L49" s="155"/>
    </row>
    <row r="50" spans="1:12">
      <c r="A50" s="154" t="s">
        <v>740</v>
      </c>
      <c r="B50" s="147" t="s">
        <v>612</v>
      </c>
      <c r="C50" s="147" t="s">
        <v>20</v>
      </c>
      <c r="D50" s="147" t="s">
        <v>544</v>
      </c>
      <c r="E50" s="147" t="s">
        <v>613</v>
      </c>
      <c r="F50" s="148">
        <v>0</v>
      </c>
      <c r="G50" s="148">
        <v>0</v>
      </c>
      <c r="H50" s="148">
        <v>0</v>
      </c>
      <c r="I50" s="148">
        <v>8</v>
      </c>
      <c r="J50" s="149">
        <v>5</v>
      </c>
      <c r="K50" s="149">
        <v>1</v>
      </c>
      <c r="L50" s="155">
        <v>1</v>
      </c>
    </row>
    <row r="51" spans="1:12">
      <c r="A51" s="154" t="s">
        <v>741</v>
      </c>
      <c r="B51" s="147" t="s">
        <v>614</v>
      </c>
      <c r="C51" s="147" t="s">
        <v>206</v>
      </c>
      <c r="D51" s="147" t="s">
        <v>615</v>
      </c>
      <c r="E51" s="147" t="s">
        <v>616</v>
      </c>
      <c r="F51" s="148">
        <v>1</v>
      </c>
      <c r="G51" s="148">
        <v>1</v>
      </c>
      <c r="H51" s="148">
        <v>1</v>
      </c>
      <c r="I51" s="148"/>
      <c r="J51" s="149"/>
      <c r="K51" s="149"/>
      <c r="L51" s="155">
        <v>0</v>
      </c>
    </row>
    <row r="52" spans="1:12">
      <c r="A52" s="154" t="s">
        <v>742</v>
      </c>
      <c r="B52" s="147" t="s">
        <v>208</v>
      </c>
      <c r="C52" s="147" t="s">
        <v>206</v>
      </c>
      <c r="D52" s="147" t="s">
        <v>540</v>
      </c>
      <c r="E52" s="147" t="s">
        <v>617</v>
      </c>
      <c r="F52" s="148">
        <v>6</v>
      </c>
      <c r="G52" s="148">
        <v>1</v>
      </c>
      <c r="H52" s="148">
        <v>1</v>
      </c>
      <c r="I52" s="148"/>
      <c r="J52" s="149"/>
      <c r="K52" s="149"/>
      <c r="L52" s="155"/>
    </row>
    <row r="53" spans="1:12">
      <c r="A53" s="154" t="s">
        <v>743</v>
      </c>
      <c r="B53" s="147" t="s">
        <v>197</v>
      </c>
      <c r="C53" s="147" t="s">
        <v>20</v>
      </c>
      <c r="D53" s="147" t="s">
        <v>580</v>
      </c>
      <c r="E53" s="147" t="s">
        <v>618</v>
      </c>
      <c r="F53" s="148">
        <v>4</v>
      </c>
      <c r="G53" s="148">
        <v>1</v>
      </c>
      <c r="H53" s="148">
        <v>1</v>
      </c>
      <c r="I53" s="148"/>
      <c r="J53" s="149"/>
      <c r="K53" s="149"/>
      <c r="L53" s="155"/>
    </row>
    <row r="54" spans="1:12">
      <c r="A54" s="154" t="s">
        <v>744</v>
      </c>
      <c r="B54" s="147" t="s">
        <v>130</v>
      </c>
      <c r="C54" s="147" t="s">
        <v>125</v>
      </c>
      <c r="D54" s="147" t="s">
        <v>535</v>
      </c>
      <c r="E54" s="147" t="s">
        <v>579</v>
      </c>
      <c r="F54" s="148">
        <v>10</v>
      </c>
      <c r="G54" s="148">
        <v>0</v>
      </c>
      <c r="H54" s="148">
        <v>2</v>
      </c>
      <c r="I54" s="148"/>
      <c r="J54" s="149">
        <v>1</v>
      </c>
      <c r="K54" s="149">
        <v>1</v>
      </c>
      <c r="L54" s="155">
        <v>0</v>
      </c>
    </row>
    <row r="55" spans="1:12">
      <c r="A55" s="154" t="s">
        <v>745</v>
      </c>
      <c r="B55" s="147" t="s">
        <v>137</v>
      </c>
      <c r="C55" s="147" t="s">
        <v>125</v>
      </c>
      <c r="D55" s="147" t="s">
        <v>551</v>
      </c>
      <c r="E55" s="147" t="s">
        <v>552</v>
      </c>
      <c r="F55" s="148">
        <v>0</v>
      </c>
      <c r="G55" s="148">
        <v>0</v>
      </c>
      <c r="H55" s="148">
        <v>0</v>
      </c>
      <c r="I55" s="148">
        <v>1</v>
      </c>
      <c r="J55" s="149"/>
      <c r="K55" s="149"/>
      <c r="L55" s="155"/>
    </row>
    <row r="56" spans="1:12">
      <c r="A56" s="154" t="s">
        <v>746</v>
      </c>
      <c r="B56" s="147" t="s">
        <v>163</v>
      </c>
      <c r="C56" s="147" t="s">
        <v>20</v>
      </c>
      <c r="D56" s="147" t="s">
        <v>530</v>
      </c>
      <c r="E56" s="147" t="s">
        <v>577</v>
      </c>
      <c r="F56" s="148">
        <v>0</v>
      </c>
      <c r="G56" s="148">
        <v>0</v>
      </c>
      <c r="H56" s="148">
        <v>0</v>
      </c>
      <c r="I56" s="148">
        <v>1</v>
      </c>
      <c r="J56" s="149"/>
      <c r="K56" s="149"/>
      <c r="L56" s="155"/>
    </row>
    <row r="57" spans="1:12">
      <c r="A57" s="154" t="s">
        <v>747</v>
      </c>
      <c r="B57" s="147" t="s">
        <v>619</v>
      </c>
      <c r="C57" s="147" t="s">
        <v>206</v>
      </c>
      <c r="D57" s="147" t="s">
        <v>540</v>
      </c>
      <c r="E57" s="147" t="s">
        <v>620</v>
      </c>
      <c r="F57" s="148">
        <v>0</v>
      </c>
      <c r="G57" s="148">
        <v>1</v>
      </c>
      <c r="H57" s="148">
        <v>1</v>
      </c>
      <c r="I57" s="148"/>
      <c r="J57" s="149">
        <v>0</v>
      </c>
      <c r="K57" s="149">
        <v>0</v>
      </c>
      <c r="L57" s="155">
        <v>0</v>
      </c>
    </row>
    <row r="58" spans="1:12">
      <c r="A58" s="154" t="s">
        <v>748</v>
      </c>
      <c r="B58" s="147" t="s">
        <v>621</v>
      </c>
      <c r="C58" s="147" t="s">
        <v>125</v>
      </c>
      <c r="D58" s="147" t="s">
        <v>622</v>
      </c>
      <c r="E58" s="147" t="s">
        <v>623</v>
      </c>
      <c r="F58" s="148">
        <v>0</v>
      </c>
      <c r="G58" s="148">
        <v>1</v>
      </c>
      <c r="H58" s="148">
        <v>1</v>
      </c>
      <c r="I58" s="148"/>
      <c r="J58" s="149"/>
      <c r="K58" s="149">
        <v>1</v>
      </c>
      <c r="L58" s="155"/>
    </row>
    <row r="59" spans="1:12">
      <c r="A59" s="154" t="s">
        <v>749</v>
      </c>
      <c r="B59" s="147" t="s">
        <v>624</v>
      </c>
      <c r="C59" s="147" t="s">
        <v>20</v>
      </c>
      <c r="D59" s="147" t="s">
        <v>530</v>
      </c>
      <c r="E59" s="147" t="s">
        <v>577</v>
      </c>
      <c r="F59" s="148">
        <v>145</v>
      </c>
      <c r="G59" s="148">
        <v>5</v>
      </c>
      <c r="H59" s="148">
        <v>0</v>
      </c>
      <c r="I59" s="148"/>
      <c r="J59" s="149">
        <v>5</v>
      </c>
      <c r="K59" s="149">
        <v>1</v>
      </c>
      <c r="L59" s="155">
        <v>0</v>
      </c>
    </row>
    <row r="60" spans="1:12">
      <c r="A60" s="154" t="s">
        <v>750</v>
      </c>
      <c r="B60" s="147" t="s">
        <v>625</v>
      </c>
      <c r="C60" s="147" t="s">
        <v>20</v>
      </c>
      <c r="D60" s="147" t="s">
        <v>530</v>
      </c>
      <c r="E60" s="147" t="s">
        <v>626</v>
      </c>
      <c r="F60" s="148">
        <v>0</v>
      </c>
      <c r="G60" s="148">
        <v>1</v>
      </c>
      <c r="H60" s="148">
        <v>1</v>
      </c>
      <c r="I60" s="148"/>
      <c r="J60" s="149"/>
      <c r="K60" s="149"/>
      <c r="L60" s="155"/>
    </row>
    <row r="61" spans="1:12">
      <c r="A61" s="154" t="s">
        <v>751</v>
      </c>
      <c r="B61" s="147" t="s">
        <v>627</v>
      </c>
      <c r="C61" s="147" t="s">
        <v>125</v>
      </c>
      <c r="D61" s="147" t="s">
        <v>535</v>
      </c>
      <c r="E61" s="147" t="s">
        <v>628</v>
      </c>
      <c r="F61" s="148">
        <v>0</v>
      </c>
      <c r="G61" s="148">
        <v>0</v>
      </c>
      <c r="H61" s="148">
        <v>2</v>
      </c>
      <c r="I61" s="148"/>
      <c r="J61" s="149"/>
      <c r="K61" s="149"/>
      <c r="L61" s="155"/>
    </row>
    <row r="62" spans="1:12">
      <c r="A62" s="154" t="s">
        <v>752</v>
      </c>
      <c r="B62" s="147" t="s">
        <v>629</v>
      </c>
      <c r="C62" s="147" t="s">
        <v>20</v>
      </c>
      <c r="D62" s="147" t="s">
        <v>530</v>
      </c>
      <c r="E62" s="147" t="s">
        <v>630</v>
      </c>
      <c r="F62" s="148">
        <v>8</v>
      </c>
      <c r="G62" s="148">
        <v>2</v>
      </c>
      <c r="H62" s="148">
        <v>2</v>
      </c>
      <c r="I62" s="148">
        <v>2</v>
      </c>
      <c r="J62" s="149">
        <v>0</v>
      </c>
      <c r="K62" s="149"/>
      <c r="L62" s="155">
        <v>0</v>
      </c>
    </row>
    <row r="63" spans="1:12">
      <c r="A63" s="154" t="s">
        <v>753</v>
      </c>
      <c r="B63" s="147" t="s">
        <v>120</v>
      </c>
      <c r="C63" s="147" t="s">
        <v>106</v>
      </c>
      <c r="D63" s="147" t="s">
        <v>523</v>
      </c>
      <c r="E63" s="147" t="s">
        <v>523</v>
      </c>
      <c r="F63" s="148">
        <v>89</v>
      </c>
      <c r="G63" s="148">
        <v>0</v>
      </c>
      <c r="H63" s="148">
        <v>1</v>
      </c>
      <c r="I63" s="148"/>
      <c r="J63" s="149">
        <v>8</v>
      </c>
      <c r="K63" s="149">
        <v>4</v>
      </c>
      <c r="L63" s="155">
        <v>5</v>
      </c>
    </row>
    <row r="64" spans="1:12">
      <c r="A64" s="154" t="s">
        <v>754</v>
      </c>
      <c r="B64" s="147" t="s">
        <v>631</v>
      </c>
      <c r="C64" s="147" t="s">
        <v>206</v>
      </c>
      <c r="D64" s="147" t="s">
        <v>615</v>
      </c>
      <c r="E64" s="147" t="s">
        <v>632</v>
      </c>
      <c r="F64" s="148">
        <v>1</v>
      </c>
      <c r="G64" s="148">
        <v>2</v>
      </c>
      <c r="H64" s="148">
        <v>1</v>
      </c>
      <c r="I64" s="148"/>
      <c r="J64" s="149">
        <v>0</v>
      </c>
      <c r="K64" s="149">
        <v>0</v>
      </c>
      <c r="L64" s="155"/>
    </row>
    <row r="65" spans="1:12">
      <c r="A65" s="154" t="s">
        <v>755</v>
      </c>
      <c r="B65" s="147" t="s">
        <v>36</v>
      </c>
      <c r="C65" s="147" t="s">
        <v>20</v>
      </c>
      <c r="D65" s="147" t="s">
        <v>633</v>
      </c>
      <c r="E65" s="147" t="s">
        <v>634</v>
      </c>
      <c r="F65" s="148">
        <v>137</v>
      </c>
      <c r="G65" s="148">
        <v>1</v>
      </c>
      <c r="H65" s="148">
        <v>1</v>
      </c>
      <c r="I65" s="148"/>
      <c r="J65" s="149">
        <v>3</v>
      </c>
      <c r="K65" s="149">
        <v>1</v>
      </c>
      <c r="L65" s="155">
        <v>1</v>
      </c>
    </row>
    <row r="66" spans="1:12">
      <c r="A66" s="154" t="s">
        <v>756</v>
      </c>
      <c r="B66" s="147" t="s">
        <v>203</v>
      </c>
      <c r="C66" s="147" t="s">
        <v>20</v>
      </c>
      <c r="D66" s="147" t="s">
        <v>635</v>
      </c>
      <c r="E66" s="147" t="s">
        <v>636</v>
      </c>
      <c r="F66" s="148">
        <v>8</v>
      </c>
      <c r="G66" s="148">
        <v>1</v>
      </c>
      <c r="H66" s="148">
        <v>1</v>
      </c>
      <c r="I66" s="148"/>
      <c r="J66" s="149">
        <v>0</v>
      </c>
      <c r="K66" s="149">
        <v>4</v>
      </c>
      <c r="L66" s="155">
        <v>0</v>
      </c>
    </row>
    <row r="67" spans="1:12">
      <c r="A67" s="154" t="s">
        <v>757</v>
      </c>
      <c r="B67" s="147" t="s">
        <v>139</v>
      </c>
      <c r="C67" s="147" t="s">
        <v>125</v>
      </c>
      <c r="D67" s="147" t="s">
        <v>622</v>
      </c>
      <c r="E67" s="147" t="s">
        <v>637</v>
      </c>
      <c r="F67" s="148">
        <v>36</v>
      </c>
      <c r="G67" s="148">
        <v>0</v>
      </c>
      <c r="H67" s="148">
        <v>0</v>
      </c>
      <c r="I67" s="148">
        <v>1</v>
      </c>
      <c r="J67" s="149">
        <v>0</v>
      </c>
      <c r="K67" s="149">
        <v>1</v>
      </c>
      <c r="L67" s="155">
        <v>0</v>
      </c>
    </row>
    <row r="68" spans="1:12">
      <c r="A68" s="154" t="s">
        <v>758</v>
      </c>
      <c r="B68" s="147" t="s">
        <v>638</v>
      </c>
      <c r="C68" s="147" t="s">
        <v>20</v>
      </c>
      <c r="D68" s="147" t="s">
        <v>532</v>
      </c>
      <c r="E68" s="147" t="s">
        <v>639</v>
      </c>
      <c r="F68" s="148">
        <v>0</v>
      </c>
      <c r="G68" s="148">
        <v>3</v>
      </c>
      <c r="H68" s="148">
        <v>6</v>
      </c>
      <c r="I68" s="148"/>
      <c r="J68" s="149"/>
      <c r="K68" s="149"/>
      <c r="L68" s="155"/>
    </row>
    <row r="69" spans="1:12">
      <c r="A69" s="154" t="s">
        <v>759</v>
      </c>
      <c r="B69" s="147" t="s">
        <v>22</v>
      </c>
      <c r="C69" s="147" t="s">
        <v>106</v>
      </c>
      <c r="D69" s="147" t="s">
        <v>560</v>
      </c>
      <c r="E69" s="147" t="s">
        <v>561</v>
      </c>
      <c r="F69" s="148">
        <v>16</v>
      </c>
      <c r="G69" s="148">
        <v>0</v>
      </c>
      <c r="H69" s="148">
        <v>1</v>
      </c>
      <c r="I69" s="148"/>
      <c r="J69" s="149">
        <v>1</v>
      </c>
      <c r="K69" s="149">
        <v>0</v>
      </c>
      <c r="L69" s="155">
        <v>0</v>
      </c>
    </row>
    <row r="70" spans="1:12">
      <c r="A70" s="154" t="s">
        <v>760</v>
      </c>
      <c r="B70" s="147" t="s">
        <v>109</v>
      </c>
      <c r="C70" s="147" t="s">
        <v>106</v>
      </c>
      <c r="D70" s="147" t="s">
        <v>538</v>
      </c>
      <c r="E70" s="147" t="s">
        <v>640</v>
      </c>
      <c r="F70" s="148">
        <v>6</v>
      </c>
      <c r="G70" s="148">
        <v>1</v>
      </c>
      <c r="H70" s="148">
        <v>2</v>
      </c>
      <c r="I70" s="148"/>
      <c r="J70" s="149"/>
      <c r="K70" s="149"/>
      <c r="L70" s="155"/>
    </row>
    <row r="71" spans="1:12">
      <c r="A71" s="154" t="s">
        <v>761</v>
      </c>
      <c r="B71" s="147" t="s">
        <v>641</v>
      </c>
      <c r="C71" s="147" t="s">
        <v>106</v>
      </c>
      <c r="D71" s="147" t="s">
        <v>642</v>
      </c>
      <c r="E71" s="147" t="s">
        <v>642</v>
      </c>
      <c r="F71" s="148">
        <v>1</v>
      </c>
      <c r="G71" s="148">
        <v>0</v>
      </c>
      <c r="H71" s="148">
        <v>1</v>
      </c>
      <c r="I71" s="148"/>
      <c r="J71" s="149"/>
      <c r="K71" s="149">
        <v>0</v>
      </c>
      <c r="L71" s="155">
        <v>0</v>
      </c>
    </row>
    <row r="72" spans="1:12">
      <c r="A72" s="154" t="s">
        <v>762</v>
      </c>
      <c r="B72" s="147" t="s">
        <v>165</v>
      </c>
      <c r="C72" s="147" t="s">
        <v>20</v>
      </c>
      <c r="D72" s="147" t="s">
        <v>530</v>
      </c>
      <c r="E72" s="147" t="s">
        <v>626</v>
      </c>
      <c r="F72" s="148">
        <v>21</v>
      </c>
      <c r="G72" s="148">
        <v>1</v>
      </c>
      <c r="H72" s="148">
        <v>1</v>
      </c>
      <c r="I72" s="148">
        <v>2</v>
      </c>
      <c r="J72" s="149">
        <v>2</v>
      </c>
      <c r="K72" s="149">
        <v>1</v>
      </c>
      <c r="L72" s="155">
        <v>1</v>
      </c>
    </row>
    <row r="73" spans="1:12">
      <c r="A73" s="154" t="s">
        <v>763</v>
      </c>
      <c r="B73" s="147" t="s">
        <v>643</v>
      </c>
      <c r="C73" s="147" t="s">
        <v>20</v>
      </c>
      <c r="D73" s="147" t="s">
        <v>580</v>
      </c>
      <c r="E73" s="147" t="s">
        <v>581</v>
      </c>
      <c r="F73" s="148">
        <v>0</v>
      </c>
      <c r="G73" s="148">
        <v>0</v>
      </c>
      <c r="H73" s="148">
        <v>0</v>
      </c>
      <c r="I73" s="148">
        <v>1</v>
      </c>
      <c r="J73" s="149"/>
      <c r="K73" s="149"/>
      <c r="L73" s="155"/>
    </row>
    <row r="74" spans="1:12">
      <c r="A74" s="154" t="s">
        <v>764</v>
      </c>
      <c r="B74" s="147" t="s">
        <v>131</v>
      </c>
      <c r="C74" s="147" t="s">
        <v>125</v>
      </c>
      <c r="D74" s="147" t="s">
        <v>551</v>
      </c>
      <c r="E74" s="147" t="s">
        <v>644</v>
      </c>
      <c r="F74" s="148">
        <v>0</v>
      </c>
      <c r="G74" s="148">
        <v>2</v>
      </c>
      <c r="H74" s="148">
        <v>1</v>
      </c>
      <c r="I74" s="148">
        <v>1</v>
      </c>
      <c r="J74" s="149">
        <v>1</v>
      </c>
      <c r="K74" s="149"/>
      <c r="L74" s="155">
        <v>0</v>
      </c>
    </row>
    <row r="75" spans="1:12">
      <c r="A75" s="154" t="s">
        <v>765</v>
      </c>
      <c r="B75" s="147" t="s">
        <v>645</v>
      </c>
      <c r="C75" s="147" t="s">
        <v>20</v>
      </c>
      <c r="D75" s="147" t="s">
        <v>580</v>
      </c>
      <c r="E75" s="147" t="s">
        <v>618</v>
      </c>
      <c r="F75" s="148">
        <v>3</v>
      </c>
      <c r="G75" s="148">
        <v>1</v>
      </c>
      <c r="H75" s="148">
        <v>1</v>
      </c>
      <c r="I75" s="148"/>
      <c r="J75" s="149"/>
      <c r="K75" s="149"/>
      <c r="L75" s="155"/>
    </row>
    <row r="76" spans="1:12">
      <c r="A76" s="154" t="s">
        <v>766</v>
      </c>
      <c r="B76" s="147" t="s">
        <v>646</v>
      </c>
      <c r="C76" s="147" t="s">
        <v>125</v>
      </c>
      <c r="D76" s="147" t="s">
        <v>551</v>
      </c>
      <c r="E76" s="147" t="s">
        <v>644</v>
      </c>
      <c r="F76" s="148">
        <v>0</v>
      </c>
      <c r="G76" s="148">
        <v>0</v>
      </c>
      <c r="H76" s="148">
        <v>0</v>
      </c>
      <c r="I76" s="148">
        <v>2</v>
      </c>
      <c r="J76" s="149">
        <v>0</v>
      </c>
      <c r="K76" s="149">
        <v>0</v>
      </c>
      <c r="L76" s="155">
        <v>0</v>
      </c>
    </row>
    <row r="77" spans="1:12">
      <c r="A77" s="154" t="s">
        <v>767</v>
      </c>
      <c r="B77" s="147" t="s">
        <v>647</v>
      </c>
      <c r="C77" s="147" t="s">
        <v>20</v>
      </c>
      <c r="D77" s="147" t="s">
        <v>530</v>
      </c>
      <c r="E77" s="147" t="s">
        <v>586</v>
      </c>
      <c r="F77" s="148">
        <v>89</v>
      </c>
      <c r="G77" s="148">
        <v>1</v>
      </c>
      <c r="H77" s="148">
        <v>2</v>
      </c>
      <c r="I77" s="148"/>
      <c r="J77" s="149"/>
      <c r="K77" s="149"/>
      <c r="L77" s="155"/>
    </row>
    <row r="78" spans="1:12">
      <c r="A78" s="154" t="s">
        <v>768</v>
      </c>
      <c r="B78" s="147" t="s">
        <v>648</v>
      </c>
      <c r="C78" s="147" t="s">
        <v>20</v>
      </c>
      <c r="D78" s="147" t="s">
        <v>530</v>
      </c>
      <c r="E78" s="147" t="s">
        <v>649</v>
      </c>
      <c r="F78" s="148">
        <v>0</v>
      </c>
      <c r="G78" s="148">
        <v>4</v>
      </c>
      <c r="H78" s="148">
        <v>4</v>
      </c>
      <c r="I78" s="148">
        <v>46</v>
      </c>
      <c r="J78" s="149">
        <v>3</v>
      </c>
      <c r="K78" s="149">
        <v>1</v>
      </c>
      <c r="L78" s="155">
        <v>0</v>
      </c>
    </row>
    <row r="79" spans="1:12">
      <c r="A79" s="154" t="s">
        <v>769</v>
      </c>
      <c r="B79" s="147" t="s">
        <v>26</v>
      </c>
      <c r="C79" s="147" t="s">
        <v>20</v>
      </c>
      <c r="D79" s="147" t="s">
        <v>530</v>
      </c>
      <c r="E79" s="147" t="s">
        <v>586</v>
      </c>
      <c r="F79" s="148">
        <v>0</v>
      </c>
      <c r="G79" s="148">
        <v>0</v>
      </c>
      <c r="H79" s="148">
        <v>0</v>
      </c>
      <c r="I79" s="148">
        <v>2</v>
      </c>
      <c r="J79" s="149">
        <v>3</v>
      </c>
      <c r="K79" s="149">
        <v>6</v>
      </c>
      <c r="L79" s="155">
        <v>4</v>
      </c>
    </row>
    <row r="80" spans="1:12">
      <c r="A80" s="154" t="s">
        <v>770</v>
      </c>
      <c r="B80" s="147" t="s">
        <v>133</v>
      </c>
      <c r="C80" s="147" t="s">
        <v>125</v>
      </c>
      <c r="D80" s="147" t="s">
        <v>535</v>
      </c>
      <c r="E80" s="147" t="s">
        <v>579</v>
      </c>
      <c r="F80" s="148">
        <v>0</v>
      </c>
      <c r="G80" s="148">
        <v>2</v>
      </c>
      <c r="H80" s="148">
        <v>1</v>
      </c>
      <c r="I80" s="148">
        <v>1</v>
      </c>
      <c r="J80" s="149">
        <v>6</v>
      </c>
      <c r="K80" s="149">
        <v>11</v>
      </c>
      <c r="L80" s="155">
        <v>3</v>
      </c>
    </row>
    <row r="81" spans="1:12">
      <c r="A81" s="154" t="s">
        <v>771</v>
      </c>
      <c r="B81" s="147" t="s">
        <v>650</v>
      </c>
      <c r="C81" s="147" t="s">
        <v>20</v>
      </c>
      <c r="D81" s="147" t="s">
        <v>532</v>
      </c>
      <c r="E81" s="147" t="s">
        <v>651</v>
      </c>
      <c r="F81" s="148">
        <v>9</v>
      </c>
      <c r="G81" s="148">
        <v>1</v>
      </c>
      <c r="H81" s="148">
        <v>1</v>
      </c>
      <c r="I81" s="148"/>
      <c r="J81" s="149"/>
      <c r="K81" s="149"/>
      <c r="L81" s="155"/>
    </row>
    <row r="82" spans="1:12">
      <c r="A82" s="154" t="s">
        <v>772</v>
      </c>
      <c r="B82" s="147" t="s">
        <v>146</v>
      </c>
      <c r="C82" s="147" t="s">
        <v>125</v>
      </c>
      <c r="D82" s="147" t="s">
        <v>622</v>
      </c>
      <c r="E82" s="147" t="s">
        <v>652</v>
      </c>
      <c r="F82" s="148">
        <v>0</v>
      </c>
      <c r="G82" s="148">
        <v>0</v>
      </c>
      <c r="H82" s="148">
        <v>0</v>
      </c>
      <c r="I82" s="148">
        <v>12</v>
      </c>
      <c r="J82" s="149">
        <v>1</v>
      </c>
      <c r="K82" s="149">
        <v>0</v>
      </c>
      <c r="L82" s="155">
        <v>0</v>
      </c>
    </row>
    <row r="83" spans="1:12">
      <c r="A83" s="154" t="s">
        <v>773</v>
      </c>
      <c r="B83" s="147" t="s">
        <v>653</v>
      </c>
      <c r="C83" s="147" t="s">
        <v>20</v>
      </c>
      <c r="D83" s="147" t="s">
        <v>544</v>
      </c>
      <c r="E83" s="147" t="s">
        <v>544</v>
      </c>
      <c r="F83" s="148">
        <v>12</v>
      </c>
      <c r="G83" s="148">
        <v>1</v>
      </c>
      <c r="H83" s="148">
        <v>4</v>
      </c>
      <c r="I83" s="148"/>
      <c r="J83" s="149"/>
      <c r="K83" s="149"/>
      <c r="L83" s="155"/>
    </row>
    <row r="84" spans="1:12">
      <c r="A84" s="154" t="s">
        <v>774</v>
      </c>
      <c r="B84" s="147" t="s">
        <v>215</v>
      </c>
      <c r="C84" s="147" t="s">
        <v>206</v>
      </c>
      <c r="D84" s="147" t="s">
        <v>527</v>
      </c>
      <c r="E84" s="147" t="s">
        <v>654</v>
      </c>
      <c r="F84" s="148">
        <v>71</v>
      </c>
      <c r="G84" s="148">
        <v>1</v>
      </c>
      <c r="H84" s="148">
        <v>1</v>
      </c>
      <c r="I84" s="148"/>
      <c r="J84" s="149"/>
      <c r="K84" s="149"/>
      <c r="L84" s="155"/>
    </row>
    <row r="85" spans="1:12">
      <c r="A85" s="154" t="s">
        <v>775</v>
      </c>
      <c r="B85" s="147" t="s">
        <v>127</v>
      </c>
      <c r="C85" s="147" t="s">
        <v>125</v>
      </c>
      <c r="D85" s="147" t="s">
        <v>535</v>
      </c>
      <c r="E85" s="147" t="s">
        <v>628</v>
      </c>
      <c r="F85" s="148">
        <v>0</v>
      </c>
      <c r="G85" s="148">
        <v>1</v>
      </c>
      <c r="H85" s="148">
        <v>1</v>
      </c>
      <c r="I85" s="148">
        <v>1</v>
      </c>
      <c r="J85" s="149">
        <v>0</v>
      </c>
      <c r="K85" s="149">
        <v>0</v>
      </c>
      <c r="L85" s="155">
        <v>1</v>
      </c>
    </row>
    <row r="86" spans="1:12">
      <c r="A86" s="154" t="s">
        <v>776</v>
      </c>
      <c r="B86" s="147" t="s">
        <v>655</v>
      </c>
      <c r="C86" s="147" t="s">
        <v>125</v>
      </c>
      <c r="D86" s="147" t="s">
        <v>622</v>
      </c>
      <c r="E86" s="147" t="s">
        <v>623</v>
      </c>
      <c r="F86" s="148">
        <v>20</v>
      </c>
      <c r="G86" s="148">
        <v>0</v>
      </c>
      <c r="H86" s="148">
        <v>0</v>
      </c>
      <c r="I86" s="148">
        <v>43</v>
      </c>
      <c r="J86" s="149">
        <v>2</v>
      </c>
      <c r="K86" s="149">
        <v>3</v>
      </c>
      <c r="L86" s="155">
        <v>1</v>
      </c>
    </row>
    <row r="87" spans="1:12">
      <c r="A87" s="154" t="s">
        <v>777</v>
      </c>
      <c r="B87" s="147" t="s">
        <v>199</v>
      </c>
      <c r="C87" s="147" t="s">
        <v>20</v>
      </c>
      <c r="D87" s="147" t="s">
        <v>580</v>
      </c>
      <c r="E87" s="147" t="s">
        <v>656</v>
      </c>
      <c r="F87" s="148">
        <v>17</v>
      </c>
      <c r="G87" s="148">
        <v>0</v>
      </c>
      <c r="H87" s="148">
        <v>0</v>
      </c>
      <c r="I87" s="148">
        <v>5</v>
      </c>
      <c r="J87" s="149">
        <v>0</v>
      </c>
      <c r="K87" s="149">
        <v>0</v>
      </c>
      <c r="L87" s="155">
        <v>0</v>
      </c>
    </row>
    <row r="88" spans="1:12">
      <c r="A88" s="154" t="s">
        <v>778</v>
      </c>
      <c r="B88" s="147" t="s">
        <v>168</v>
      </c>
      <c r="C88" s="147" t="s">
        <v>20</v>
      </c>
      <c r="D88" s="147" t="s">
        <v>530</v>
      </c>
      <c r="E88" s="147" t="s">
        <v>649</v>
      </c>
      <c r="F88" s="148">
        <v>69</v>
      </c>
      <c r="G88" s="148">
        <v>1</v>
      </c>
      <c r="H88" s="148">
        <v>0</v>
      </c>
      <c r="I88" s="148">
        <v>1</v>
      </c>
      <c r="J88" s="149">
        <v>0</v>
      </c>
      <c r="K88" s="149">
        <v>2</v>
      </c>
      <c r="L88" s="155">
        <v>0</v>
      </c>
    </row>
    <row r="89" spans="1:12">
      <c r="A89" s="154" t="s">
        <v>779</v>
      </c>
      <c r="B89" s="147" t="s">
        <v>657</v>
      </c>
      <c r="C89" s="147" t="s">
        <v>20</v>
      </c>
      <c r="D89" s="147" t="s">
        <v>532</v>
      </c>
      <c r="E89" s="147" t="s">
        <v>651</v>
      </c>
      <c r="F89" s="148">
        <v>20</v>
      </c>
      <c r="G89" s="148">
        <v>2</v>
      </c>
      <c r="H89" s="148">
        <v>2</v>
      </c>
      <c r="I89" s="148"/>
      <c r="J89" s="149"/>
      <c r="K89" s="149"/>
      <c r="L89" s="155"/>
    </row>
    <row r="90" spans="1:12">
      <c r="A90" s="154" t="s">
        <v>780</v>
      </c>
      <c r="B90" s="147" t="s">
        <v>658</v>
      </c>
      <c r="C90" s="147" t="s">
        <v>20</v>
      </c>
      <c r="D90" s="147" t="s">
        <v>563</v>
      </c>
      <c r="E90" s="147" t="s">
        <v>564</v>
      </c>
      <c r="F90" s="148">
        <v>116</v>
      </c>
      <c r="G90" s="148">
        <v>0</v>
      </c>
      <c r="H90" s="148">
        <v>0</v>
      </c>
      <c r="I90" s="148">
        <v>2</v>
      </c>
      <c r="J90" s="149">
        <v>8</v>
      </c>
      <c r="K90" s="149">
        <v>0</v>
      </c>
      <c r="L90" s="155">
        <v>2</v>
      </c>
    </row>
    <row r="91" spans="1:12">
      <c r="A91" s="154" t="s">
        <v>781</v>
      </c>
      <c r="B91" s="147" t="s">
        <v>659</v>
      </c>
      <c r="C91" s="147" t="s">
        <v>20</v>
      </c>
      <c r="D91" s="147" t="s">
        <v>580</v>
      </c>
      <c r="E91" s="147" t="s">
        <v>581</v>
      </c>
      <c r="F91" s="148">
        <v>1</v>
      </c>
      <c r="G91" s="148">
        <v>3</v>
      </c>
      <c r="H91" s="148">
        <v>3</v>
      </c>
      <c r="I91" s="148"/>
      <c r="J91" s="149"/>
      <c r="K91" s="149"/>
      <c r="L91" s="155"/>
    </row>
    <row r="92" spans="1:12">
      <c r="A92" s="154" t="s">
        <v>782</v>
      </c>
      <c r="B92" s="147" t="s">
        <v>660</v>
      </c>
      <c r="C92" s="147" t="s">
        <v>206</v>
      </c>
      <c r="D92" s="147" t="s">
        <v>540</v>
      </c>
      <c r="E92" s="147" t="s">
        <v>661</v>
      </c>
      <c r="F92" s="148">
        <v>20</v>
      </c>
      <c r="G92" s="148">
        <v>1</v>
      </c>
      <c r="H92" s="148">
        <v>1</v>
      </c>
      <c r="I92" s="148"/>
      <c r="J92" s="149"/>
      <c r="K92" s="149"/>
      <c r="L92" s="155"/>
    </row>
    <row r="93" spans="1:12">
      <c r="A93" s="154" t="s">
        <v>783</v>
      </c>
      <c r="B93" s="147" t="s">
        <v>662</v>
      </c>
      <c r="C93" s="147" t="s">
        <v>106</v>
      </c>
      <c r="D93" s="147" t="s">
        <v>592</v>
      </c>
      <c r="E93" s="147" t="s">
        <v>663</v>
      </c>
      <c r="F93" s="148">
        <v>359</v>
      </c>
      <c r="G93" s="148">
        <v>0</v>
      </c>
      <c r="H93" s="148">
        <v>0</v>
      </c>
      <c r="I93" s="148"/>
      <c r="J93" s="149"/>
      <c r="K93" s="149"/>
      <c r="L93" s="155"/>
    </row>
    <row r="94" spans="1:12">
      <c r="A94" s="154" t="s">
        <v>784</v>
      </c>
      <c r="B94" s="147" t="s">
        <v>664</v>
      </c>
      <c r="C94" s="147" t="s">
        <v>206</v>
      </c>
      <c r="D94" s="147" t="s">
        <v>540</v>
      </c>
      <c r="E94" s="147" t="s">
        <v>665</v>
      </c>
      <c r="F94" s="148">
        <v>251</v>
      </c>
      <c r="G94" s="148">
        <v>1</v>
      </c>
      <c r="H94" s="148">
        <v>1</v>
      </c>
      <c r="I94" s="148"/>
      <c r="J94" s="149"/>
      <c r="K94" s="149"/>
      <c r="L94" s="155"/>
    </row>
    <row r="95" spans="1:12">
      <c r="A95" s="154" t="s">
        <v>785</v>
      </c>
      <c r="B95" s="147" t="s">
        <v>666</v>
      </c>
      <c r="C95" s="147" t="s">
        <v>20</v>
      </c>
      <c r="D95" s="147" t="s">
        <v>530</v>
      </c>
      <c r="E95" s="147" t="s">
        <v>586</v>
      </c>
      <c r="F95" s="148">
        <v>67</v>
      </c>
      <c r="G95" s="148">
        <v>0</v>
      </c>
      <c r="H95" s="148">
        <v>2</v>
      </c>
      <c r="I95" s="148"/>
      <c r="J95" s="149"/>
      <c r="K95" s="149"/>
      <c r="L95" s="155"/>
    </row>
    <row r="96" spans="1:12">
      <c r="A96" s="154" t="s">
        <v>786</v>
      </c>
      <c r="B96" s="147" t="s">
        <v>667</v>
      </c>
      <c r="C96" s="147" t="s">
        <v>20</v>
      </c>
      <c r="D96" s="147" t="s">
        <v>544</v>
      </c>
      <c r="E96" s="147" t="s">
        <v>544</v>
      </c>
      <c r="F96" s="148">
        <v>0</v>
      </c>
      <c r="G96" s="148">
        <v>1</v>
      </c>
      <c r="H96" s="148">
        <v>1</v>
      </c>
      <c r="I96" s="148"/>
      <c r="J96" s="149"/>
      <c r="K96" s="149"/>
      <c r="L96" s="155"/>
    </row>
    <row r="97" spans="1:12">
      <c r="A97" s="154" t="s">
        <v>787</v>
      </c>
      <c r="B97" s="147" t="s">
        <v>668</v>
      </c>
      <c r="C97" s="147" t="s">
        <v>20</v>
      </c>
      <c r="D97" s="147" t="s">
        <v>525</v>
      </c>
      <c r="E97" s="147" t="s">
        <v>669</v>
      </c>
      <c r="F97" s="148">
        <v>0</v>
      </c>
      <c r="G97" s="148">
        <v>0</v>
      </c>
      <c r="H97" s="148">
        <v>0</v>
      </c>
      <c r="I97" s="148">
        <v>5</v>
      </c>
      <c r="J97" s="149">
        <v>0</v>
      </c>
      <c r="K97" s="149">
        <v>1</v>
      </c>
      <c r="L97" s="155">
        <v>1</v>
      </c>
    </row>
    <row r="98" spans="1:12">
      <c r="A98" s="154" t="s">
        <v>788</v>
      </c>
      <c r="B98" s="147" t="s">
        <v>670</v>
      </c>
      <c r="C98" s="147" t="s">
        <v>20</v>
      </c>
      <c r="D98" s="147" t="s">
        <v>532</v>
      </c>
      <c r="E98" s="147" t="s">
        <v>587</v>
      </c>
      <c r="F98" s="148">
        <v>0</v>
      </c>
      <c r="G98" s="148">
        <v>1</v>
      </c>
      <c r="H98" s="148">
        <v>2</v>
      </c>
      <c r="I98" s="148"/>
      <c r="J98" s="149"/>
      <c r="K98" s="149"/>
      <c r="L98" s="155"/>
    </row>
    <row r="99" spans="1:12">
      <c r="A99" s="154" t="s">
        <v>789</v>
      </c>
      <c r="B99" s="147" t="s">
        <v>143</v>
      </c>
      <c r="C99" s="147" t="s">
        <v>125</v>
      </c>
      <c r="D99" s="147" t="s">
        <v>622</v>
      </c>
      <c r="E99" s="147" t="s">
        <v>671</v>
      </c>
      <c r="F99" s="148">
        <v>0</v>
      </c>
      <c r="G99" s="148">
        <v>0</v>
      </c>
      <c r="H99" s="148">
        <v>0</v>
      </c>
      <c r="I99" s="148">
        <v>3</v>
      </c>
      <c r="J99" s="149">
        <v>2</v>
      </c>
      <c r="K99" s="149">
        <v>3</v>
      </c>
      <c r="L99" s="155">
        <v>3</v>
      </c>
    </row>
    <row r="100" spans="1:12">
      <c r="A100" s="154" t="s">
        <v>790</v>
      </c>
      <c r="B100" s="147" t="s">
        <v>672</v>
      </c>
      <c r="C100" s="147" t="s">
        <v>206</v>
      </c>
      <c r="D100" s="147" t="s">
        <v>540</v>
      </c>
      <c r="E100" s="147" t="s">
        <v>617</v>
      </c>
      <c r="F100" s="148">
        <v>208</v>
      </c>
      <c r="G100" s="148">
        <v>1</v>
      </c>
      <c r="H100" s="148">
        <v>2</v>
      </c>
      <c r="I100" s="148"/>
      <c r="J100" s="149">
        <v>7</v>
      </c>
      <c r="K100" s="149">
        <v>2</v>
      </c>
      <c r="L100" s="155">
        <v>2</v>
      </c>
    </row>
    <row r="101" spans="1:12">
      <c r="A101" s="154" t="s">
        <v>791</v>
      </c>
      <c r="B101" s="147" t="s">
        <v>217</v>
      </c>
      <c r="C101" s="147" t="s">
        <v>206</v>
      </c>
      <c r="D101" s="147" t="s">
        <v>527</v>
      </c>
      <c r="E101" s="147" t="s">
        <v>528</v>
      </c>
      <c r="F101" s="148">
        <v>0</v>
      </c>
      <c r="G101" s="148">
        <v>1</v>
      </c>
      <c r="H101" s="148">
        <v>1</v>
      </c>
      <c r="I101" s="148"/>
      <c r="J101" s="149">
        <v>0</v>
      </c>
      <c r="K101" s="149"/>
      <c r="L101" s="155">
        <v>0</v>
      </c>
    </row>
    <row r="102" spans="1:12">
      <c r="A102" s="154" t="s">
        <v>792</v>
      </c>
      <c r="B102" s="147" t="s">
        <v>144</v>
      </c>
      <c r="C102" s="147" t="s">
        <v>125</v>
      </c>
      <c r="D102" s="147" t="s">
        <v>622</v>
      </c>
      <c r="E102" s="147" t="s">
        <v>673</v>
      </c>
      <c r="F102" s="148">
        <v>0</v>
      </c>
      <c r="G102" s="148">
        <v>0</v>
      </c>
      <c r="H102" s="148">
        <v>0</v>
      </c>
      <c r="I102" s="148">
        <v>1</v>
      </c>
      <c r="J102" s="149">
        <v>1</v>
      </c>
      <c r="K102" s="149">
        <v>0</v>
      </c>
      <c r="L102" s="155">
        <v>0</v>
      </c>
    </row>
    <row r="103" spans="1:12">
      <c r="A103" s="154" t="s">
        <v>793</v>
      </c>
      <c r="B103" s="147" t="s">
        <v>674</v>
      </c>
      <c r="C103" s="147" t="s">
        <v>20</v>
      </c>
      <c r="D103" s="147" t="s">
        <v>580</v>
      </c>
      <c r="E103" s="147" t="s">
        <v>675</v>
      </c>
      <c r="F103" s="148">
        <v>0</v>
      </c>
      <c r="G103" s="148">
        <v>2</v>
      </c>
      <c r="H103" s="148">
        <v>2</v>
      </c>
      <c r="I103" s="148"/>
      <c r="J103" s="149">
        <v>4</v>
      </c>
      <c r="K103" s="149">
        <v>1</v>
      </c>
      <c r="L103" s="155">
        <v>0</v>
      </c>
    </row>
    <row r="104" spans="1:12">
      <c r="A104" s="154" t="s">
        <v>794</v>
      </c>
      <c r="B104" s="147" t="s">
        <v>676</v>
      </c>
      <c r="C104" s="147" t="s">
        <v>106</v>
      </c>
      <c r="D104" s="147" t="s">
        <v>642</v>
      </c>
      <c r="E104" s="147" t="s">
        <v>642</v>
      </c>
      <c r="F104" s="148">
        <v>1</v>
      </c>
      <c r="G104" s="148">
        <v>3</v>
      </c>
      <c r="H104" s="148">
        <v>3</v>
      </c>
      <c r="I104" s="148"/>
      <c r="J104" s="149"/>
      <c r="K104" s="149"/>
      <c r="L104" s="155"/>
    </row>
    <row r="105" spans="1:12">
      <c r="A105" s="154" t="s">
        <v>795</v>
      </c>
      <c r="B105" s="147" t="s">
        <v>677</v>
      </c>
      <c r="C105" s="147" t="s">
        <v>125</v>
      </c>
      <c r="D105" s="147" t="s">
        <v>551</v>
      </c>
      <c r="E105" s="147" t="s">
        <v>678</v>
      </c>
      <c r="F105" s="148">
        <v>0</v>
      </c>
      <c r="G105" s="148">
        <v>0</v>
      </c>
      <c r="H105" s="148">
        <v>1</v>
      </c>
      <c r="I105" s="148">
        <v>1</v>
      </c>
      <c r="J105" s="149">
        <v>0</v>
      </c>
      <c r="K105" s="149">
        <v>1</v>
      </c>
      <c r="L105" s="155"/>
    </row>
    <row r="106" spans="1:12">
      <c r="A106" s="154" t="s">
        <v>796</v>
      </c>
      <c r="B106" s="147" t="s">
        <v>679</v>
      </c>
      <c r="C106" s="147" t="s">
        <v>206</v>
      </c>
      <c r="D106" s="147" t="s">
        <v>615</v>
      </c>
      <c r="E106" s="147" t="s">
        <v>680</v>
      </c>
      <c r="F106" s="148">
        <v>0</v>
      </c>
      <c r="G106" s="148">
        <v>2</v>
      </c>
      <c r="H106" s="148">
        <v>0</v>
      </c>
      <c r="I106" s="148"/>
      <c r="J106" s="149"/>
      <c r="K106" s="149">
        <v>1</v>
      </c>
      <c r="L106" s="155">
        <v>0</v>
      </c>
    </row>
    <row r="107" spans="1:12">
      <c r="A107" s="154" t="s">
        <v>797</v>
      </c>
      <c r="B107" s="147" t="s">
        <v>681</v>
      </c>
      <c r="C107" s="147" t="s">
        <v>20</v>
      </c>
      <c r="D107" s="147" t="s">
        <v>554</v>
      </c>
      <c r="E107" s="147" t="s">
        <v>554</v>
      </c>
      <c r="F107" s="148">
        <v>1</v>
      </c>
      <c r="G107" s="148">
        <v>0</v>
      </c>
      <c r="H107" s="148">
        <v>0</v>
      </c>
      <c r="I107" s="148">
        <v>1</v>
      </c>
      <c r="J107" s="149">
        <v>1</v>
      </c>
      <c r="K107" s="149">
        <v>0</v>
      </c>
      <c r="L107" s="155"/>
    </row>
    <row r="108" spans="1:12">
      <c r="A108" s="154" t="s">
        <v>798</v>
      </c>
      <c r="B108" s="147" t="s">
        <v>682</v>
      </c>
      <c r="C108" s="147" t="s">
        <v>20</v>
      </c>
      <c r="D108" s="147" t="s">
        <v>635</v>
      </c>
      <c r="E108" s="147" t="s">
        <v>635</v>
      </c>
      <c r="F108" s="148">
        <v>0</v>
      </c>
      <c r="G108" s="148">
        <v>3</v>
      </c>
      <c r="H108" s="148">
        <v>3</v>
      </c>
      <c r="I108" s="148">
        <v>7</v>
      </c>
      <c r="J108" s="149">
        <v>1</v>
      </c>
      <c r="K108" s="149">
        <v>1</v>
      </c>
      <c r="L108" s="155">
        <v>2</v>
      </c>
    </row>
    <row r="109" spans="1:12">
      <c r="A109" s="154" t="s">
        <v>799</v>
      </c>
      <c r="B109" s="147" t="s">
        <v>683</v>
      </c>
      <c r="C109" s="147" t="s">
        <v>125</v>
      </c>
      <c r="D109" s="147" t="s">
        <v>551</v>
      </c>
      <c r="E109" s="147" t="s">
        <v>678</v>
      </c>
      <c r="F109" s="148">
        <v>13</v>
      </c>
      <c r="G109" s="148">
        <v>4</v>
      </c>
      <c r="H109" s="148">
        <v>4</v>
      </c>
      <c r="I109" s="148"/>
      <c r="J109" s="149"/>
      <c r="K109" s="149">
        <v>0</v>
      </c>
      <c r="L109" s="155"/>
    </row>
    <row r="110" spans="1:12">
      <c r="A110" s="154" t="s">
        <v>800</v>
      </c>
      <c r="B110" s="147" t="s">
        <v>218</v>
      </c>
      <c r="C110" s="147" t="s">
        <v>206</v>
      </c>
      <c r="D110" s="147" t="s">
        <v>527</v>
      </c>
      <c r="E110" s="147" t="s">
        <v>654</v>
      </c>
      <c r="F110" s="148">
        <v>49</v>
      </c>
      <c r="G110" s="148">
        <v>2</v>
      </c>
      <c r="H110" s="148">
        <v>3</v>
      </c>
      <c r="I110" s="148"/>
      <c r="J110" s="149">
        <v>0</v>
      </c>
      <c r="K110" s="149">
        <v>0</v>
      </c>
      <c r="L110" s="155">
        <v>0</v>
      </c>
    </row>
    <row r="111" spans="1:12">
      <c r="A111" s="154" t="s">
        <v>801</v>
      </c>
      <c r="B111" s="147" t="s">
        <v>684</v>
      </c>
      <c r="C111" s="147" t="s">
        <v>125</v>
      </c>
      <c r="D111" s="147" t="s">
        <v>622</v>
      </c>
      <c r="E111" s="147" t="s">
        <v>685</v>
      </c>
      <c r="F111" s="148">
        <v>0</v>
      </c>
      <c r="G111" s="148">
        <v>0</v>
      </c>
      <c r="H111" s="148">
        <v>0</v>
      </c>
      <c r="I111" s="148">
        <v>1</v>
      </c>
      <c r="J111" s="149">
        <v>3</v>
      </c>
      <c r="K111" s="149">
        <v>0</v>
      </c>
      <c r="L111" s="155">
        <v>0</v>
      </c>
    </row>
    <row r="112" spans="1:12">
      <c r="A112" s="154" t="s">
        <v>802</v>
      </c>
      <c r="B112" s="147" t="s">
        <v>686</v>
      </c>
      <c r="C112" s="147" t="s">
        <v>106</v>
      </c>
      <c r="D112" s="147" t="s">
        <v>583</v>
      </c>
      <c r="E112" s="147" t="s">
        <v>589</v>
      </c>
      <c r="F112" s="148">
        <v>0</v>
      </c>
      <c r="G112" s="148">
        <v>1</v>
      </c>
      <c r="H112" s="148">
        <v>1</v>
      </c>
      <c r="I112" s="148"/>
      <c r="J112" s="149"/>
      <c r="K112" s="149"/>
      <c r="L112" s="155"/>
    </row>
    <row r="113" spans="1:12">
      <c r="A113" s="154" t="s">
        <v>803</v>
      </c>
      <c r="B113" s="147" t="s">
        <v>219</v>
      </c>
      <c r="C113" s="147" t="s">
        <v>206</v>
      </c>
      <c r="D113" s="147" t="s">
        <v>527</v>
      </c>
      <c r="E113" s="147" t="s">
        <v>546</v>
      </c>
      <c r="F113" s="148">
        <v>61</v>
      </c>
      <c r="G113" s="148">
        <v>0</v>
      </c>
      <c r="H113" s="148">
        <v>3</v>
      </c>
      <c r="I113" s="148"/>
      <c r="J113" s="149">
        <v>1</v>
      </c>
      <c r="K113" s="149">
        <v>1</v>
      </c>
      <c r="L113" s="155">
        <v>0</v>
      </c>
    </row>
    <row r="114" spans="1:12">
      <c r="A114" s="154" t="s">
        <v>804</v>
      </c>
      <c r="B114" s="147" t="s">
        <v>687</v>
      </c>
      <c r="C114" s="147" t="s">
        <v>206</v>
      </c>
      <c r="D114" s="147" t="s">
        <v>615</v>
      </c>
      <c r="E114" s="147" t="s">
        <v>680</v>
      </c>
      <c r="F114" s="148">
        <v>0</v>
      </c>
      <c r="G114" s="148">
        <v>1</v>
      </c>
      <c r="H114" s="148">
        <v>1</v>
      </c>
      <c r="I114" s="148"/>
      <c r="J114" s="149"/>
      <c r="K114" s="149"/>
      <c r="L114" s="155"/>
    </row>
    <row r="115" spans="1:12">
      <c r="A115" s="154" t="s">
        <v>805</v>
      </c>
      <c r="B115" s="147" t="s">
        <v>220</v>
      </c>
      <c r="C115" s="147" t="s">
        <v>206</v>
      </c>
      <c r="D115" s="147" t="s">
        <v>527</v>
      </c>
      <c r="E115" s="147" t="s">
        <v>688</v>
      </c>
      <c r="F115" s="148">
        <v>10</v>
      </c>
      <c r="G115" s="148">
        <v>9</v>
      </c>
      <c r="H115" s="148">
        <v>10</v>
      </c>
      <c r="I115" s="148"/>
      <c r="J115" s="149"/>
      <c r="K115" s="149"/>
      <c r="L115" s="155"/>
    </row>
    <row r="116" spans="1:12">
      <c r="A116" s="154" t="s">
        <v>806</v>
      </c>
      <c r="B116" s="147" t="s">
        <v>689</v>
      </c>
      <c r="C116" s="147" t="s">
        <v>125</v>
      </c>
      <c r="D116" s="147" t="s">
        <v>535</v>
      </c>
      <c r="E116" s="147" t="s">
        <v>628</v>
      </c>
      <c r="F116" s="148">
        <v>0</v>
      </c>
      <c r="G116" s="148">
        <v>1</v>
      </c>
      <c r="H116" s="148">
        <v>2</v>
      </c>
      <c r="I116" s="148"/>
      <c r="J116" s="149"/>
      <c r="K116" s="149"/>
      <c r="L116" s="155"/>
    </row>
    <row r="117" spans="1:12">
      <c r="A117" s="154" t="s">
        <v>807</v>
      </c>
      <c r="B117" s="147" t="s">
        <v>690</v>
      </c>
      <c r="C117" s="147" t="s">
        <v>20</v>
      </c>
      <c r="D117" s="147" t="s">
        <v>633</v>
      </c>
      <c r="E117" s="147" t="s">
        <v>691</v>
      </c>
      <c r="F117" s="148">
        <v>0</v>
      </c>
      <c r="G117" s="148">
        <v>5</v>
      </c>
      <c r="H117" s="148">
        <v>5</v>
      </c>
      <c r="I117" s="148"/>
      <c r="J117" s="149"/>
      <c r="K117" s="149"/>
      <c r="L117" s="155"/>
    </row>
    <row r="118" spans="1:12">
      <c r="A118" s="158" t="s">
        <v>1617</v>
      </c>
      <c r="B118" s="117" t="s">
        <v>1218</v>
      </c>
      <c r="C118" s="117" t="s">
        <v>106</v>
      </c>
      <c r="D118" s="117" t="s">
        <v>1125</v>
      </c>
      <c r="E118" s="117"/>
      <c r="F118" s="117">
        <v>0</v>
      </c>
      <c r="G118" s="117">
        <v>5</v>
      </c>
      <c r="H118" s="117">
        <v>5</v>
      </c>
      <c r="I118" s="117">
        <v>0</v>
      </c>
      <c r="J118" s="117">
        <v>0</v>
      </c>
      <c r="K118" s="117">
        <v>0</v>
      </c>
      <c r="L118" s="156">
        <v>0</v>
      </c>
    </row>
    <row r="119" spans="1:12">
      <c r="A119" s="158" t="s">
        <v>1618</v>
      </c>
      <c r="B119" s="117" t="s">
        <v>1224</v>
      </c>
      <c r="C119" s="117" t="s">
        <v>106</v>
      </c>
      <c r="D119" s="117" t="s">
        <v>1125</v>
      </c>
      <c r="E119" s="117"/>
      <c r="F119" s="117">
        <v>2</v>
      </c>
      <c r="G119" s="117">
        <v>0</v>
      </c>
      <c r="H119" s="117">
        <v>0</v>
      </c>
      <c r="I119" s="117">
        <v>0</v>
      </c>
      <c r="J119" s="117">
        <v>0</v>
      </c>
      <c r="K119" s="117">
        <v>0</v>
      </c>
      <c r="L119" s="156">
        <v>0</v>
      </c>
    </row>
    <row r="120" spans="1:12">
      <c r="A120" s="158" t="s">
        <v>1619</v>
      </c>
      <c r="B120" s="117" t="s">
        <v>1133</v>
      </c>
      <c r="C120" s="117" t="s">
        <v>106</v>
      </c>
      <c r="D120" s="117" t="s">
        <v>1125</v>
      </c>
      <c r="E120" s="117"/>
      <c r="F120" s="117">
        <v>2</v>
      </c>
      <c r="G120" s="117">
        <v>0</v>
      </c>
      <c r="H120" s="117">
        <v>0</v>
      </c>
      <c r="I120" s="117">
        <v>0</v>
      </c>
      <c r="J120" s="117">
        <v>0</v>
      </c>
      <c r="K120" s="117">
        <v>0</v>
      </c>
      <c r="L120" s="156">
        <v>0</v>
      </c>
    </row>
    <row r="121" spans="1:12">
      <c r="A121" s="158" t="s">
        <v>1620</v>
      </c>
      <c r="B121" s="117" t="s">
        <v>1334</v>
      </c>
      <c r="C121" s="117" t="s">
        <v>106</v>
      </c>
      <c r="D121" s="117" t="s">
        <v>1125</v>
      </c>
      <c r="E121" s="117"/>
      <c r="F121" s="117">
        <v>2</v>
      </c>
      <c r="G121" s="117">
        <v>0</v>
      </c>
      <c r="H121" s="117">
        <v>0</v>
      </c>
      <c r="I121" s="117">
        <v>0</v>
      </c>
      <c r="J121" s="117">
        <v>0</v>
      </c>
      <c r="K121" s="117">
        <v>0</v>
      </c>
      <c r="L121" s="156">
        <v>0</v>
      </c>
    </row>
    <row r="122" spans="1:12">
      <c r="A122" s="158" t="s">
        <v>1621</v>
      </c>
      <c r="B122" s="117" t="s">
        <v>1291</v>
      </c>
      <c r="C122" s="117" t="s">
        <v>106</v>
      </c>
      <c r="D122" s="117" t="s">
        <v>1125</v>
      </c>
      <c r="E122" s="117"/>
      <c r="F122" s="117">
        <v>2</v>
      </c>
      <c r="G122" s="117">
        <v>0</v>
      </c>
      <c r="H122" s="117">
        <v>0</v>
      </c>
      <c r="I122" s="117">
        <v>0</v>
      </c>
      <c r="J122" s="117">
        <v>0</v>
      </c>
      <c r="K122" s="117">
        <v>0</v>
      </c>
      <c r="L122" s="156">
        <v>0</v>
      </c>
    </row>
    <row r="123" spans="1:12">
      <c r="A123" s="158" t="s">
        <v>1622</v>
      </c>
      <c r="B123" s="117" t="s">
        <v>1292</v>
      </c>
      <c r="C123" s="117" t="s">
        <v>106</v>
      </c>
      <c r="D123" s="117" t="s">
        <v>1125</v>
      </c>
      <c r="E123" s="117"/>
      <c r="F123" s="117">
        <v>0</v>
      </c>
      <c r="G123" s="117">
        <v>0</v>
      </c>
      <c r="H123" s="117">
        <v>0</v>
      </c>
      <c r="I123" s="117">
        <v>0</v>
      </c>
      <c r="J123" s="117">
        <v>0</v>
      </c>
      <c r="K123" s="117">
        <v>0</v>
      </c>
      <c r="L123" s="156">
        <v>0</v>
      </c>
    </row>
    <row r="124" spans="1:12">
      <c r="A124" s="158" t="s">
        <v>1623</v>
      </c>
      <c r="B124" s="117" t="s">
        <v>1231</v>
      </c>
      <c r="C124" s="117" t="s">
        <v>106</v>
      </c>
      <c r="D124" s="117" t="s">
        <v>1125</v>
      </c>
      <c r="E124" s="117"/>
      <c r="F124" s="117">
        <v>0</v>
      </c>
      <c r="G124" s="117">
        <v>0</v>
      </c>
      <c r="H124" s="117">
        <v>0</v>
      </c>
      <c r="I124" s="117">
        <v>0</v>
      </c>
      <c r="J124" s="117">
        <v>0</v>
      </c>
      <c r="K124" s="117">
        <v>0</v>
      </c>
      <c r="L124" s="156">
        <v>0</v>
      </c>
    </row>
    <row r="125" spans="1:12">
      <c r="A125" s="158" t="s">
        <v>1624</v>
      </c>
      <c r="B125" s="117" t="s">
        <v>107</v>
      </c>
      <c r="C125" s="117" t="s">
        <v>106</v>
      </c>
      <c r="D125" s="117" t="s">
        <v>1125</v>
      </c>
      <c r="E125" s="117"/>
      <c r="F125" s="117">
        <v>15</v>
      </c>
      <c r="G125" s="117">
        <v>0</v>
      </c>
      <c r="H125" s="117">
        <v>0</v>
      </c>
      <c r="I125" s="117">
        <v>0</v>
      </c>
      <c r="J125" s="117">
        <v>0</v>
      </c>
      <c r="K125" s="117">
        <v>0</v>
      </c>
      <c r="L125" s="156">
        <v>0</v>
      </c>
    </row>
    <row r="126" spans="1:12">
      <c r="A126" s="158" t="s">
        <v>1625</v>
      </c>
      <c r="B126" s="117" t="s">
        <v>1335</v>
      </c>
      <c r="C126" s="117" t="s">
        <v>106</v>
      </c>
      <c r="D126" s="117" t="s">
        <v>1125</v>
      </c>
      <c r="E126" s="117"/>
      <c r="F126" s="117">
        <v>0</v>
      </c>
      <c r="G126" s="117">
        <v>0</v>
      </c>
      <c r="H126" s="117">
        <v>0</v>
      </c>
      <c r="I126" s="117">
        <v>0</v>
      </c>
      <c r="J126" s="117">
        <v>0</v>
      </c>
      <c r="K126" s="117">
        <v>0</v>
      </c>
      <c r="L126" s="156">
        <v>0</v>
      </c>
    </row>
    <row r="127" spans="1:12">
      <c r="A127" s="158" t="s">
        <v>1626</v>
      </c>
      <c r="B127" s="117" t="s">
        <v>1345</v>
      </c>
      <c r="C127" s="117" t="s">
        <v>106</v>
      </c>
      <c r="D127" s="117" t="s">
        <v>1125</v>
      </c>
      <c r="E127" s="117"/>
      <c r="F127" s="117">
        <v>0</v>
      </c>
      <c r="G127" s="117">
        <v>0</v>
      </c>
      <c r="H127" s="117">
        <v>0</v>
      </c>
      <c r="I127" s="117">
        <v>0</v>
      </c>
      <c r="J127" s="117">
        <v>0</v>
      </c>
      <c r="K127" s="117">
        <v>0</v>
      </c>
      <c r="L127" s="156">
        <v>0</v>
      </c>
    </row>
    <row r="128" spans="1:12">
      <c r="A128" s="158" t="s">
        <v>1627</v>
      </c>
      <c r="B128" s="117" t="s">
        <v>1269</v>
      </c>
      <c r="C128" s="117" t="s">
        <v>106</v>
      </c>
      <c r="D128" s="117" t="s">
        <v>1125</v>
      </c>
      <c r="E128" s="117"/>
      <c r="F128" s="117">
        <v>16</v>
      </c>
      <c r="G128" s="117">
        <v>0</v>
      </c>
      <c r="H128" s="117">
        <v>0</v>
      </c>
      <c r="I128" s="117">
        <v>0</v>
      </c>
      <c r="J128" s="117">
        <v>0</v>
      </c>
      <c r="K128" s="117">
        <v>0</v>
      </c>
      <c r="L128" s="156">
        <v>0</v>
      </c>
    </row>
    <row r="129" spans="1:12">
      <c r="A129" s="158" t="s">
        <v>1628</v>
      </c>
      <c r="B129" s="117" t="s">
        <v>1237</v>
      </c>
      <c r="C129" s="117" t="s">
        <v>106</v>
      </c>
      <c r="D129" s="117" t="s">
        <v>1125</v>
      </c>
      <c r="E129" s="117"/>
      <c r="F129" s="117">
        <v>1</v>
      </c>
      <c r="G129" s="117">
        <v>0</v>
      </c>
      <c r="H129" s="117">
        <v>0</v>
      </c>
      <c r="I129" s="117">
        <v>0</v>
      </c>
      <c r="J129" s="117">
        <v>0</v>
      </c>
      <c r="K129" s="117">
        <v>0</v>
      </c>
      <c r="L129" s="156">
        <v>0</v>
      </c>
    </row>
    <row r="130" spans="1:12">
      <c r="A130" s="158" t="s">
        <v>1629</v>
      </c>
      <c r="B130" s="117" t="s">
        <v>1321</v>
      </c>
      <c r="C130" s="117" t="s">
        <v>106</v>
      </c>
      <c r="D130" s="117" t="s">
        <v>1125</v>
      </c>
      <c r="E130" s="117"/>
      <c r="F130" s="117">
        <v>0</v>
      </c>
      <c r="G130" s="117">
        <v>0</v>
      </c>
      <c r="H130" s="117">
        <v>0</v>
      </c>
      <c r="I130" s="117">
        <v>0</v>
      </c>
      <c r="J130" s="117">
        <v>0</v>
      </c>
      <c r="K130" s="117">
        <v>0</v>
      </c>
      <c r="L130" s="156">
        <v>0</v>
      </c>
    </row>
    <row r="131" spans="1:12">
      <c r="A131" s="158" t="s">
        <v>1630</v>
      </c>
      <c r="B131" s="117" t="s">
        <v>1331</v>
      </c>
      <c r="C131" s="117" t="s">
        <v>106</v>
      </c>
      <c r="D131" s="117" t="s">
        <v>1125</v>
      </c>
      <c r="E131" s="117"/>
      <c r="F131" s="117">
        <v>0</v>
      </c>
      <c r="G131" s="117">
        <v>0</v>
      </c>
      <c r="H131" s="117">
        <v>0</v>
      </c>
      <c r="I131" s="117">
        <v>0</v>
      </c>
      <c r="J131" s="117">
        <v>0</v>
      </c>
      <c r="K131" s="117">
        <v>0</v>
      </c>
      <c r="L131" s="156">
        <v>0</v>
      </c>
    </row>
    <row r="132" spans="1:12">
      <c r="A132" s="158" t="s">
        <v>1631</v>
      </c>
      <c r="B132" s="117" t="s">
        <v>1189</v>
      </c>
      <c r="C132" s="117" t="s">
        <v>106</v>
      </c>
      <c r="D132" s="117" t="s">
        <v>1125</v>
      </c>
      <c r="E132" s="117"/>
      <c r="F132" s="117">
        <v>1</v>
      </c>
      <c r="G132" s="117">
        <v>0</v>
      </c>
      <c r="H132" s="117">
        <v>0</v>
      </c>
      <c r="I132" s="117">
        <v>0</v>
      </c>
      <c r="J132" s="117">
        <v>0</v>
      </c>
      <c r="K132" s="117">
        <v>0</v>
      </c>
      <c r="L132" s="156">
        <v>0</v>
      </c>
    </row>
    <row r="133" spans="1:12">
      <c r="A133" s="158" t="s">
        <v>1632</v>
      </c>
      <c r="B133" s="117" t="s">
        <v>1314</v>
      </c>
      <c r="C133" s="117" t="s">
        <v>106</v>
      </c>
      <c r="D133" s="117" t="s">
        <v>1125</v>
      </c>
      <c r="E133" s="117"/>
      <c r="F133" s="117">
        <v>1</v>
      </c>
      <c r="G133" s="117">
        <v>0</v>
      </c>
      <c r="H133" s="117">
        <v>0</v>
      </c>
      <c r="I133" s="117">
        <v>0</v>
      </c>
      <c r="J133" s="117">
        <v>0</v>
      </c>
      <c r="K133" s="117">
        <v>0</v>
      </c>
      <c r="L133" s="156">
        <v>0</v>
      </c>
    </row>
    <row r="134" spans="1:12">
      <c r="A134" s="158" t="s">
        <v>1633</v>
      </c>
      <c r="B134" s="117" t="s">
        <v>1349</v>
      </c>
      <c r="C134" s="117" t="s">
        <v>106</v>
      </c>
      <c r="D134" s="117" t="s">
        <v>1125</v>
      </c>
      <c r="E134" s="117"/>
      <c r="F134" s="117">
        <v>3</v>
      </c>
      <c r="G134" s="117">
        <v>0</v>
      </c>
      <c r="H134" s="117">
        <v>0</v>
      </c>
      <c r="I134" s="117">
        <v>0</v>
      </c>
      <c r="J134" s="117">
        <v>0</v>
      </c>
      <c r="K134" s="117">
        <v>0</v>
      </c>
      <c r="L134" s="156">
        <v>0</v>
      </c>
    </row>
    <row r="135" spans="1:12">
      <c r="A135" s="158" t="s">
        <v>1634</v>
      </c>
      <c r="B135" s="117" t="s">
        <v>1196</v>
      </c>
      <c r="C135" s="117" t="s">
        <v>106</v>
      </c>
      <c r="D135" s="117" t="s">
        <v>1125</v>
      </c>
      <c r="E135" s="117"/>
      <c r="F135" s="117">
        <v>82</v>
      </c>
      <c r="G135" s="117">
        <v>0</v>
      </c>
      <c r="H135" s="117">
        <v>0</v>
      </c>
      <c r="I135" s="117">
        <v>0</v>
      </c>
      <c r="J135" s="117">
        <v>0</v>
      </c>
      <c r="K135" s="117">
        <v>0</v>
      </c>
      <c r="L135" s="156">
        <v>0</v>
      </c>
    </row>
    <row r="136" spans="1:12">
      <c r="A136" s="158" t="s">
        <v>1635</v>
      </c>
      <c r="B136" s="117" t="s">
        <v>110</v>
      </c>
      <c r="C136" s="117" t="s">
        <v>106</v>
      </c>
      <c r="D136" s="117" t="s">
        <v>1125</v>
      </c>
      <c r="E136" s="117"/>
      <c r="F136" s="117">
        <v>0</v>
      </c>
      <c r="G136" s="117">
        <v>0</v>
      </c>
      <c r="H136" s="117">
        <v>1</v>
      </c>
      <c r="I136" s="117">
        <v>0</v>
      </c>
      <c r="J136" s="117">
        <v>0</v>
      </c>
      <c r="K136" s="117">
        <v>0</v>
      </c>
      <c r="L136" s="156">
        <v>0</v>
      </c>
    </row>
    <row r="137" spans="1:12">
      <c r="A137" s="158" t="s">
        <v>1636</v>
      </c>
      <c r="B137" s="117" t="s">
        <v>1198</v>
      </c>
      <c r="C137" s="117" t="s">
        <v>106</v>
      </c>
      <c r="D137" s="117" t="s">
        <v>1125</v>
      </c>
      <c r="E137" s="117"/>
      <c r="F137" s="117">
        <v>4</v>
      </c>
      <c r="G137" s="117">
        <v>0</v>
      </c>
      <c r="H137" s="117">
        <v>0</v>
      </c>
      <c r="I137" s="117">
        <v>0</v>
      </c>
      <c r="J137" s="117">
        <v>0</v>
      </c>
      <c r="K137" s="117">
        <v>0</v>
      </c>
      <c r="L137" s="156">
        <v>0</v>
      </c>
    </row>
    <row r="138" spans="1:12">
      <c r="A138" s="158" t="s">
        <v>1637</v>
      </c>
      <c r="B138" s="117" t="s">
        <v>1339</v>
      </c>
      <c r="C138" s="117" t="s">
        <v>106</v>
      </c>
      <c r="D138" s="117" t="s">
        <v>1125</v>
      </c>
      <c r="E138" s="117"/>
      <c r="F138" s="117">
        <v>0</v>
      </c>
      <c r="G138" s="117">
        <v>0</v>
      </c>
      <c r="H138" s="117">
        <v>0</v>
      </c>
      <c r="I138" s="117">
        <v>0</v>
      </c>
      <c r="J138" s="117">
        <v>0</v>
      </c>
      <c r="K138" s="117">
        <v>0</v>
      </c>
      <c r="L138" s="156">
        <v>0</v>
      </c>
    </row>
    <row r="139" spans="1:12">
      <c r="A139" s="158" t="s">
        <v>1638</v>
      </c>
      <c r="B139" s="117" t="s">
        <v>1207</v>
      </c>
      <c r="C139" s="117" t="s">
        <v>106</v>
      </c>
      <c r="D139" s="117" t="s">
        <v>1125</v>
      </c>
      <c r="E139" s="117"/>
      <c r="F139" s="117">
        <v>0</v>
      </c>
      <c r="G139" s="117">
        <v>0</v>
      </c>
      <c r="H139" s="117">
        <v>0</v>
      </c>
      <c r="I139" s="117">
        <v>0</v>
      </c>
      <c r="J139" s="117">
        <v>0</v>
      </c>
      <c r="K139" s="117">
        <v>0</v>
      </c>
      <c r="L139" s="156">
        <v>0</v>
      </c>
    </row>
    <row r="140" spans="1:12">
      <c r="A140" s="158" t="s">
        <v>1639</v>
      </c>
      <c r="B140" s="117" t="s">
        <v>111</v>
      </c>
      <c r="C140" s="117" t="s">
        <v>106</v>
      </c>
      <c r="D140" s="117" t="s">
        <v>1125</v>
      </c>
      <c r="E140" s="117"/>
      <c r="F140" s="117">
        <v>7</v>
      </c>
      <c r="G140" s="117">
        <v>0</v>
      </c>
      <c r="H140" s="117">
        <v>0</v>
      </c>
      <c r="I140" s="117">
        <v>0</v>
      </c>
      <c r="J140" s="117">
        <v>0</v>
      </c>
      <c r="K140" s="117">
        <v>0</v>
      </c>
      <c r="L140" s="156">
        <v>0</v>
      </c>
    </row>
    <row r="141" spans="1:12">
      <c r="A141" s="158" t="s">
        <v>1640</v>
      </c>
      <c r="B141" s="117" t="s">
        <v>112</v>
      </c>
      <c r="C141" s="117" t="s">
        <v>106</v>
      </c>
      <c r="D141" s="117" t="s">
        <v>1125</v>
      </c>
      <c r="E141" s="117"/>
      <c r="F141" s="117">
        <v>41</v>
      </c>
      <c r="G141" s="117">
        <v>0</v>
      </c>
      <c r="H141" s="117">
        <v>2</v>
      </c>
      <c r="I141" s="117">
        <v>0</v>
      </c>
      <c r="J141" s="117">
        <v>0</v>
      </c>
      <c r="K141" s="117">
        <v>0</v>
      </c>
      <c r="L141" s="156">
        <v>0</v>
      </c>
    </row>
    <row r="142" spans="1:12">
      <c r="A142" s="158" t="s">
        <v>1641</v>
      </c>
      <c r="B142" s="117" t="s">
        <v>1114</v>
      </c>
      <c r="C142" s="117" t="s">
        <v>106</v>
      </c>
      <c r="D142" s="117" t="s">
        <v>1113</v>
      </c>
      <c r="E142" s="117"/>
      <c r="F142" s="117">
        <v>0</v>
      </c>
      <c r="G142" s="117">
        <v>0</v>
      </c>
      <c r="H142" s="117">
        <v>0</v>
      </c>
      <c r="I142" s="117">
        <v>0</v>
      </c>
      <c r="J142" s="117">
        <v>0</v>
      </c>
      <c r="K142" s="117">
        <v>0</v>
      </c>
      <c r="L142" s="156">
        <v>0</v>
      </c>
    </row>
    <row r="143" spans="1:12">
      <c r="A143" s="158" t="s">
        <v>1642</v>
      </c>
      <c r="B143" s="117" t="s">
        <v>1341</v>
      </c>
      <c r="C143" s="117" t="s">
        <v>106</v>
      </c>
      <c r="D143" s="117" t="s">
        <v>1113</v>
      </c>
      <c r="E143" s="117"/>
      <c r="F143" s="117">
        <v>3</v>
      </c>
      <c r="G143" s="117">
        <v>0</v>
      </c>
      <c r="H143" s="117">
        <v>0</v>
      </c>
      <c r="I143" s="117">
        <v>0</v>
      </c>
      <c r="J143" s="117">
        <v>0</v>
      </c>
      <c r="K143" s="117">
        <v>0</v>
      </c>
      <c r="L143" s="156">
        <v>0</v>
      </c>
    </row>
    <row r="144" spans="1:12">
      <c r="A144" s="158" t="s">
        <v>1643</v>
      </c>
      <c r="B144" s="117" t="s">
        <v>1123</v>
      </c>
      <c r="C144" s="117" t="s">
        <v>106</v>
      </c>
      <c r="D144" s="117" t="s">
        <v>1113</v>
      </c>
      <c r="E144" s="117"/>
      <c r="F144" s="117">
        <v>1</v>
      </c>
      <c r="G144" s="117">
        <v>0</v>
      </c>
      <c r="H144" s="117">
        <v>0</v>
      </c>
      <c r="I144" s="117">
        <v>0</v>
      </c>
      <c r="J144" s="117">
        <v>0</v>
      </c>
      <c r="K144" s="117">
        <v>0</v>
      </c>
      <c r="L144" s="156">
        <v>0</v>
      </c>
    </row>
    <row r="145" spans="1:12">
      <c r="A145" s="158" t="s">
        <v>1644</v>
      </c>
      <c r="B145" s="117" t="s">
        <v>1124</v>
      </c>
      <c r="C145" s="117" t="s">
        <v>106</v>
      </c>
      <c r="D145" s="117" t="s">
        <v>1113</v>
      </c>
      <c r="E145" s="117"/>
      <c r="F145" s="117">
        <v>0</v>
      </c>
      <c r="G145" s="117">
        <v>0</v>
      </c>
      <c r="H145" s="117">
        <v>0</v>
      </c>
      <c r="I145" s="117">
        <v>0</v>
      </c>
      <c r="J145" s="117">
        <v>0</v>
      </c>
      <c r="K145" s="117">
        <v>0</v>
      </c>
      <c r="L145" s="156">
        <v>0</v>
      </c>
    </row>
    <row r="146" spans="1:12">
      <c r="A146" s="158" t="s">
        <v>1645</v>
      </c>
      <c r="B146" s="117" t="s">
        <v>1129</v>
      </c>
      <c r="C146" s="117" t="s">
        <v>106</v>
      </c>
      <c r="D146" s="117" t="s">
        <v>1113</v>
      </c>
      <c r="E146" s="117"/>
      <c r="F146" s="117">
        <v>0</v>
      </c>
      <c r="G146" s="117">
        <v>0</v>
      </c>
      <c r="H146" s="117">
        <v>0</v>
      </c>
      <c r="I146" s="117">
        <v>0</v>
      </c>
      <c r="J146" s="117">
        <v>0</v>
      </c>
      <c r="K146" s="117">
        <v>0</v>
      </c>
      <c r="L146" s="156">
        <v>0</v>
      </c>
    </row>
    <row r="147" spans="1:12">
      <c r="A147" s="158" t="s">
        <v>1646</v>
      </c>
      <c r="B147" s="117" t="s">
        <v>1130</v>
      </c>
      <c r="C147" s="117" t="s">
        <v>106</v>
      </c>
      <c r="D147" s="117" t="s">
        <v>1113</v>
      </c>
      <c r="E147" s="117"/>
      <c r="F147" s="117">
        <v>7</v>
      </c>
      <c r="G147" s="117">
        <v>0</v>
      </c>
      <c r="H147" s="117">
        <v>0</v>
      </c>
      <c r="I147" s="117">
        <v>0</v>
      </c>
      <c r="J147" s="117">
        <v>0</v>
      </c>
      <c r="K147" s="117">
        <v>0</v>
      </c>
      <c r="L147" s="156">
        <v>0</v>
      </c>
    </row>
    <row r="148" spans="1:12">
      <c r="A148" s="158" t="s">
        <v>1647</v>
      </c>
      <c r="B148" s="117" t="s">
        <v>1303</v>
      </c>
      <c r="C148" s="117" t="s">
        <v>106</v>
      </c>
      <c r="D148" s="117" t="s">
        <v>1113</v>
      </c>
      <c r="E148" s="117"/>
      <c r="F148" s="117">
        <v>57</v>
      </c>
      <c r="G148" s="117">
        <v>0</v>
      </c>
      <c r="H148" s="117">
        <v>0</v>
      </c>
      <c r="I148" s="117">
        <v>0</v>
      </c>
      <c r="J148" s="117">
        <v>0</v>
      </c>
      <c r="K148" s="117">
        <v>0</v>
      </c>
      <c r="L148" s="156">
        <v>0</v>
      </c>
    </row>
    <row r="149" spans="1:12">
      <c r="A149" s="158" t="s">
        <v>1648</v>
      </c>
      <c r="B149" s="117" t="s">
        <v>1223</v>
      </c>
      <c r="C149" s="117" t="s">
        <v>106</v>
      </c>
      <c r="D149" s="117" t="s">
        <v>1113</v>
      </c>
      <c r="E149" s="117"/>
      <c r="F149" s="117">
        <v>0</v>
      </c>
      <c r="G149" s="117">
        <v>0</v>
      </c>
      <c r="H149" s="117">
        <v>0</v>
      </c>
      <c r="I149" s="117">
        <v>0</v>
      </c>
      <c r="J149" s="117">
        <v>0</v>
      </c>
      <c r="K149" s="117">
        <v>0</v>
      </c>
      <c r="L149" s="156">
        <v>0</v>
      </c>
    </row>
    <row r="150" spans="1:12">
      <c r="A150" s="158" t="s">
        <v>1649</v>
      </c>
      <c r="B150" s="117" t="s">
        <v>1144</v>
      </c>
      <c r="C150" s="117" t="s">
        <v>106</v>
      </c>
      <c r="D150" s="117" t="s">
        <v>1113</v>
      </c>
      <c r="E150" s="117"/>
      <c r="F150" s="117">
        <v>0</v>
      </c>
      <c r="G150" s="117">
        <v>0</v>
      </c>
      <c r="H150" s="117">
        <v>0</v>
      </c>
      <c r="I150" s="117">
        <v>0</v>
      </c>
      <c r="J150" s="117">
        <v>0</v>
      </c>
      <c r="K150" s="117">
        <v>0</v>
      </c>
      <c r="L150" s="156">
        <v>0</v>
      </c>
    </row>
    <row r="151" spans="1:12">
      <c r="A151" s="158" t="s">
        <v>1650</v>
      </c>
      <c r="B151" s="117" t="s">
        <v>1306</v>
      </c>
      <c r="C151" s="117" t="s">
        <v>106</v>
      </c>
      <c r="D151" s="117" t="s">
        <v>1113</v>
      </c>
      <c r="E151" s="117"/>
      <c r="F151" s="117">
        <v>0</v>
      </c>
      <c r="G151" s="117">
        <v>0</v>
      </c>
      <c r="H151" s="117">
        <v>0</v>
      </c>
      <c r="I151" s="117">
        <v>0</v>
      </c>
      <c r="J151" s="117">
        <v>0</v>
      </c>
      <c r="K151" s="117">
        <v>0</v>
      </c>
      <c r="L151" s="156">
        <v>0</v>
      </c>
    </row>
    <row r="152" spans="1:12">
      <c r="A152" s="158" t="s">
        <v>1651</v>
      </c>
      <c r="B152" s="117" t="s">
        <v>1344</v>
      </c>
      <c r="C152" s="117" t="s">
        <v>106</v>
      </c>
      <c r="D152" s="117" t="s">
        <v>1113</v>
      </c>
      <c r="E152" s="117"/>
      <c r="F152" s="117">
        <v>2</v>
      </c>
      <c r="G152" s="117">
        <v>0</v>
      </c>
      <c r="H152" s="117">
        <v>0</v>
      </c>
      <c r="I152" s="117">
        <v>0</v>
      </c>
      <c r="J152" s="117">
        <v>0</v>
      </c>
      <c r="K152" s="117">
        <v>0</v>
      </c>
      <c r="L152" s="156">
        <v>0</v>
      </c>
    </row>
    <row r="153" spans="1:12">
      <c r="A153" s="158" t="s">
        <v>1652</v>
      </c>
      <c r="B153" s="117" t="s">
        <v>1232</v>
      </c>
      <c r="C153" s="117" t="s">
        <v>106</v>
      </c>
      <c r="D153" s="117" t="s">
        <v>1113</v>
      </c>
      <c r="E153" s="117"/>
      <c r="F153" s="117">
        <v>1</v>
      </c>
      <c r="G153" s="117">
        <v>0</v>
      </c>
      <c r="H153" s="117">
        <v>0</v>
      </c>
      <c r="I153" s="117">
        <v>0</v>
      </c>
      <c r="J153" s="117">
        <v>0</v>
      </c>
      <c r="K153" s="117">
        <v>0</v>
      </c>
      <c r="L153" s="156">
        <v>0</v>
      </c>
    </row>
    <row r="154" spans="1:12">
      <c r="A154" s="158" t="s">
        <v>1653</v>
      </c>
      <c r="B154" s="117" t="s">
        <v>1357</v>
      </c>
      <c r="C154" s="117" t="s">
        <v>106</v>
      </c>
      <c r="D154" s="117" t="s">
        <v>1113</v>
      </c>
      <c r="E154" s="117"/>
      <c r="F154" s="117">
        <v>1</v>
      </c>
      <c r="G154" s="117">
        <v>0</v>
      </c>
      <c r="H154" s="117">
        <v>0</v>
      </c>
      <c r="I154" s="117">
        <v>0</v>
      </c>
      <c r="J154" s="117">
        <v>0</v>
      </c>
      <c r="K154" s="117">
        <v>0</v>
      </c>
      <c r="L154" s="156">
        <v>0</v>
      </c>
    </row>
    <row r="155" spans="1:12">
      <c r="A155" s="158" t="s">
        <v>1654</v>
      </c>
      <c r="B155" s="117" t="s">
        <v>1233</v>
      </c>
      <c r="C155" s="117" t="s">
        <v>106</v>
      </c>
      <c r="D155" s="117" t="s">
        <v>1113</v>
      </c>
      <c r="E155" s="117"/>
      <c r="F155" s="117">
        <v>0</v>
      </c>
      <c r="G155" s="117">
        <v>0</v>
      </c>
      <c r="H155" s="117">
        <v>0</v>
      </c>
      <c r="I155" s="117">
        <v>0</v>
      </c>
      <c r="J155" s="117">
        <v>0</v>
      </c>
      <c r="K155" s="117">
        <v>0</v>
      </c>
      <c r="L155" s="156">
        <v>0</v>
      </c>
    </row>
    <row r="156" spans="1:12">
      <c r="A156" s="158" t="s">
        <v>1655</v>
      </c>
      <c r="B156" s="117" t="s">
        <v>113</v>
      </c>
      <c r="C156" s="117" t="s">
        <v>106</v>
      </c>
      <c r="D156" s="117" t="s">
        <v>1113</v>
      </c>
      <c r="E156" s="117"/>
      <c r="F156" s="117">
        <v>0</v>
      </c>
      <c r="G156" s="117">
        <v>0</v>
      </c>
      <c r="H156" s="117">
        <v>0</v>
      </c>
      <c r="I156" s="117">
        <v>0</v>
      </c>
      <c r="J156" s="117">
        <v>0</v>
      </c>
      <c r="K156" s="117">
        <v>0</v>
      </c>
      <c r="L156" s="156">
        <v>0</v>
      </c>
    </row>
    <row r="157" spans="1:12">
      <c r="A157" s="158" t="s">
        <v>1656</v>
      </c>
      <c r="B157" s="117" t="s">
        <v>1146</v>
      </c>
      <c r="C157" s="117" t="s">
        <v>106</v>
      </c>
      <c r="D157" s="117" t="s">
        <v>1113</v>
      </c>
      <c r="E157" s="117"/>
      <c r="F157" s="117">
        <v>1</v>
      </c>
      <c r="G157" s="117">
        <v>0</v>
      </c>
      <c r="H157" s="117">
        <v>0</v>
      </c>
      <c r="I157" s="117">
        <v>0</v>
      </c>
      <c r="J157" s="117">
        <v>0</v>
      </c>
      <c r="K157" s="117">
        <v>0</v>
      </c>
      <c r="L157" s="156">
        <v>0</v>
      </c>
    </row>
    <row r="158" spans="1:12">
      <c r="A158" s="158" t="s">
        <v>1657</v>
      </c>
      <c r="B158" s="117" t="s">
        <v>1346</v>
      </c>
      <c r="C158" s="117" t="s">
        <v>106</v>
      </c>
      <c r="D158" s="117" t="s">
        <v>1113</v>
      </c>
      <c r="E158" s="117"/>
      <c r="F158" s="117">
        <v>0</v>
      </c>
      <c r="G158" s="117">
        <v>0</v>
      </c>
      <c r="H158" s="117">
        <v>0</v>
      </c>
      <c r="I158" s="117">
        <v>0</v>
      </c>
      <c r="J158" s="117">
        <v>0</v>
      </c>
      <c r="K158" s="117">
        <v>0</v>
      </c>
      <c r="L158" s="156">
        <v>0</v>
      </c>
    </row>
    <row r="159" spans="1:12">
      <c r="A159" s="158" t="s">
        <v>1658</v>
      </c>
      <c r="B159" s="117" t="s">
        <v>1149</v>
      </c>
      <c r="C159" s="117" t="s">
        <v>106</v>
      </c>
      <c r="D159" s="117" t="s">
        <v>1113</v>
      </c>
      <c r="E159" s="117"/>
      <c r="F159" s="117">
        <v>1</v>
      </c>
      <c r="G159" s="117">
        <v>0</v>
      </c>
      <c r="H159" s="117">
        <v>0</v>
      </c>
      <c r="I159" s="117">
        <v>0</v>
      </c>
      <c r="J159" s="117">
        <v>0</v>
      </c>
      <c r="K159" s="117">
        <v>0</v>
      </c>
      <c r="L159" s="156">
        <v>0</v>
      </c>
    </row>
    <row r="160" spans="1:12">
      <c r="A160" s="158" t="s">
        <v>1659</v>
      </c>
      <c r="B160" s="117" t="s">
        <v>1350</v>
      </c>
      <c r="C160" s="117" t="s">
        <v>106</v>
      </c>
      <c r="D160" s="117" t="s">
        <v>1113</v>
      </c>
      <c r="E160" s="117"/>
      <c r="F160" s="117">
        <v>0</v>
      </c>
      <c r="G160" s="117">
        <v>0</v>
      </c>
      <c r="H160" s="117">
        <v>0</v>
      </c>
      <c r="I160" s="117">
        <v>0</v>
      </c>
      <c r="J160" s="117">
        <v>0</v>
      </c>
      <c r="K160" s="117">
        <v>0</v>
      </c>
      <c r="L160" s="156">
        <v>0</v>
      </c>
    </row>
    <row r="161" spans="1:12">
      <c r="A161" s="158" t="s">
        <v>1660</v>
      </c>
      <c r="B161" s="117" t="s">
        <v>1150</v>
      </c>
      <c r="C161" s="117" t="s">
        <v>106</v>
      </c>
      <c r="D161" s="117" t="s">
        <v>1113</v>
      </c>
      <c r="E161" s="117"/>
      <c r="F161" s="117">
        <v>7</v>
      </c>
      <c r="G161" s="117">
        <v>0</v>
      </c>
      <c r="H161" s="117">
        <v>0</v>
      </c>
      <c r="I161" s="117">
        <v>0</v>
      </c>
      <c r="J161" s="117">
        <v>0</v>
      </c>
      <c r="K161" s="117">
        <v>0</v>
      </c>
      <c r="L161" s="156">
        <v>0</v>
      </c>
    </row>
    <row r="162" spans="1:12">
      <c r="A162" s="158" t="s">
        <v>1661</v>
      </c>
      <c r="B162" s="117" t="s">
        <v>1294</v>
      </c>
      <c r="C162" s="117" t="s">
        <v>106</v>
      </c>
      <c r="D162" s="117" t="s">
        <v>1113</v>
      </c>
      <c r="E162" s="117"/>
      <c r="F162" s="117">
        <v>20</v>
      </c>
      <c r="G162" s="117">
        <v>0</v>
      </c>
      <c r="H162" s="117">
        <v>0</v>
      </c>
      <c r="I162" s="117">
        <v>0</v>
      </c>
      <c r="J162" s="117">
        <v>1</v>
      </c>
      <c r="K162" s="117">
        <v>0</v>
      </c>
      <c r="L162" s="156">
        <v>0</v>
      </c>
    </row>
    <row r="163" spans="1:12">
      <c r="A163" s="158" t="s">
        <v>1662</v>
      </c>
      <c r="B163" s="117" t="s">
        <v>1159</v>
      </c>
      <c r="C163" s="117" t="s">
        <v>106</v>
      </c>
      <c r="D163" s="117" t="s">
        <v>1113</v>
      </c>
      <c r="E163" s="117"/>
      <c r="F163" s="117">
        <v>0</v>
      </c>
      <c r="G163" s="117">
        <v>0</v>
      </c>
      <c r="H163" s="117">
        <v>0</v>
      </c>
      <c r="I163" s="117">
        <v>0</v>
      </c>
      <c r="J163" s="117">
        <v>0</v>
      </c>
      <c r="K163" s="117">
        <v>0</v>
      </c>
      <c r="L163" s="156">
        <v>0</v>
      </c>
    </row>
    <row r="164" spans="1:12">
      <c r="A164" s="158" t="s">
        <v>1663</v>
      </c>
      <c r="B164" s="117" t="s">
        <v>1278</v>
      </c>
      <c r="C164" s="117" t="s">
        <v>106</v>
      </c>
      <c r="D164" s="117" t="s">
        <v>1113</v>
      </c>
      <c r="E164" s="117"/>
      <c r="F164" s="117">
        <v>2</v>
      </c>
      <c r="G164" s="117">
        <v>0</v>
      </c>
      <c r="H164" s="117">
        <v>0</v>
      </c>
      <c r="I164" s="117">
        <v>0</v>
      </c>
      <c r="J164" s="117">
        <v>0</v>
      </c>
      <c r="K164" s="117">
        <v>0</v>
      </c>
      <c r="L164" s="156">
        <v>0</v>
      </c>
    </row>
    <row r="165" spans="1:12">
      <c r="A165" s="158" t="s">
        <v>1664</v>
      </c>
      <c r="B165" s="117" t="s">
        <v>1309</v>
      </c>
      <c r="C165" s="117" t="s">
        <v>106</v>
      </c>
      <c r="D165" s="117" t="s">
        <v>1113</v>
      </c>
      <c r="E165" s="117"/>
      <c r="F165" s="117">
        <v>0</v>
      </c>
      <c r="G165" s="117">
        <v>1</v>
      </c>
      <c r="H165" s="117">
        <v>1</v>
      </c>
      <c r="I165" s="117">
        <v>0</v>
      </c>
      <c r="J165" s="117">
        <v>0</v>
      </c>
      <c r="K165" s="117">
        <v>0</v>
      </c>
      <c r="L165" s="156">
        <v>0</v>
      </c>
    </row>
    <row r="166" spans="1:12">
      <c r="A166" s="158" t="s">
        <v>1665</v>
      </c>
      <c r="B166" s="117" t="s">
        <v>1249</v>
      </c>
      <c r="C166" s="117" t="s">
        <v>106</v>
      </c>
      <c r="D166" s="117" t="s">
        <v>1113</v>
      </c>
      <c r="E166" s="117"/>
      <c r="F166" s="117">
        <v>0</v>
      </c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56">
        <v>0</v>
      </c>
    </row>
    <row r="167" spans="1:12">
      <c r="A167" s="158" t="s">
        <v>1666</v>
      </c>
      <c r="B167" s="117" t="s">
        <v>1191</v>
      </c>
      <c r="C167" s="117" t="s">
        <v>106</v>
      </c>
      <c r="D167" s="117" t="s">
        <v>1113</v>
      </c>
      <c r="E167" s="117"/>
      <c r="F167" s="117">
        <v>0</v>
      </c>
      <c r="G167" s="117">
        <v>0</v>
      </c>
      <c r="H167" s="117">
        <v>0</v>
      </c>
      <c r="I167" s="117">
        <v>0</v>
      </c>
      <c r="J167" s="117">
        <v>0</v>
      </c>
      <c r="K167" s="117">
        <v>0</v>
      </c>
      <c r="L167" s="156">
        <v>0</v>
      </c>
    </row>
    <row r="168" spans="1:12">
      <c r="A168" s="158" t="s">
        <v>1667</v>
      </c>
      <c r="B168" s="117" t="s">
        <v>1258</v>
      </c>
      <c r="C168" s="117" t="s">
        <v>106</v>
      </c>
      <c r="D168" s="117" t="s">
        <v>1113</v>
      </c>
      <c r="E168" s="117"/>
      <c r="F168" s="117">
        <v>1</v>
      </c>
      <c r="G168" s="117">
        <v>0</v>
      </c>
      <c r="H168" s="117">
        <v>0</v>
      </c>
      <c r="I168" s="117">
        <v>0</v>
      </c>
      <c r="J168" s="117">
        <v>0</v>
      </c>
      <c r="K168" s="117">
        <v>0</v>
      </c>
      <c r="L168" s="156">
        <v>0</v>
      </c>
    </row>
    <row r="169" spans="1:12">
      <c r="A169" s="158" t="s">
        <v>1668</v>
      </c>
      <c r="B169" s="117" t="s">
        <v>1288</v>
      </c>
      <c r="C169" s="117" t="s">
        <v>106</v>
      </c>
      <c r="D169" s="117" t="s">
        <v>1113</v>
      </c>
      <c r="E169" s="117"/>
      <c r="F169" s="117">
        <v>0</v>
      </c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56">
        <v>0</v>
      </c>
    </row>
    <row r="170" spans="1:12">
      <c r="A170" s="158" t="s">
        <v>1669</v>
      </c>
      <c r="B170" s="117" t="s">
        <v>1206</v>
      </c>
      <c r="C170" s="117" t="s">
        <v>106</v>
      </c>
      <c r="D170" s="117" t="s">
        <v>1113</v>
      </c>
      <c r="E170" s="117"/>
      <c r="F170" s="117">
        <v>0</v>
      </c>
      <c r="G170" s="117">
        <v>0</v>
      </c>
      <c r="H170" s="117">
        <v>0</v>
      </c>
      <c r="I170" s="117">
        <v>0</v>
      </c>
      <c r="J170" s="117">
        <v>0</v>
      </c>
      <c r="K170" s="117">
        <v>0</v>
      </c>
      <c r="L170" s="156">
        <v>0</v>
      </c>
    </row>
    <row r="171" spans="1:12">
      <c r="A171" s="158" t="s">
        <v>1670</v>
      </c>
      <c r="B171" s="117" t="s">
        <v>1316</v>
      </c>
      <c r="C171" s="117" t="s">
        <v>106</v>
      </c>
      <c r="D171" s="117" t="s">
        <v>1113</v>
      </c>
      <c r="E171" s="117"/>
      <c r="F171" s="117">
        <v>0</v>
      </c>
      <c r="G171" s="117">
        <v>0</v>
      </c>
      <c r="H171" s="117">
        <v>0</v>
      </c>
      <c r="I171" s="117">
        <v>0</v>
      </c>
      <c r="J171" s="117">
        <v>0</v>
      </c>
      <c r="K171" s="117">
        <v>0</v>
      </c>
      <c r="L171" s="156">
        <v>0</v>
      </c>
    </row>
    <row r="172" spans="1:12">
      <c r="A172" s="158" t="s">
        <v>1671</v>
      </c>
      <c r="B172" s="117" t="s">
        <v>1375</v>
      </c>
      <c r="C172" s="117" t="s">
        <v>106</v>
      </c>
      <c r="D172" s="117" t="s">
        <v>1113</v>
      </c>
      <c r="E172" s="117"/>
      <c r="F172" s="117">
        <v>0</v>
      </c>
      <c r="G172" s="117">
        <v>0</v>
      </c>
      <c r="H172" s="117">
        <v>0</v>
      </c>
      <c r="I172" s="117">
        <v>0</v>
      </c>
      <c r="J172" s="117">
        <v>0</v>
      </c>
      <c r="K172" s="117">
        <v>0</v>
      </c>
      <c r="L172" s="156">
        <v>0</v>
      </c>
    </row>
    <row r="173" spans="1:12">
      <c r="A173" s="158" t="s">
        <v>1672</v>
      </c>
      <c r="B173" s="117" t="s">
        <v>1213</v>
      </c>
      <c r="C173" s="117" t="s">
        <v>106</v>
      </c>
      <c r="D173" s="117" t="s">
        <v>1113</v>
      </c>
      <c r="E173" s="117"/>
      <c r="F173" s="117">
        <v>1</v>
      </c>
      <c r="G173" s="117">
        <v>0</v>
      </c>
      <c r="H173" s="117">
        <v>0</v>
      </c>
      <c r="I173" s="117">
        <v>0</v>
      </c>
      <c r="J173" s="117">
        <v>0</v>
      </c>
      <c r="K173" s="117">
        <v>0</v>
      </c>
      <c r="L173" s="156">
        <v>0</v>
      </c>
    </row>
    <row r="174" spans="1:12">
      <c r="A174" s="158" t="s">
        <v>1673</v>
      </c>
      <c r="B174" s="117" t="s">
        <v>1127</v>
      </c>
      <c r="C174" s="117" t="s">
        <v>106</v>
      </c>
      <c r="D174" s="117" t="s">
        <v>1126</v>
      </c>
      <c r="E174" s="117"/>
      <c r="F174" s="117">
        <v>91</v>
      </c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56">
        <v>0</v>
      </c>
    </row>
    <row r="175" spans="1:12">
      <c r="A175" s="158" t="s">
        <v>1674</v>
      </c>
      <c r="B175" s="117" t="s">
        <v>1225</v>
      </c>
      <c r="C175" s="117" t="s">
        <v>106</v>
      </c>
      <c r="D175" s="117" t="s">
        <v>1126</v>
      </c>
      <c r="E175" s="117"/>
      <c r="F175" s="117">
        <v>5</v>
      </c>
      <c r="G175" s="117">
        <v>0</v>
      </c>
      <c r="H175" s="117">
        <v>0</v>
      </c>
      <c r="I175" s="117">
        <v>0</v>
      </c>
      <c r="J175" s="117">
        <v>0</v>
      </c>
      <c r="K175" s="117">
        <v>0</v>
      </c>
      <c r="L175" s="156">
        <v>0</v>
      </c>
    </row>
    <row r="176" spans="1:12">
      <c r="A176" s="158" t="s">
        <v>1675</v>
      </c>
      <c r="B176" s="117" t="s">
        <v>1230</v>
      </c>
      <c r="C176" s="117" t="s">
        <v>106</v>
      </c>
      <c r="D176" s="117" t="s">
        <v>1126</v>
      </c>
      <c r="E176" s="117"/>
      <c r="F176" s="117">
        <v>11</v>
      </c>
      <c r="G176" s="117">
        <v>0</v>
      </c>
      <c r="H176" s="117">
        <v>0</v>
      </c>
      <c r="I176" s="117">
        <v>0</v>
      </c>
      <c r="J176" s="117">
        <v>0</v>
      </c>
      <c r="K176" s="117">
        <v>0</v>
      </c>
      <c r="L176" s="156">
        <v>0</v>
      </c>
    </row>
    <row r="177" spans="1:12">
      <c r="A177" s="158" t="s">
        <v>1676</v>
      </c>
      <c r="B177" s="117" t="s">
        <v>1145</v>
      </c>
      <c r="C177" s="117" t="s">
        <v>106</v>
      </c>
      <c r="D177" s="117" t="s">
        <v>1126</v>
      </c>
      <c r="E177" s="117"/>
      <c r="F177" s="117">
        <v>24</v>
      </c>
      <c r="G177" s="117">
        <v>0</v>
      </c>
      <c r="H177" s="117">
        <v>0</v>
      </c>
      <c r="I177" s="117">
        <v>0</v>
      </c>
      <c r="J177" s="117">
        <v>0</v>
      </c>
      <c r="K177" s="117">
        <v>0</v>
      </c>
      <c r="L177" s="156">
        <v>0</v>
      </c>
    </row>
    <row r="178" spans="1:12">
      <c r="A178" s="158" t="s">
        <v>1677</v>
      </c>
      <c r="B178" s="117" t="s">
        <v>1296</v>
      </c>
      <c r="C178" s="117" t="s">
        <v>106</v>
      </c>
      <c r="D178" s="117" t="s">
        <v>1126</v>
      </c>
      <c r="E178" s="117"/>
      <c r="F178" s="117">
        <v>65</v>
      </c>
      <c r="G178" s="117">
        <v>0</v>
      </c>
      <c r="H178" s="117">
        <v>0</v>
      </c>
      <c r="I178" s="117">
        <v>0</v>
      </c>
      <c r="J178" s="117">
        <v>0</v>
      </c>
      <c r="K178" s="117">
        <v>0</v>
      </c>
      <c r="L178" s="156">
        <v>0</v>
      </c>
    </row>
    <row r="179" spans="1:12">
      <c r="A179" s="158" t="s">
        <v>1678</v>
      </c>
      <c r="B179" s="117" t="s">
        <v>1270</v>
      </c>
      <c r="C179" s="117" t="s">
        <v>106</v>
      </c>
      <c r="D179" s="117" t="s">
        <v>1126</v>
      </c>
      <c r="E179" s="117"/>
      <c r="F179" s="117">
        <v>4</v>
      </c>
      <c r="G179" s="117">
        <v>0</v>
      </c>
      <c r="H179" s="117">
        <v>0</v>
      </c>
      <c r="I179" s="117">
        <v>0</v>
      </c>
      <c r="J179" s="117">
        <v>0</v>
      </c>
      <c r="K179" s="117">
        <v>0</v>
      </c>
      <c r="L179" s="156">
        <v>0</v>
      </c>
    </row>
    <row r="180" spans="1:12">
      <c r="A180" s="158" t="s">
        <v>1679</v>
      </c>
      <c r="B180" s="117" t="s">
        <v>1156</v>
      </c>
      <c r="C180" s="117" t="s">
        <v>106</v>
      </c>
      <c r="D180" s="117" t="s">
        <v>1126</v>
      </c>
      <c r="E180" s="117"/>
      <c r="F180" s="117">
        <v>153</v>
      </c>
      <c r="G180" s="117">
        <v>0</v>
      </c>
      <c r="H180" s="117">
        <v>0</v>
      </c>
      <c r="I180" s="117">
        <v>0</v>
      </c>
      <c r="J180" s="117">
        <v>0</v>
      </c>
      <c r="K180" s="117">
        <v>0</v>
      </c>
      <c r="L180" s="156">
        <v>0</v>
      </c>
    </row>
    <row r="181" spans="1:12">
      <c r="A181" s="158" t="s">
        <v>1680</v>
      </c>
      <c r="B181" s="117" t="s">
        <v>1307</v>
      </c>
      <c r="C181" s="117" t="s">
        <v>106</v>
      </c>
      <c r="D181" s="117" t="s">
        <v>1126</v>
      </c>
      <c r="E181" s="117"/>
      <c r="F181" s="117">
        <v>108</v>
      </c>
      <c r="G181" s="117">
        <v>0</v>
      </c>
      <c r="H181" s="117">
        <v>0</v>
      </c>
      <c r="I181" s="117">
        <v>0</v>
      </c>
      <c r="J181" s="117">
        <v>0</v>
      </c>
      <c r="K181" s="117">
        <v>0</v>
      </c>
      <c r="L181" s="156">
        <v>0</v>
      </c>
    </row>
    <row r="182" spans="1:12">
      <c r="A182" s="158" t="s">
        <v>1681</v>
      </c>
      <c r="B182" s="117" t="s">
        <v>1241</v>
      </c>
      <c r="C182" s="117" t="s">
        <v>106</v>
      </c>
      <c r="D182" s="117" t="s">
        <v>1126</v>
      </c>
      <c r="E182" s="117"/>
      <c r="F182" s="117">
        <v>0</v>
      </c>
      <c r="G182" s="117">
        <v>0</v>
      </c>
      <c r="H182" s="117">
        <v>0</v>
      </c>
      <c r="I182" s="117">
        <v>0</v>
      </c>
      <c r="J182" s="117">
        <v>0</v>
      </c>
      <c r="K182" s="117">
        <v>0</v>
      </c>
      <c r="L182" s="156">
        <v>0</v>
      </c>
    </row>
    <row r="183" spans="1:12">
      <c r="A183" s="158" t="s">
        <v>1682</v>
      </c>
      <c r="B183" s="117" t="s">
        <v>1185</v>
      </c>
      <c r="C183" s="117" t="s">
        <v>106</v>
      </c>
      <c r="D183" s="117" t="s">
        <v>1126</v>
      </c>
      <c r="E183" s="117"/>
      <c r="F183" s="117">
        <v>0</v>
      </c>
      <c r="G183" s="117">
        <v>0</v>
      </c>
      <c r="H183" s="117">
        <v>0</v>
      </c>
      <c r="I183" s="117">
        <v>0</v>
      </c>
      <c r="J183" s="117">
        <v>0</v>
      </c>
      <c r="K183" s="117">
        <v>0</v>
      </c>
      <c r="L183" s="156">
        <v>0</v>
      </c>
    </row>
    <row r="184" spans="1:12">
      <c r="A184" s="158" t="s">
        <v>1683</v>
      </c>
      <c r="B184" s="117" t="s">
        <v>1259</v>
      </c>
      <c r="C184" s="117" t="s">
        <v>106</v>
      </c>
      <c r="D184" s="117" t="s">
        <v>1126</v>
      </c>
      <c r="E184" s="117"/>
      <c r="F184" s="117">
        <v>2</v>
      </c>
      <c r="G184" s="117">
        <v>0</v>
      </c>
      <c r="H184" s="117">
        <v>0</v>
      </c>
      <c r="I184" s="117">
        <v>0</v>
      </c>
      <c r="J184" s="117">
        <v>0</v>
      </c>
      <c r="K184" s="117">
        <v>0</v>
      </c>
      <c r="L184" s="156">
        <v>0</v>
      </c>
    </row>
    <row r="185" spans="1:12">
      <c r="A185" s="158" t="s">
        <v>1684</v>
      </c>
      <c r="B185" s="117" t="s">
        <v>1216</v>
      </c>
      <c r="C185" s="117" t="s">
        <v>106</v>
      </c>
      <c r="D185" s="117" t="s">
        <v>1131</v>
      </c>
      <c r="E185" s="117"/>
      <c r="F185" s="117">
        <v>15</v>
      </c>
      <c r="G185" s="117">
        <v>0</v>
      </c>
      <c r="H185" s="117">
        <v>0</v>
      </c>
      <c r="I185" s="117">
        <v>0</v>
      </c>
      <c r="J185" s="117">
        <v>0</v>
      </c>
      <c r="K185" s="117">
        <v>0</v>
      </c>
      <c r="L185" s="156">
        <v>0</v>
      </c>
    </row>
    <row r="186" spans="1:12">
      <c r="A186" s="158" t="s">
        <v>1685</v>
      </c>
      <c r="B186" s="117" t="s">
        <v>1132</v>
      </c>
      <c r="C186" s="117" t="s">
        <v>106</v>
      </c>
      <c r="D186" s="117" t="s">
        <v>1131</v>
      </c>
      <c r="E186" s="117"/>
      <c r="F186" s="117">
        <v>2</v>
      </c>
      <c r="G186" s="117">
        <v>0</v>
      </c>
      <c r="H186" s="117">
        <v>0</v>
      </c>
      <c r="I186" s="117">
        <v>0</v>
      </c>
      <c r="J186" s="117">
        <v>0</v>
      </c>
      <c r="K186" s="117">
        <v>0</v>
      </c>
      <c r="L186" s="156">
        <v>0</v>
      </c>
    </row>
    <row r="187" spans="1:12">
      <c r="A187" s="158" t="s">
        <v>1686</v>
      </c>
      <c r="B187" s="117" t="s">
        <v>1220</v>
      </c>
      <c r="C187" s="117" t="s">
        <v>106</v>
      </c>
      <c r="D187" s="117" t="s">
        <v>1131</v>
      </c>
      <c r="E187" s="117"/>
      <c r="F187" s="117">
        <v>13</v>
      </c>
      <c r="G187" s="117">
        <v>0</v>
      </c>
      <c r="H187" s="117">
        <v>0</v>
      </c>
      <c r="I187" s="117">
        <v>0</v>
      </c>
      <c r="J187" s="117">
        <v>0</v>
      </c>
      <c r="K187" s="117">
        <v>0</v>
      </c>
      <c r="L187" s="156">
        <v>0</v>
      </c>
    </row>
    <row r="188" spans="1:12">
      <c r="A188" s="158" t="s">
        <v>1687</v>
      </c>
      <c r="B188" s="117" t="s">
        <v>114</v>
      </c>
      <c r="C188" s="117" t="s">
        <v>106</v>
      </c>
      <c r="D188" s="117" t="s">
        <v>1131</v>
      </c>
      <c r="E188" s="117"/>
      <c r="F188" s="117">
        <v>0</v>
      </c>
      <c r="G188" s="117">
        <v>0</v>
      </c>
      <c r="H188" s="117">
        <v>0</v>
      </c>
      <c r="I188" s="117">
        <v>0</v>
      </c>
      <c r="J188" s="117">
        <v>0</v>
      </c>
      <c r="K188" s="117">
        <v>0</v>
      </c>
      <c r="L188" s="156">
        <v>0</v>
      </c>
    </row>
    <row r="189" spans="1:12">
      <c r="A189" s="158" t="s">
        <v>1688</v>
      </c>
      <c r="B189" s="117" t="s">
        <v>1134</v>
      </c>
      <c r="C189" s="117" t="s">
        <v>106</v>
      </c>
      <c r="D189" s="117" t="s">
        <v>1131</v>
      </c>
      <c r="E189" s="117"/>
      <c r="F189" s="117">
        <v>188</v>
      </c>
      <c r="G189" s="117">
        <v>0</v>
      </c>
      <c r="H189" s="117">
        <v>0</v>
      </c>
      <c r="I189" s="117">
        <v>0</v>
      </c>
      <c r="J189" s="117">
        <v>0</v>
      </c>
      <c r="K189" s="117">
        <v>0</v>
      </c>
      <c r="L189" s="156">
        <v>0</v>
      </c>
    </row>
    <row r="190" spans="1:12">
      <c r="A190" s="158" t="s">
        <v>1689</v>
      </c>
      <c r="B190" s="117" t="s">
        <v>1289</v>
      </c>
      <c r="C190" s="117" t="s">
        <v>106</v>
      </c>
      <c r="D190" s="117" t="s">
        <v>1131</v>
      </c>
      <c r="E190" s="117"/>
      <c r="F190" s="117">
        <v>60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56">
        <v>0</v>
      </c>
    </row>
    <row r="191" spans="1:12">
      <c r="A191" s="158" t="s">
        <v>1690</v>
      </c>
      <c r="B191" s="117" t="s">
        <v>115</v>
      </c>
      <c r="C191" s="117" t="s">
        <v>106</v>
      </c>
      <c r="D191" s="117" t="s">
        <v>1131</v>
      </c>
      <c r="E191" s="117"/>
      <c r="F191" s="117">
        <v>85</v>
      </c>
      <c r="G191" s="117">
        <v>0</v>
      </c>
      <c r="H191" s="117">
        <v>0</v>
      </c>
      <c r="I191" s="117">
        <v>0</v>
      </c>
      <c r="J191" s="117">
        <v>3</v>
      </c>
      <c r="K191" s="117">
        <v>4</v>
      </c>
      <c r="L191" s="156">
        <v>0</v>
      </c>
    </row>
    <row r="192" spans="1:12">
      <c r="A192" s="158" t="s">
        <v>1691</v>
      </c>
      <c r="B192" s="117" t="s">
        <v>1228</v>
      </c>
      <c r="C192" s="117" t="s">
        <v>106</v>
      </c>
      <c r="D192" s="117" t="s">
        <v>1131</v>
      </c>
      <c r="E192" s="117"/>
      <c r="F192" s="117">
        <v>54</v>
      </c>
      <c r="G192" s="117">
        <v>0</v>
      </c>
      <c r="H192" s="117">
        <v>0</v>
      </c>
      <c r="I192" s="117">
        <v>0</v>
      </c>
      <c r="J192" s="117">
        <v>0</v>
      </c>
      <c r="K192" s="117">
        <v>0</v>
      </c>
      <c r="L192" s="156">
        <v>0</v>
      </c>
    </row>
    <row r="193" spans="1:12">
      <c r="A193" s="158" t="s">
        <v>1692</v>
      </c>
      <c r="B193" s="117" t="s">
        <v>1229</v>
      </c>
      <c r="C193" s="117" t="s">
        <v>106</v>
      </c>
      <c r="D193" s="117" t="s">
        <v>1131</v>
      </c>
      <c r="E193" s="117"/>
      <c r="F193" s="117">
        <v>17</v>
      </c>
      <c r="G193" s="117">
        <v>0</v>
      </c>
      <c r="H193" s="117">
        <v>0</v>
      </c>
      <c r="I193" s="117">
        <v>0</v>
      </c>
      <c r="J193" s="117">
        <v>0</v>
      </c>
      <c r="K193" s="117">
        <v>0</v>
      </c>
      <c r="L193" s="156">
        <v>0</v>
      </c>
    </row>
    <row r="194" spans="1:12">
      <c r="A194" s="158" t="s">
        <v>1693</v>
      </c>
      <c r="B194" s="117" t="s">
        <v>1140</v>
      </c>
      <c r="C194" s="117" t="s">
        <v>106</v>
      </c>
      <c r="D194" s="117" t="s">
        <v>1131</v>
      </c>
      <c r="E194" s="117"/>
      <c r="F194" s="117">
        <v>6</v>
      </c>
      <c r="G194" s="117">
        <v>0</v>
      </c>
      <c r="H194" s="117">
        <v>0</v>
      </c>
      <c r="I194" s="117">
        <v>0</v>
      </c>
      <c r="J194" s="117">
        <v>0</v>
      </c>
      <c r="K194" s="117">
        <v>0</v>
      </c>
      <c r="L194" s="156">
        <v>0</v>
      </c>
    </row>
    <row r="195" spans="1:12">
      <c r="A195" s="158" t="s">
        <v>1694</v>
      </c>
      <c r="B195" s="117" t="s">
        <v>1372</v>
      </c>
      <c r="C195" s="117" t="s">
        <v>106</v>
      </c>
      <c r="D195" s="117" t="s">
        <v>1131</v>
      </c>
      <c r="E195" s="117"/>
      <c r="F195" s="117">
        <v>0</v>
      </c>
      <c r="G195" s="117">
        <v>0</v>
      </c>
      <c r="H195" s="117">
        <v>0</v>
      </c>
      <c r="I195" s="117">
        <v>0</v>
      </c>
      <c r="J195" s="117">
        <v>0</v>
      </c>
      <c r="K195" s="117">
        <v>0</v>
      </c>
      <c r="L195" s="156">
        <v>0</v>
      </c>
    </row>
    <row r="196" spans="1:12">
      <c r="A196" s="158" t="s">
        <v>1695</v>
      </c>
      <c r="B196" s="117" t="s">
        <v>1147</v>
      </c>
      <c r="C196" s="117" t="s">
        <v>106</v>
      </c>
      <c r="D196" s="117" t="s">
        <v>1131</v>
      </c>
      <c r="E196" s="117"/>
      <c r="F196" s="117">
        <v>10</v>
      </c>
      <c r="G196" s="117">
        <v>0</v>
      </c>
      <c r="H196" s="117">
        <v>0</v>
      </c>
      <c r="I196" s="117">
        <v>0</v>
      </c>
      <c r="J196" s="117">
        <v>0</v>
      </c>
      <c r="K196" s="117">
        <v>0</v>
      </c>
      <c r="L196" s="156">
        <v>0</v>
      </c>
    </row>
    <row r="197" spans="1:12">
      <c r="A197" s="158" t="s">
        <v>1696</v>
      </c>
      <c r="B197" s="117" t="s">
        <v>1151</v>
      </c>
      <c r="C197" s="117" t="s">
        <v>106</v>
      </c>
      <c r="D197" s="117" t="s">
        <v>1131</v>
      </c>
      <c r="E197" s="117"/>
      <c r="F197" s="117">
        <v>6</v>
      </c>
      <c r="G197" s="117">
        <v>0</v>
      </c>
      <c r="H197" s="117">
        <v>0</v>
      </c>
      <c r="I197" s="117">
        <v>0</v>
      </c>
      <c r="J197" s="117">
        <v>0</v>
      </c>
      <c r="K197" s="117">
        <v>0</v>
      </c>
      <c r="L197" s="156">
        <v>0</v>
      </c>
    </row>
    <row r="198" spans="1:12">
      <c r="A198" s="158" t="s">
        <v>1697</v>
      </c>
      <c r="B198" s="117" t="s">
        <v>1324</v>
      </c>
      <c r="C198" s="117" t="s">
        <v>106</v>
      </c>
      <c r="D198" s="117" t="s">
        <v>1131</v>
      </c>
      <c r="E198" s="117"/>
      <c r="F198" s="117">
        <v>20</v>
      </c>
      <c r="G198" s="117">
        <v>0</v>
      </c>
      <c r="H198" s="117">
        <v>0</v>
      </c>
      <c r="I198" s="117">
        <v>0</v>
      </c>
      <c r="J198" s="117">
        <v>0</v>
      </c>
      <c r="K198" s="117">
        <v>0</v>
      </c>
      <c r="L198" s="156">
        <v>0</v>
      </c>
    </row>
    <row r="199" spans="1:12">
      <c r="A199" s="158" t="s">
        <v>1698</v>
      </c>
      <c r="B199" s="117" t="s">
        <v>1271</v>
      </c>
      <c r="C199" s="117" t="s">
        <v>106</v>
      </c>
      <c r="D199" s="117" t="s">
        <v>1131</v>
      </c>
      <c r="E199" s="117"/>
      <c r="F199" s="117">
        <v>5</v>
      </c>
      <c r="G199" s="117">
        <v>0</v>
      </c>
      <c r="H199" s="117">
        <v>0</v>
      </c>
      <c r="I199" s="117">
        <v>0</v>
      </c>
      <c r="J199" s="117">
        <v>0</v>
      </c>
      <c r="K199" s="117">
        <v>0</v>
      </c>
      <c r="L199" s="156">
        <v>0</v>
      </c>
    </row>
    <row r="200" spans="1:12">
      <c r="A200" s="158" t="s">
        <v>1699</v>
      </c>
      <c r="B200" s="117" t="s">
        <v>116</v>
      </c>
      <c r="C200" s="117" t="s">
        <v>106</v>
      </c>
      <c r="D200" s="117" t="s">
        <v>1131</v>
      </c>
      <c r="E200" s="117"/>
      <c r="F200" s="117">
        <v>0</v>
      </c>
      <c r="G200" s="117">
        <v>0</v>
      </c>
      <c r="H200" s="117">
        <v>0</v>
      </c>
      <c r="I200" s="117">
        <v>0</v>
      </c>
      <c r="J200" s="117">
        <v>0</v>
      </c>
      <c r="K200" s="117">
        <v>0</v>
      </c>
      <c r="L200" s="156">
        <v>0</v>
      </c>
    </row>
    <row r="201" spans="1:12">
      <c r="A201" s="158" t="s">
        <v>1700</v>
      </c>
      <c r="B201" s="117" t="s">
        <v>1178</v>
      </c>
      <c r="C201" s="117" t="s">
        <v>106</v>
      </c>
      <c r="D201" s="117" t="s">
        <v>1131</v>
      </c>
      <c r="E201" s="117"/>
      <c r="F201" s="117">
        <v>6</v>
      </c>
      <c r="G201" s="117">
        <v>0</v>
      </c>
      <c r="H201" s="117">
        <v>0</v>
      </c>
      <c r="I201" s="117">
        <v>0</v>
      </c>
      <c r="J201" s="117">
        <v>0</v>
      </c>
      <c r="K201" s="117">
        <v>0</v>
      </c>
      <c r="L201" s="156">
        <v>0</v>
      </c>
    </row>
    <row r="202" spans="1:12">
      <c r="A202" s="158" t="s">
        <v>1701</v>
      </c>
      <c r="B202" s="117" t="s">
        <v>1183</v>
      </c>
      <c r="C202" s="117" t="s">
        <v>106</v>
      </c>
      <c r="D202" s="117" t="s">
        <v>1131</v>
      </c>
      <c r="E202" s="117"/>
      <c r="F202" s="117">
        <v>13</v>
      </c>
      <c r="G202" s="117">
        <v>0</v>
      </c>
      <c r="H202" s="117">
        <v>0</v>
      </c>
      <c r="I202" s="117">
        <v>0</v>
      </c>
      <c r="J202" s="117">
        <v>0</v>
      </c>
      <c r="K202" s="117">
        <v>0</v>
      </c>
      <c r="L202" s="156">
        <v>0</v>
      </c>
    </row>
    <row r="203" spans="1:12">
      <c r="A203" s="158" t="s">
        <v>1702</v>
      </c>
      <c r="B203" s="117" t="s">
        <v>1353</v>
      </c>
      <c r="C203" s="117" t="s">
        <v>106</v>
      </c>
      <c r="D203" s="117" t="s">
        <v>1131</v>
      </c>
      <c r="E203" s="117"/>
      <c r="F203" s="117">
        <v>1</v>
      </c>
      <c r="G203" s="117">
        <v>0</v>
      </c>
      <c r="H203" s="117">
        <v>0</v>
      </c>
      <c r="I203" s="117">
        <v>0</v>
      </c>
      <c r="J203" s="117">
        <v>0</v>
      </c>
      <c r="K203" s="117">
        <v>0</v>
      </c>
      <c r="L203" s="156">
        <v>0</v>
      </c>
    </row>
    <row r="204" spans="1:12">
      <c r="A204" s="158" t="s">
        <v>1703</v>
      </c>
      <c r="B204" s="117" t="s">
        <v>1195</v>
      </c>
      <c r="C204" s="117" t="s">
        <v>106</v>
      </c>
      <c r="D204" s="117" t="s">
        <v>1131</v>
      </c>
      <c r="E204" s="117"/>
      <c r="F204" s="117">
        <v>22</v>
      </c>
      <c r="G204" s="117">
        <v>0</v>
      </c>
      <c r="H204" s="117">
        <v>0</v>
      </c>
      <c r="I204" s="117">
        <v>0</v>
      </c>
      <c r="J204" s="117">
        <v>0</v>
      </c>
      <c r="K204" s="117">
        <v>0</v>
      </c>
      <c r="L204" s="156">
        <v>0</v>
      </c>
    </row>
    <row r="205" spans="1:12">
      <c r="A205" s="158" t="s">
        <v>1704</v>
      </c>
      <c r="B205" s="117" t="s">
        <v>1261</v>
      </c>
      <c r="C205" s="117" t="s">
        <v>106</v>
      </c>
      <c r="D205" s="117" t="s">
        <v>1131</v>
      </c>
      <c r="E205" s="117"/>
      <c r="F205" s="117">
        <v>20</v>
      </c>
      <c r="G205" s="117">
        <v>0</v>
      </c>
      <c r="H205" s="117">
        <v>0</v>
      </c>
      <c r="I205" s="117">
        <v>0</v>
      </c>
      <c r="J205" s="117">
        <v>0</v>
      </c>
      <c r="K205" s="117">
        <v>0</v>
      </c>
      <c r="L205" s="156">
        <v>0</v>
      </c>
    </row>
    <row r="206" spans="1:12">
      <c r="A206" s="158" t="s">
        <v>1705</v>
      </c>
      <c r="B206" s="117" t="s">
        <v>1197</v>
      </c>
      <c r="C206" s="117" t="s">
        <v>106</v>
      </c>
      <c r="D206" s="117" t="s">
        <v>1131</v>
      </c>
      <c r="E206" s="117"/>
      <c r="F206" s="117">
        <v>54</v>
      </c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56">
        <v>0</v>
      </c>
    </row>
    <row r="207" spans="1:12">
      <c r="A207" s="158" t="s">
        <v>1706</v>
      </c>
      <c r="B207" s="117" t="s">
        <v>1201</v>
      </c>
      <c r="C207" s="117" t="s">
        <v>106</v>
      </c>
      <c r="D207" s="117" t="s">
        <v>1131</v>
      </c>
      <c r="E207" s="117"/>
      <c r="F207" s="117">
        <v>4</v>
      </c>
      <c r="G207" s="117">
        <v>0</v>
      </c>
      <c r="H207" s="117">
        <v>0</v>
      </c>
      <c r="I207" s="117">
        <v>0</v>
      </c>
      <c r="J207" s="117">
        <v>0</v>
      </c>
      <c r="K207" s="117">
        <v>0</v>
      </c>
      <c r="L207" s="156">
        <v>0</v>
      </c>
    </row>
    <row r="208" spans="1:12">
      <c r="A208" s="158" t="s">
        <v>1707</v>
      </c>
      <c r="B208" s="117" t="s">
        <v>1202</v>
      </c>
      <c r="C208" s="117" t="s">
        <v>106</v>
      </c>
      <c r="D208" s="117" t="s">
        <v>1131</v>
      </c>
      <c r="E208" s="117"/>
      <c r="F208" s="117">
        <v>2</v>
      </c>
      <c r="G208" s="117">
        <v>0</v>
      </c>
      <c r="H208" s="117">
        <v>0</v>
      </c>
      <c r="I208" s="117">
        <v>0</v>
      </c>
      <c r="J208" s="117">
        <v>0</v>
      </c>
      <c r="K208" s="117">
        <v>0</v>
      </c>
      <c r="L208" s="156">
        <v>0</v>
      </c>
    </row>
    <row r="209" spans="1:12">
      <c r="A209" s="158" t="s">
        <v>1708</v>
      </c>
      <c r="B209" s="117" t="s">
        <v>1203</v>
      </c>
      <c r="C209" s="117" t="s">
        <v>106</v>
      </c>
      <c r="D209" s="117" t="s">
        <v>1131</v>
      </c>
      <c r="E209" s="117"/>
      <c r="F209" s="117">
        <v>17</v>
      </c>
      <c r="G209" s="117">
        <v>0</v>
      </c>
      <c r="H209" s="117">
        <v>0</v>
      </c>
      <c r="I209" s="117">
        <v>0</v>
      </c>
      <c r="J209" s="117">
        <v>0</v>
      </c>
      <c r="K209" s="117">
        <v>0</v>
      </c>
      <c r="L209" s="156">
        <v>0</v>
      </c>
    </row>
    <row r="210" spans="1:12">
      <c r="A210" s="158" t="s">
        <v>1709</v>
      </c>
      <c r="B210" s="117" t="s">
        <v>1205</v>
      </c>
      <c r="C210" s="117" t="s">
        <v>106</v>
      </c>
      <c r="D210" s="117" t="s">
        <v>1131</v>
      </c>
      <c r="E210" s="117"/>
      <c r="F210" s="117">
        <v>29</v>
      </c>
      <c r="G210" s="117">
        <v>0</v>
      </c>
      <c r="H210" s="117">
        <v>0</v>
      </c>
      <c r="I210" s="117">
        <v>0</v>
      </c>
      <c r="J210" s="117">
        <v>0</v>
      </c>
      <c r="K210" s="117">
        <v>0</v>
      </c>
      <c r="L210" s="156">
        <v>0</v>
      </c>
    </row>
    <row r="211" spans="1:12">
      <c r="A211" s="158" t="s">
        <v>1710</v>
      </c>
      <c r="B211" s="117" t="s">
        <v>117</v>
      </c>
      <c r="C211" s="117" t="s">
        <v>106</v>
      </c>
      <c r="D211" s="117" t="s">
        <v>1131</v>
      </c>
      <c r="E211" s="117"/>
      <c r="F211" s="117">
        <v>82</v>
      </c>
      <c r="G211" s="117">
        <v>0</v>
      </c>
      <c r="H211" s="117">
        <v>0</v>
      </c>
      <c r="I211" s="117">
        <v>0</v>
      </c>
      <c r="J211" s="117">
        <v>2</v>
      </c>
      <c r="K211" s="117">
        <v>1</v>
      </c>
      <c r="L211" s="156">
        <v>0</v>
      </c>
    </row>
    <row r="212" spans="1:12">
      <c r="A212" s="158" t="s">
        <v>1711</v>
      </c>
      <c r="B212" s="117" t="s">
        <v>1302</v>
      </c>
      <c r="C212" s="117" t="s">
        <v>106</v>
      </c>
      <c r="D212" s="117" t="s">
        <v>1131</v>
      </c>
      <c r="E212" s="117"/>
      <c r="F212" s="117">
        <v>2</v>
      </c>
      <c r="G212" s="117">
        <v>0</v>
      </c>
      <c r="H212" s="117">
        <v>0</v>
      </c>
      <c r="I212" s="117">
        <v>0</v>
      </c>
      <c r="J212" s="117">
        <v>0</v>
      </c>
      <c r="K212" s="117">
        <v>0</v>
      </c>
      <c r="L212" s="156">
        <v>0</v>
      </c>
    </row>
    <row r="213" spans="1:12">
      <c r="A213" s="158" t="s">
        <v>1712</v>
      </c>
      <c r="B213" s="117" t="s">
        <v>1340</v>
      </c>
      <c r="C213" s="117" t="s">
        <v>106</v>
      </c>
      <c r="D213" s="117" t="s">
        <v>1131</v>
      </c>
      <c r="E213" s="117"/>
      <c r="F213" s="117">
        <v>4</v>
      </c>
      <c r="G213" s="117">
        <v>0</v>
      </c>
      <c r="H213" s="117">
        <v>0</v>
      </c>
      <c r="I213" s="117">
        <v>0</v>
      </c>
      <c r="J213" s="117">
        <v>0</v>
      </c>
      <c r="K213" s="117">
        <v>0</v>
      </c>
      <c r="L213" s="156">
        <v>0</v>
      </c>
    </row>
    <row r="214" spans="1:12">
      <c r="A214" s="158" t="s">
        <v>1713</v>
      </c>
      <c r="B214" s="117" t="s">
        <v>118</v>
      </c>
      <c r="C214" s="117" t="s">
        <v>106</v>
      </c>
      <c r="D214" s="117" t="s">
        <v>1131</v>
      </c>
      <c r="E214" s="117"/>
      <c r="F214" s="117">
        <v>3</v>
      </c>
      <c r="G214" s="117">
        <v>0</v>
      </c>
      <c r="H214" s="117">
        <v>0</v>
      </c>
      <c r="I214" s="117">
        <v>0</v>
      </c>
      <c r="J214" s="117">
        <v>2</v>
      </c>
      <c r="K214" s="117">
        <v>0</v>
      </c>
      <c r="L214" s="156">
        <v>0</v>
      </c>
    </row>
    <row r="215" spans="1:12">
      <c r="A215" s="158" t="s">
        <v>1714</v>
      </c>
      <c r="B215" s="117" t="s">
        <v>1210</v>
      </c>
      <c r="C215" s="117" t="s">
        <v>106</v>
      </c>
      <c r="D215" s="117" t="s">
        <v>1131</v>
      </c>
      <c r="E215" s="117"/>
      <c r="F215" s="117">
        <v>21</v>
      </c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56">
        <v>0</v>
      </c>
    </row>
    <row r="216" spans="1:12">
      <c r="A216" s="158" t="s">
        <v>1715</v>
      </c>
      <c r="B216" s="117" t="s">
        <v>1369</v>
      </c>
      <c r="C216" s="117" t="s">
        <v>106</v>
      </c>
      <c r="D216" s="117" t="s">
        <v>1161</v>
      </c>
      <c r="E216" s="117"/>
      <c r="F216" s="117">
        <v>1</v>
      </c>
      <c r="G216" s="117">
        <v>0</v>
      </c>
      <c r="H216" s="117">
        <v>0</v>
      </c>
      <c r="I216" s="117">
        <v>0</v>
      </c>
      <c r="J216" s="117">
        <v>0</v>
      </c>
      <c r="K216" s="117">
        <v>0</v>
      </c>
      <c r="L216" s="156">
        <v>0</v>
      </c>
    </row>
    <row r="217" spans="1:12">
      <c r="A217" s="158" t="s">
        <v>1716</v>
      </c>
      <c r="B217" s="117" t="s">
        <v>1370</v>
      </c>
      <c r="C217" s="117" t="s">
        <v>106</v>
      </c>
      <c r="D217" s="117" t="s">
        <v>1161</v>
      </c>
      <c r="E217" s="117"/>
      <c r="F217" s="117">
        <v>2</v>
      </c>
      <c r="G217" s="117">
        <v>0</v>
      </c>
      <c r="H217" s="117">
        <v>0</v>
      </c>
      <c r="I217" s="117">
        <v>0</v>
      </c>
      <c r="J217" s="117">
        <v>0</v>
      </c>
      <c r="K217" s="117">
        <v>0</v>
      </c>
      <c r="L217" s="156">
        <v>0</v>
      </c>
    </row>
    <row r="218" spans="1:12">
      <c r="A218" s="158" t="s">
        <v>1717</v>
      </c>
      <c r="B218" s="117" t="s">
        <v>1371</v>
      </c>
      <c r="C218" s="117" t="s">
        <v>106</v>
      </c>
      <c r="D218" s="117" t="s">
        <v>1161</v>
      </c>
      <c r="E218" s="117"/>
      <c r="F218" s="117">
        <v>5</v>
      </c>
      <c r="G218" s="117">
        <v>0</v>
      </c>
      <c r="H218" s="117">
        <v>0</v>
      </c>
      <c r="I218" s="117">
        <v>0</v>
      </c>
      <c r="J218" s="117">
        <v>0</v>
      </c>
      <c r="K218" s="117">
        <v>0</v>
      </c>
      <c r="L218" s="156">
        <v>0</v>
      </c>
    </row>
    <row r="219" spans="1:12">
      <c r="A219" s="158" t="s">
        <v>1718</v>
      </c>
      <c r="B219" s="117" t="s">
        <v>1305</v>
      </c>
      <c r="C219" s="117" t="s">
        <v>106</v>
      </c>
      <c r="D219" s="117" t="s">
        <v>1161</v>
      </c>
      <c r="E219" s="117"/>
      <c r="F219" s="117">
        <v>5</v>
      </c>
      <c r="G219" s="117">
        <v>0</v>
      </c>
      <c r="H219" s="117">
        <v>0</v>
      </c>
      <c r="I219" s="117">
        <v>0</v>
      </c>
      <c r="J219" s="117">
        <v>0</v>
      </c>
      <c r="K219" s="117">
        <v>0</v>
      </c>
      <c r="L219" s="156">
        <v>0</v>
      </c>
    </row>
    <row r="220" spans="1:12">
      <c r="A220" s="158" t="s">
        <v>1719</v>
      </c>
      <c r="B220" s="117" t="s">
        <v>1318</v>
      </c>
      <c r="C220" s="117" t="s">
        <v>106</v>
      </c>
      <c r="D220" s="117" t="s">
        <v>1161</v>
      </c>
      <c r="E220" s="117"/>
      <c r="F220" s="117">
        <v>12</v>
      </c>
      <c r="G220" s="117">
        <v>0</v>
      </c>
      <c r="H220" s="117">
        <v>0</v>
      </c>
      <c r="I220" s="117">
        <v>0</v>
      </c>
      <c r="J220" s="117">
        <v>0</v>
      </c>
      <c r="K220" s="117">
        <v>0</v>
      </c>
      <c r="L220" s="156">
        <v>0</v>
      </c>
    </row>
    <row r="221" spans="1:12">
      <c r="A221" s="158" t="s">
        <v>1720</v>
      </c>
      <c r="B221" s="117" t="s">
        <v>1236</v>
      </c>
      <c r="C221" s="117" t="s">
        <v>106</v>
      </c>
      <c r="D221" s="117" t="s">
        <v>1161</v>
      </c>
      <c r="E221" s="117"/>
      <c r="F221" s="117">
        <v>0</v>
      </c>
      <c r="G221" s="117">
        <v>0</v>
      </c>
      <c r="H221" s="117">
        <v>0</v>
      </c>
      <c r="I221" s="117">
        <v>0</v>
      </c>
      <c r="J221" s="117">
        <v>0</v>
      </c>
      <c r="K221" s="117">
        <v>0</v>
      </c>
      <c r="L221" s="156">
        <v>0</v>
      </c>
    </row>
    <row r="222" spans="1:12">
      <c r="A222" s="158" t="s">
        <v>1721</v>
      </c>
      <c r="B222" s="117" t="s">
        <v>1325</v>
      </c>
      <c r="C222" s="117" t="s">
        <v>106</v>
      </c>
      <c r="D222" s="117" t="s">
        <v>1161</v>
      </c>
      <c r="E222" s="117"/>
      <c r="F222" s="117">
        <v>0</v>
      </c>
      <c r="G222" s="117">
        <v>0</v>
      </c>
      <c r="H222" s="117">
        <v>0</v>
      </c>
      <c r="I222" s="117">
        <v>0</v>
      </c>
      <c r="J222" s="117">
        <v>0</v>
      </c>
      <c r="K222" s="117">
        <v>0</v>
      </c>
      <c r="L222" s="156">
        <v>0</v>
      </c>
    </row>
    <row r="223" spans="1:12">
      <c r="A223" s="158" t="s">
        <v>1722</v>
      </c>
      <c r="B223" s="117" t="s">
        <v>1373</v>
      </c>
      <c r="C223" s="117" t="s">
        <v>106</v>
      </c>
      <c r="D223" s="117" t="s">
        <v>1161</v>
      </c>
      <c r="E223" s="117"/>
      <c r="F223" s="117">
        <v>8</v>
      </c>
      <c r="G223" s="117">
        <v>0</v>
      </c>
      <c r="H223" s="117">
        <v>0</v>
      </c>
      <c r="I223" s="117">
        <v>0</v>
      </c>
      <c r="J223" s="117">
        <v>0</v>
      </c>
      <c r="K223" s="117">
        <v>0</v>
      </c>
      <c r="L223" s="156">
        <v>0</v>
      </c>
    </row>
    <row r="224" spans="1:12">
      <c r="A224" s="158" t="s">
        <v>1723</v>
      </c>
      <c r="B224" s="117" t="s">
        <v>1162</v>
      </c>
      <c r="C224" s="117" t="s">
        <v>106</v>
      </c>
      <c r="D224" s="117" t="s">
        <v>1161</v>
      </c>
      <c r="E224" s="117"/>
      <c r="F224" s="117">
        <v>14</v>
      </c>
      <c r="G224" s="117">
        <v>0</v>
      </c>
      <c r="H224" s="117">
        <v>0</v>
      </c>
      <c r="I224" s="117">
        <v>0</v>
      </c>
      <c r="J224" s="117">
        <v>0</v>
      </c>
      <c r="K224" s="117">
        <v>0</v>
      </c>
      <c r="L224" s="156">
        <v>0</v>
      </c>
    </row>
    <row r="225" spans="1:12">
      <c r="A225" s="158" t="s">
        <v>1724</v>
      </c>
      <c r="B225" s="117" t="s">
        <v>119</v>
      </c>
      <c r="C225" s="117" t="s">
        <v>106</v>
      </c>
      <c r="D225" s="117" t="s">
        <v>1161</v>
      </c>
      <c r="E225" s="117"/>
      <c r="F225" s="117">
        <v>263</v>
      </c>
      <c r="G225" s="117">
        <v>0</v>
      </c>
      <c r="H225" s="117">
        <v>0</v>
      </c>
      <c r="I225" s="117">
        <v>0</v>
      </c>
      <c r="J225" s="117">
        <v>0</v>
      </c>
      <c r="K225" s="117">
        <v>0</v>
      </c>
      <c r="L225" s="156">
        <v>0</v>
      </c>
    </row>
    <row r="226" spans="1:12">
      <c r="A226" s="158" t="s">
        <v>1725</v>
      </c>
      <c r="B226" s="117" t="s">
        <v>121</v>
      </c>
      <c r="C226" s="117" t="s">
        <v>106</v>
      </c>
      <c r="D226" s="117" t="s">
        <v>1161</v>
      </c>
      <c r="E226" s="117"/>
      <c r="F226" s="117">
        <v>97</v>
      </c>
      <c r="G226" s="117">
        <v>0</v>
      </c>
      <c r="H226" s="117">
        <v>0</v>
      </c>
      <c r="I226" s="117">
        <v>0</v>
      </c>
      <c r="J226" s="117">
        <v>0</v>
      </c>
      <c r="K226" s="117">
        <v>0</v>
      </c>
      <c r="L226" s="156">
        <v>0</v>
      </c>
    </row>
    <row r="227" spans="1:12">
      <c r="A227" s="158" t="s">
        <v>1726</v>
      </c>
      <c r="B227" s="117" t="s">
        <v>122</v>
      </c>
      <c r="C227" s="117" t="s">
        <v>106</v>
      </c>
      <c r="D227" s="117" t="s">
        <v>1161</v>
      </c>
      <c r="E227" s="117"/>
      <c r="F227" s="117">
        <v>24</v>
      </c>
      <c r="G227" s="117">
        <v>0</v>
      </c>
      <c r="H227" s="117">
        <v>0</v>
      </c>
      <c r="I227" s="117">
        <v>0</v>
      </c>
      <c r="J227" s="117">
        <v>1</v>
      </c>
      <c r="K227" s="117">
        <v>0</v>
      </c>
      <c r="L227" s="156">
        <v>0</v>
      </c>
    </row>
    <row r="228" spans="1:12">
      <c r="A228" s="158" t="s">
        <v>1727</v>
      </c>
      <c r="B228" s="117" t="s">
        <v>1354</v>
      </c>
      <c r="C228" s="117" t="s">
        <v>106</v>
      </c>
      <c r="D228" s="117" t="s">
        <v>1161</v>
      </c>
      <c r="E228" s="117"/>
      <c r="F228" s="117">
        <v>4</v>
      </c>
      <c r="G228" s="117">
        <v>0</v>
      </c>
      <c r="H228" s="117">
        <v>0</v>
      </c>
      <c r="I228" s="117">
        <v>0</v>
      </c>
      <c r="J228" s="117">
        <v>0</v>
      </c>
      <c r="K228" s="117">
        <v>0</v>
      </c>
      <c r="L228" s="156">
        <v>0</v>
      </c>
    </row>
    <row r="229" spans="1:12">
      <c r="A229" s="158" t="s">
        <v>1728</v>
      </c>
      <c r="B229" s="117" t="s">
        <v>1360</v>
      </c>
      <c r="C229" s="117" t="s">
        <v>106</v>
      </c>
      <c r="D229" s="117" t="s">
        <v>1161</v>
      </c>
      <c r="E229" s="117"/>
      <c r="F229" s="117">
        <v>3</v>
      </c>
      <c r="G229" s="117">
        <v>0</v>
      </c>
      <c r="H229" s="117">
        <v>0</v>
      </c>
      <c r="I229" s="117">
        <v>0</v>
      </c>
      <c r="J229" s="117">
        <v>0</v>
      </c>
      <c r="K229" s="117">
        <v>0</v>
      </c>
      <c r="L229" s="156">
        <v>0</v>
      </c>
    </row>
    <row r="230" spans="1:12">
      <c r="A230" s="158" t="s">
        <v>1729</v>
      </c>
      <c r="B230" s="117" t="s">
        <v>1304</v>
      </c>
      <c r="C230" s="117" t="s">
        <v>106</v>
      </c>
      <c r="D230" s="117" t="s">
        <v>1136</v>
      </c>
      <c r="E230" s="117"/>
      <c r="F230" s="117">
        <v>3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56">
        <v>0</v>
      </c>
    </row>
    <row r="231" spans="1:12">
      <c r="A231" s="158" t="s">
        <v>1730</v>
      </c>
      <c r="B231" s="117" t="s">
        <v>1221</v>
      </c>
      <c r="C231" s="117" t="s">
        <v>106</v>
      </c>
      <c r="D231" s="117" t="s">
        <v>1136</v>
      </c>
      <c r="E231" s="117"/>
      <c r="F231" s="117">
        <v>5</v>
      </c>
      <c r="G231" s="117">
        <v>0</v>
      </c>
      <c r="H231" s="117">
        <v>0</v>
      </c>
      <c r="I231" s="117">
        <v>0</v>
      </c>
      <c r="J231" s="117">
        <v>0</v>
      </c>
      <c r="K231" s="117">
        <v>0</v>
      </c>
      <c r="L231" s="156">
        <v>0</v>
      </c>
    </row>
    <row r="232" spans="1:12">
      <c r="A232" s="158" t="s">
        <v>1731</v>
      </c>
      <c r="B232" s="117" t="s">
        <v>123</v>
      </c>
      <c r="C232" s="117" t="s">
        <v>106</v>
      </c>
      <c r="D232" s="117" t="s">
        <v>1136</v>
      </c>
      <c r="E232" s="117"/>
      <c r="F232" s="117">
        <v>20</v>
      </c>
      <c r="G232" s="117">
        <v>0</v>
      </c>
      <c r="H232" s="117">
        <v>0</v>
      </c>
      <c r="I232" s="117">
        <v>0</v>
      </c>
      <c r="J232" s="117">
        <v>3</v>
      </c>
      <c r="K232" s="117">
        <v>0</v>
      </c>
      <c r="L232" s="156">
        <v>0</v>
      </c>
    </row>
    <row r="233" spans="1:12">
      <c r="A233" s="158" t="s">
        <v>1732</v>
      </c>
      <c r="B233" s="117" t="s">
        <v>1137</v>
      </c>
      <c r="C233" s="117" t="s">
        <v>106</v>
      </c>
      <c r="D233" s="117" t="s">
        <v>1136</v>
      </c>
      <c r="E233" s="117"/>
      <c r="F233" s="117">
        <v>10</v>
      </c>
      <c r="G233" s="117">
        <v>0</v>
      </c>
      <c r="H233" s="117">
        <v>0</v>
      </c>
      <c r="I233" s="117">
        <v>0</v>
      </c>
      <c r="J233" s="117">
        <v>0</v>
      </c>
      <c r="K233" s="117">
        <v>0</v>
      </c>
      <c r="L233" s="156">
        <v>0</v>
      </c>
    </row>
    <row r="234" spans="1:12">
      <c r="A234" s="158" t="s">
        <v>1733</v>
      </c>
      <c r="B234" s="117" t="s">
        <v>1141</v>
      </c>
      <c r="C234" s="117" t="s">
        <v>106</v>
      </c>
      <c r="D234" s="117" t="s">
        <v>1136</v>
      </c>
      <c r="E234" s="117"/>
      <c r="F234" s="117">
        <v>6</v>
      </c>
      <c r="G234" s="117">
        <v>0</v>
      </c>
      <c r="H234" s="117">
        <v>0</v>
      </c>
      <c r="I234" s="117">
        <v>0</v>
      </c>
      <c r="J234" s="117">
        <v>0</v>
      </c>
      <c r="K234" s="117">
        <v>0</v>
      </c>
      <c r="L234" s="156">
        <v>0</v>
      </c>
    </row>
    <row r="235" spans="1:12">
      <c r="A235" s="158" t="s">
        <v>1734</v>
      </c>
      <c r="B235" s="117" t="s">
        <v>1142</v>
      </c>
      <c r="C235" s="117" t="s">
        <v>106</v>
      </c>
      <c r="D235" s="117" t="s">
        <v>1136</v>
      </c>
      <c r="E235" s="117"/>
      <c r="F235" s="117">
        <v>0</v>
      </c>
      <c r="G235" s="117">
        <v>0</v>
      </c>
      <c r="H235" s="117">
        <v>1</v>
      </c>
      <c r="I235" s="117">
        <v>0</v>
      </c>
      <c r="J235" s="117">
        <v>0</v>
      </c>
      <c r="K235" s="117">
        <v>0</v>
      </c>
      <c r="L235" s="156">
        <v>0</v>
      </c>
    </row>
    <row r="236" spans="1:12">
      <c r="A236" s="158" t="s">
        <v>1735</v>
      </c>
      <c r="B236" s="117" t="s">
        <v>1143</v>
      </c>
      <c r="C236" s="117" t="s">
        <v>106</v>
      </c>
      <c r="D236" s="117" t="s">
        <v>1136</v>
      </c>
      <c r="E236" s="117"/>
      <c r="F236" s="117">
        <v>3</v>
      </c>
      <c r="G236" s="117">
        <v>0</v>
      </c>
      <c r="H236" s="117">
        <v>0</v>
      </c>
      <c r="I236" s="117">
        <v>0</v>
      </c>
      <c r="J236" s="117">
        <v>0</v>
      </c>
      <c r="K236" s="117">
        <v>0</v>
      </c>
      <c r="L236" s="156">
        <v>0</v>
      </c>
    </row>
    <row r="237" spans="1:12">
      <c r="A237" s="158" t="s">
        <v>1736</v>
      </c>
      <c r="B237" s="117" t="s">
        <v>1234</v>
      </c>
      <c r="C237" s="117" t="s">
        <v>106</v>
      </c>
      <c r="D237" s="117" t="s">
        <v>1136</v>
      </c>
      <c r="E237" s="117"/>
      <c r="F237" s="117">
        <v>6</v>
      </c>
      <c r="G237" s="117">
        <v>0</v>
      </c>
      <c r="H237" s="117">
        <v>0</v>
      </c>
      <c r="I237" s="117">
        <v>0</v>
      </c>
      <c r="J237" s="117">
        <v>0</v>
      </c>
      <c r="K237" s="117">
        <v>0</v>
      </c>
      <c r="L237" s="156">
        <v>0</v>
      </c>
    </row>
    <row r="238" spans="1:12">
      <c r="A238" s="158" t="s">
        <v>1737</v>
      </c>
      <c r="B238" s="117" t="s">
        <v>1293</v>
      </c>
      <c r="C238" s="117" t="s">
        <v>106</v>
      </c>
      <c r="D238" s="117" t="s">
        <v>1136</v>
      </c>
      <c r="E238" s="117"/>
      <c r="F238" s="117">
        <v>1</v>
      </c>
      <c r="G238" s="117">
        <v>0</v>
      </c>
      <c r="H238" s="117">
        <v>0</v>
      </c>
      <c r="I238" s="117">
        <v>0</v>
      </c>
      <c r="J238" s="117">
        <v>0</v>
      </c>
      <c r="K238" s="117">
        <v>0</v>
      </c>
      <c r="L238" s="156">
        <v>0</v>
      </c>
    </row>
    <row r="239" spans="1:12">
      <c r="A239" s="158" t="s">
        <v>1738</v>
      </c>
      <c r="B239" s="117" t="s">
        <v>1235</v>
      </c>
      <c r="C239" s="117" t="s">
        <v>106</v>
      </c>
      <c r="D239" s="117" t="s">
        <v>1136</v>
      </c>
      <c r="E239" s="117"/>
      <c r="F239" s="117">
        <v>46</v>
      </c>
      <c r="G239" s="117">
        <v>0</v>
      </c>
      <c r="H239" s="117">
        <v>0</v>
      </c>
      <c r="I239" s="117">
        <v>0</v>
      </c>
      <c r="J239" s="117">
        <v>0</v>
      </c>
      <c r="K239" s="117">
        <v>0</v>
      </c>
      <c r="L239" s="156">
        <v>0</v>
      </c>
    </row>
    <row r="240" spans="1:12">
      <c r="A240" s="158" t="s">
        <v>1739</v>
      </c>
      <c r="B240" s="117" t="s">
        <v>1152</v>
      </c>
      <c r="C240" s="117" t="s">
        <v>106</v>
      </c>
      <c r="D240" s="117" t="s">
        <v>1136</v>
      </c>
      <c r="E240" s="117"/>
      <c r="F240" s="117">
        <v>5</v>
      </c>
      <c r="G240" s="117">
        <v>0</v>
      </c>
      <c r="H240" s="117">
        <v>0</v>
      </c>
      <c r="I240" s="117">
        <v>0</v>
      </c>
      <c r="J240" s="117">
        <v>0</v>
      </c>
      <c r="K240" s="117">
        <v>0</v>
      </c>
      <c r="L240" s="156">
        <v>0</v>
      </c>
    </row>
    <row r="241" spans="1:12">
      <c r="A241" s="158" t="s">
        <v>1740</v>
      </c>
      <c r="B241" s="117" t="s">
        <v>1153</v>
      </c>
      <c r="C241" s="117" t="s">
        <v>106</v>
      </c>
      <c r="D241" s="117" t="s">
        <v>1136</v>
      </c>
      <c r="E241" s="117"/>
      <c r="F241" s="117">
        <v>2</v>
      </c>
      <c r="G241" s="117">
        <v>0</v>
      </c>
      <c r="H241" s="117">
        <v>0</v>
      </c>
      <c r="I241" s="117">
        <v>0</v>
      </c>
      <c r="J241" s="117">
        <v>0</v>
      </c>
      <c r="K241" s="117">
        <v>0</v>
      </c>
      <c r="L241" s="156">
        <v>0</v>
      </c>
    </row>
    <row r="242" spans="1:12">
      <c r="A242" s="158" t="s">
        <v>1741</v>
      </c>
      <c r="B242" s="117" t="s">
        <v>124</v>
      </c>
      <c r="C242" s="117" t="s">
        <v>106</v>
      </c>
      <c r="D242" s="117" t="s">
        <v>1136</v>
      </c>
      <c r="E242" s="117"/>
      <c r="F242" s="117">
        <v>0</v>
      </c>
      <c r="G242" s="117">
        <v>0</v>
      </c>
      <c r="H242" s="117">
        <v>0</v>
      </c>
      <c r="I242" s="117">
        <v>0</v>
      </c>
      <c r="J242" s="117">
        <v>1</v>
      </c>
      <c r="K242" s="117">
        <v>0</v>
      </c>
      <c r="L242" s="156">
        <v>0</v>
      </c>
    </row>
    <row r="243" spans="1:12">
      <c r="A243" s="158" t="s">
        <v>1742</v>
      </c>
      <c r="B243" s="117" t="s">
        <v>1155</v>
      </c>
      <c r="C243" s="117" t="s">
        <v>106</v>
      </c>
      <c r="D243" s="117" t="s">
        <v>1136</v>
      </c>
      <c r="E243" s="117"/>
      <c r="F243" s="117">
        <v>11</v>
      </c>
      <c r="G243" s="117">
        <v>0</v>
      </c>
      <c r="H243" s="117">
        <v>0</v>
      </c>
      <c r="I243" s="117">
        <v>0</v>
      </c>
      <c r="J243" s="117">
        <v>0</v>
      </c>
      <c r="K243" s="117">
        <v>0</v>
      </c>
      <c r="L243" s="156">
        <v>0</v>
      </c>
    </row>
    <row r="244" spans="1:12">
      <c r="A244" s="158" t="s">
        <v>1743</v>
      </c>
      <c r="B244" s="117" t="s">
        <v>1276</v>
      </c>
      <c r="C244" s="117" t="s">
        <v>106</v>
      </c>
      <c r="D244" s="117" t="s">
        <v>1136</v>
      </c>
      <c r="E244" s="117"/>
      <c r="F244" s="117">
        <v>3</v>
      </c>
      <c r="G244" s="117">
        <v>0</v>
      </c>
      <c r="H244" s="117">
        <v>0</v>
      </c>
      <c r="I244" s="117">
        <v>0</v>
      </c>
      <c r="J244" s="117">
        <v>0</v>
      </c>
      <c r="K244" s="117">
        <v>0</v>
      </c>
      <c r="L244" s="156">
        <v>0</v>
      </c>
    </row>
    <row r="245" spans="1:12">
      <c r="A245" s="158" t="s">
        <v>1744</v>
      </c>
      <c r="B245" s="117" t="s">
        <v>1246</v>
      </c>
      <c r="C245" s="117" t="s">
        <v>106</v>
      </c>
      <c r="D245" s="117" t="s">
        <v>1136</v>
      </c>
      <c r="E245" s="117"/>
      <c r="F245" s="117">
        <v>311</v>
      </c>
      <c r="G245" s="117">
        <v>0</v>
      </c>
      <c r="H245" s="117">
        <v>0</v>
      </c>
      <c r="I245" s="117">
        <v>0</v>
      </c>
      <c r="J245" s="117">
        <v>2</v>
      </c>
      <c r="K245" s="117">
        <v>1</v>
      </c>
      <c r="L245" s="156">
        <v>0</v>
      </c>
    </row>
    <row r="246" spans="1:12">
      <c r="A246" s="158" t="s">
        <v>1745</v>
      </c>
      <c r="B246" s="117" t="s">
        <v>1247</v>
      </c>
      <c r="C246" s="117" t="s">
        <v>106</v>
      </c>
      <c r="D246" s="117" t="s">
        <v>1136</v>
      </c>
      <c r="E246" s="117"/>
      <c r="F246" s="117">
        <v>0</v>
      </c>
      <c r="G246" s="117">
        <v>0</v>
      </c>
      <c r="H246" s="117">
        <v>0</v>
      </c>
      <c r="I246" s="117">
        <v>0</v>
      </c>
      <c r="J246" s="117">
        <v>0</v>
      </c>
      <c r="K246" s="117">
        <v>0</v>
      </c>
      <c r="L246" s="156">
        <v>0</v>
      </c>
    </row>
    <row r="247" spans="1:12">
      <c r="A247" s="158" t="s">
        <v>1746</v>
      </c>
      <c r="B247" s="117" t="s">
        <v>1175</v>
      </c>
      <c r="C247" s="117" t="s">
        <v>106</v>
      </c>
      <c r="D247" s="117" t="s">
        <v>1136</v>
      </c>
      <c r="E247" s="117"/>
      <c r="F247" s="117">
        <v>5</v>
      </c>
      <c r="G247" s="117">
        <v>0</v>
      </c>
      <c r="H247" s="117">
        <v>0</v>
      </c>
      <c r="I247" s="117">
        <v>0</v>
      </c>
      <c r="J247" s="117">
        <v>0</v>
      </c>
      <c r="K247" s="117">
        <v>0</v>
      </c>
      <c r="L247" s="156">
        <v>0</v>
      </c>
    </row>
    <row r="248" spans="1:12">
      <c r="A248" s="158" t="s">
        <v>1747</v>
      </c>
      <c r="B248" s="117" t="s">
        <v>1176</v>
      </c>
      <c r="C248" s="117" t="s">
        <v>106</v>
      </c>
      <c r="D248" s="117" t="s">
        <v>1136</v>
      </c>
      <c r="E248" s="117"/>
      <c r="F248" s="117">
        <v>1</v>
      </c>
      <c r="G248" s="117">
        <v>0</v>
      </c>
      <c r="H248" s="117">
        <v>0</v>
      </c>
      <c r="I248" s="117">
        <v>0</v>
      </c>
      <c r="J248" s="117">
        <v>0</v>
      </c>
      <c r="K248" s="117">
        <v>0</v>
      </c>
      <c r="L248" s="156">
        <v>0</v>
      </c>
    </row>
    <row r="249" spans="1:12">
      <c r="A249" s="158" t="s">
        <v>1748</v>
      </c>
      <c r="B249" s="117" t="s">
        <v>1177</v>
      </c>
      <c r="C249" s="117" t="s">
        <v>106</v>
      </c>
      <c r="D249" s="117" t="s">
        <v>1136</v>
      </c>
      <c r="E249" s="117"/>
      <c r="F249" s="117">
        <v>5</v>
      </c>
      <c r="G249" s="117">
        <v>0</v>
      </c>
      <c r="H249" s="117">
        <v>0</v>
      </c>
      <c r="I249" s="117">
        <v>0</v>
      </c>
      <c r="J249" s="117">
        <v>0</v>
      </c>
      <c r="K249" s="117">
        <v>0</v>
      </c>
      <c r="L249" s="156">
        <v>0</v>
      </c>
    </row>
    <row r="250" spans="1:12">
      <c r="A250" s="158" t="s">
        <v>1749</v>
      </c>
      <c r="B250" s="117" t="s">
        <v>1253</v>
      </c>
      <c r="C250" s="117" t="s">
        <v>106</v>
      </c>
      <c r="D250" s="117" t="s">
        <v>1136</v>
      </c>
      <c r="E250" s="117"/>
      <c r="F250" s="117">
        <v>1</v>
      </c>
      <c r="G250" s="117">
        <v>0</v>
      </c>
      <c r="H250" s="117">
        <v>0</v>
      </c>
      <c r="I250" s="117">
        <v>0</v>
      </c>
      <c r="J250" s="117">
        <v>0</v>
      </c>
      <c r="K250" s="117">
        <v>0</v>
      </c>
      <c r="L250" s="156">
        <v>0</v>
      </c>
    </row>
    <row r="251" spans="1:12">
      <c r="A251" s="158" t="s">
        <v>1750</v>
      </c>
      <c r="B251" s="117" t="s">
        <v>1186</v>
      </c>
      <c r="C251" s="117" t="s">
        <v>106</v>
      </c>
      <c r="D251" s="117" t="s">
        <v>1136</v>
      </c>
      <c r="E251" s="117"/>
      <c r="F251" s="117">
        <v>28</v>
      </c>
      <c r="G251" s="117">
        <v>0</v>
      </c>
      <c r="H251" s="117">
        <v>0</v>
      </c>
      <c r="I251" s="117">
        <v>0</v>
      </c>
      <c r="J251" s="117">
        <v>0</v>
      </c>
      <c r="K251" s="117">
        <v>0</v>
      </c>
      <c r="L251" s="156">
        <v>0</v>
      </c>
    </row>
    <row r="252" spans="1:12">
      <c r="A252" s="158" t="s">
        <v>1751</v>
      </c>
      <c r="B252" s="117" t="s">
        <v>1299</v>
      </c>
      <c r="C252" s="117" t="s">
        <v>106</v>
      </c>
      <c r="D252" s="117" t="s">
        <v>1136</v>
      </c>
      <c r="E252" s="117"/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56">
        <v>0</v>
      </c>
    </row>
    <row r="253" spans="1:12">
      <c r="A253" s="158" t="s">
        <v>1752</v>
      </c>
      <c r="B253" s="117" t="s">
        <v>1313</v>
      </c>
      <c r="C253" s="117" t="s">
        <v>106</v>
      </c>
      <c r="D253" s="117" t="s">
        <v>1136</v>
      </c>
      <c r="E253" s="117"/>
      <c r="F253" s="117">
        <v>24</v>
      </c>
      <c r="G253" s="117">
        <v>0</v>
      </c>
      <c r="H253" s="117">
        <v>0</v>
      </c>
      <c r="I253" s="117">
        <v>0</v>
      </c>
      <c r="J253" s="117">
        <v>0</v>
      </c>
      <c r="K253" s="117">
        <v>0</v>
      </c>
      <c r="L253" s="156">
        <v>0</v>
      </c>
    </row>
    <row r="254" spans="1:12">
      <c r="A254" s="158" t="s">
        <v>1753</v>
      </c>
      <c r="B254" s="117" t="s">
        <v>1284</v>
      </c>
      <c r="C254" s="117" t="s">
        <v>106</v>
      </c>
      <c r="D254" s="117" t="s">
        <v>1136</v>
      </c>
      <c r="E254" s="117"/>
      <c r="F254" s="117">
        <v>10</v>
      </c>
      <c r="G254" s="117">
        <v>0</v>
      </c>
      <c r="H254" s="117">
        <v>0</v>
      </c>
      <c r="I254" s="117">
        <v>0</v>
      </c>
      <c r="J254" s="117">
        <v>0</v>
      </c>
      <c r="K254" s="117">
        <v>0</v>
      </c>
      <c r="L254" s="156">
        <v>0</v>
      </c>
    </row>
    <row r="255" spans="1:12">
      <c r="A255" s="158" t="s">
        <v>1754</v>
      </c>
      <c r="B255" s="117" t="s">
        <v>1193</v>
      </c>
      <c r="C255" s="117" t="s">
        <v>106</v>
      </c>
      <c r="D255" s="117" t="s">
        <v>1136</v>
      </c>
      <c r="E255" s="117"/>
      <c r="F255" s="117">
        <v>10</v>
      </c>
      <c r="G255" s="117">
        <v>0</v>
      </c>
      <c r="H255" s="117">
        <v>0</v>
      </c>
      <c r="I255" s="117">
        <v>0</v>
      </c>
      <c r="J255" s="117">
        <v>0</v>
      </c>
      <c r="K255" s="117">
        <v>0</v>
      </c>
      <c r="L255" s="156">
        <v>0</v>
      </c>
    </row>
    <row r="256" spans="1:12">
      <c r="A256" s="158" t="s">
        <v>1755</v>
      </c>
      <c r="B256" s="117" t="s">
        <v>1194</v>
      </c>
      <c r="C256" s="117" t="s">
        <v>106</v>
      </c>
      <c r="D256" s="117" t="s">
        <v>1136</v>
      </c>
      <c r="E256" s="117"/>
      <c r="F256" s="117">
        <v>9</v>
      </c>
      <c r="G256" s="117">
        <v>0</v>
      </c>
      <c r="H256" s="117">
        <v>0</v>
      </c>
      <c r="I256" s="117">
        <v>0</v>
      </c>
      <c r="J256" s="117">
        <v>0</v>
      </c>
      <c r="K256" s="117">
        <v>0</v>
      </c>
      <c r="L256" s="156">
        <v>0</v>
      </c>
    </row>
    <row r="257" spans="1:12">
      <c r="A257" s="158" t="s">
        <v>1756</v>
      </c>
      <c r="B257" s="117" t="s">
        <v>1260</v>
      </c>
      <c r="C257" s="117" t="s">
        <v>106</v>
      </c>
      <c r="D257" s="117" t="s">
        <v>1136</v>
      </c>
      <c r="E257" s="117"/>
      <c r="F257" s="117">
        <v>4</v>
      </c>
      <c r="G257" s="117">
        <v>0</v>
      </c>
      <c r="H257" s="117">
        <v>0</v>
      </c>
      <c r="I257" s="117">
        <v>0</v>
      </c>
      <c r="J257" s="117">
        <v>0</v>
      </c>
      <c r="K257" s="117">
        <v>0</v>
      </c>
      <c r="L257" s="156">
        <v>0</v>
      </c>
    </row>
    <row r="258" spans="1:12">
      <c r="A258" s="158" t="s">
        <v>1757</v>
      </c>
      <c r="B258" s="117" t="s">
        <v>1204</v>
      </c>
      <c r="C258" s="117" t="s">
        <v>106</v>
      </c>
      <c r="D258" s="117" t="s">
        <v>1136</v>
      </c>
      <c r="E258" s="117"/>
      <c r="F258" s="117">
        <v>27</v>
      </c>
      <c r="G258" s="117">
        <v>0</v>
      </c>
      <c r="H258" s="117">
        <v>0</v>
      </c>
      <c r="I258" s="117">
        <v>0</v>
      </c>
      <c r="J258" s="117">
        <v>0</v>
      </c>
      <c r="K258" s="117">
        <v>0</v>
      </c>
      <c r="L258" s="156">
        <v>0</v>
      </c>
    </row>
    <row r="259" spans="1:12">
      <c r="A259" s="158" t="s">
        <v>1758</v>
      </c>
      <c r="B259" s="117" t="s">
        <v>1209</v>
      </c>
      <c r="C259" s="117" t="s">
        <v>106</v>
      </c>
      <c r="D259" s="117" t="s">
        <v>1136</v>
      </c>
      <c r="E259" s="117"/>
      <c r="F259" s="117">
        <v>2</v>
      </c>
      <c r="G259" s="117">
        <v>0</v>
      </c>
      <c r="H259" s="117">
        <v>0</v>
      </c>
      <c r="I259" s="117">
        <v>0</v>
      </c>
      <c r="J259" s="117">
        <v>0</v>
      </c>
      <c r="K259" s="117">
        <v>0</v>
      </c>
      <c r="L259" s="156">
        <v>0</v>
      </c>
    </row>
    <row r="260" spans="1:12">
      <c r="A260" s="158" t="s">
        <v>1759</v>
      </c>
      <c r="B260" s="117" t="s">
        <v>1212</v>
      </c>
      <c r="C260" s="117" t="s">
        <v>106</v>
      </c>
      <c r="D260" s="117" t="s">
        <v>1136</v>
      </c>
      <c r="E260" s="117"/>
      <c r="F260" s="117">
        <v>9</v>
      </c>
      <c r="G260" s="117">
        <v>0</v>
      </c>
      <c r="H260" s="117">
        <v>0</v>
      </c>
      <c r="I260" s="117">
        <v>0</v>
      </c>
      <c r="J260" s="117">
        <v>0</v>
      </c>
      <c r="K260" s="117">
        <v>0</v>
      </c>
      <c r="L260" s="156">
        <v>0</v>
      </c>
    </row>
    <row r="261" spans="1:12">
      <c r="A261" s="158" t="s">
        <v>1760</v>
      </c>
      <c r="B261" s="117" t="s">
        <v>1214</v>
      </c>
      <c r="C261" s="117" t="s">
        <v>106</v>
      </c>
      <c r="D261" s="117" t="s">
        <v>1181</v>
      </c>
      <c r="E261" s="117"/>
      <c r="F261" s="117">
        <v>16</v>
      </c>
      <c r="G261" s="117">
        <v>0</v>
      </c>
      <c r="H261" s="117">
        <v>0</v>
      </c>
      <c r="I261" s="117">
        <v>0</v>
      </c>
      <c r="J261" s="117">
        <v>0</v>
      </c>
      <c r="K261" s="117">
        <v>0</v>
      </c>
      <c r="L261" s="156">
        <v>0</v>
      </c>
    </row>
    <row r="262" spans="1:12">
      <c r="A262" s="158" t="s">
        <v>1761</v>
      </c>
      <c r="B262" s="117" t="s">
        <v>1343</v>
      </c>
      <c r="C262" s="117" t="s">
        <v>106</v>
      </c>
      <c r="D262" s="117" t="s">
        <v>1181</v>
      </c>
      <c r="E262" s="117"/>
      <c r="F262" s="117">
        <v>0</v>
      </c>
      <c r="G262" s="117">
        <v>0</v>
      </c>
      <c r="H262" s="117">
        <v>0</v>
      </c>
      <c r="I262" s="117">
        <v>0</v>
      </c>
      <c r="J262" s="117">
        <v>0</v>
      </c>
      <c r="K262" s="117">
        <v>0</v>
      </c>
      <c r="L262" s="156">
        <v>0</v>
      </c>
    </row>
    <row r="263" spans="1:12">
      <c r="A263" s="158" t="s">
        <v>1762</v>
      </c>
      <c r="B263" s="117" t="s">
        <v>1347</v>
      </c>
      <c r="C263" s="117" t="s">
        <v>106</v>
      </c>
      <c r="D263" s="117" t="s">
        <v>1181</v>
      </c>
      <c r="E263" s="117"/>
      <c r="F263" s="117">
        <v>11</v>
      </c>
      <c r="G263" s="117">
        <v>0</v>
      </c>
      <c r="H263" s="117">
        <v>0</v>
      </c>
      <c r="I263" s="117">
        <v>0</v>
      </c>
      <c r="J263" s="117">
        <v>0</v>
      </c>
      <c r="K263" s="117">
        <v>0</v>
      </c>
      <c r="L263" s="156">
        <v>0</v>
      </c>
    </row>
    <row r="264" spans="1:12">
      <c r="A264" s="158" t="s">
        <v>1763</v>
      </c>
      <c r="B264" s="117" t="s">
        <v>1243</v>
      </c>
      <c r="C264" s="117" t="s">
        <v>106</v>
      </c>
      <c r="D264" s="117" t="s">
        <v>1181</v>
      </c>
      <c r="E264" s="117"/>
      <c r="F264" s="117">
        <v>62</v>
      </c>
      <c r="G264" s="117">
        <v>0</v>
      </c>
      <c r="H264" s="117">
        <v>0</v>
      </c>
      <c r="I264" s="117">
        <v>0</v>
      </c>
      <c r="J264" s="117">
        <v>0</v>
      </c>
      <c r="K264" s="117">
        <v>0</v>
      </c>
      <c r="L264" s="156">
        <v>0</v>
      </c>
    </row>
    <row r="265" spans="1:12">
      <c r="A265" s="158" t="s">
        <v>1764</v>
      </c>
      <c r="B265" s="117" t="s">
        <v>1337</v>
      </c>
      <c r="C265" s="117" t="s">
        <v>106</v>
      </c>
      <c r="D265" s="117" t="s">
        <v>1181</v>
      </c>
      <c r="E265" s="117"/>
      <c r="F265" s="117">
        <v>0</v>
      </c>
      <c r="G265" s="117">
        <v>0</v>
      </c>
      <c r="H265" s="117">
        <v>0</v>
      </c>
      <c r="I265" s="117">
        <v>0</v>
      </c>
      <c r="J265" s="117">
        <v>0</v>
      </c>
      <c r="K265" s="117">
        <v>0</v>
      </c>
      <c r="L265" s="156">
        <v>0</v>
      </c>
    </row>
    <row r="266" spans="1:12">
      <c r="A266" s="158" t="s">
        <v>1765</v>
      </c>
      <c r="B266" s="117" t="s">
        <v>1182</v>
      </c>
      <c r="C266" s="117" t="s">
        <v>106</v>
      </c>
      <c r="D266" s="117" t="s">
        <v>1181</v>
      </c>
      <c r="E266" s="117"/>
      <c r="F266" s="117">
        <v>1</v>
      </c>
      <c r="G266" s="117">
        <v>0</v>
      </c>
      <c r="H266" s="117">
        <v>0</v>
      </c>
      <c r="I266" s="117">
        <v>0</v>
      </c>
      <c r="J266" s="117">
        <v>0</v>
      </c>
      <c r="K266" s="117">
        <v>0</v>
      </c>
      <c r="L266" s="156">
        <v>0</v>
      </c>
    </row>
    <row r="267" spans="1:12">
      <c r="A267" s="158" t="s">
        <v>1766</v>
      </c>
      <c r="B267" s="117" t="s">
        <v>1184</v>
      </c>
      <c r="C267" s="117" t="s">
        <v>106</v>
      </c>
      <c r="D267" s="117" t="s">
        <v>1181</v>
      </c>
      <c r="E267" s="117"/>
      <c r="F267" s="117">
        <v>15</v>
      </c>
      <c r="G267" s="117">
        <v>0</v>
      </c>
      <c r="H267" s="117">
        <v>0</v>
      </c>
      <c r="I267" s="117">
        <v>0</v>
      </c>
      <c r="J267" s="117">
        <v>0</v>
      </c>
      <c r="K267" s="117">
        <v>0</v>
      </c>
      <c r="L267" s="156">
        <v>0</v>
      </c>
    </row>
    <row r="268" spans="1:12">
      <c r="A268" s="158" t="s">
        <v>1767</v>
      </c>
      <c r="B268" s="117" t="s">
        <v>1315</v>
      </c>
      <c r="C268" s="117" t="s">
        <v>106</v>
      </c>
      <c r="D268" s="117" t="s">
        <v>1181</v>
      </c>
      <c r="E268" s="117"/>
      <c r="F268" s="117">
        <v>28</v>
      </c>
      <c r="G268" s="117">
        <v>0</v>
      </c>
      <c r="H268" s="117">
        <v>0</v>
      </c>
      <c r="I268" s="117">
        <v>0</v>
      </c>
      <c r="J268" s="117">
        <v>0</v>
      </c>
      <c r="K268" s="117">
        <v>0</v>
      </c>
      <c r="L268" s="156">
        <v>0</v>
      </c>
    </row>
    <row r="269" spans="1:12">
      <c r="A269" s="158" t="s">
        <v>1768</v>
      </c>
      <c r="B269" s="117" t="s">
        <v>1301</v>
      </c>
      <c r="C269" s="117" t="s">
        <v>106</v>
      </c>
      <c r="D269" s="117" t="s">
        <v>1181</v>
      </c>
      <c r="E269" s="117"/>
      <c r="F269" s="117">
        <v>0</v>
      </c>
      <c r="G269" s="117">
        <v>0</v>
      </c>
      <c r="H269" s="117">
        <v>0</v>
      </c>
      <c r="I269" s="117">
        <v>0</v>
      </c>
      <c r="J269" s="117">
        <v>0</v>
      </c>
      <c r="K269" s="117">
        <v>0</v>
      </c>
      <c r="L269" s="156">
        <v>0</v>
      </c>
    </row>
    <row r="270" spans="1:12">
      <c r="A270" s="158" t="s">
        <v>1769</v>
      </c>
      <c r="B270" s="117" t="s">
        <v>1322</v>
      </c>
      <c r="C270" s="117" t="s">
        <v>106</v>
      </c>
      <c r="D270" s="117" t="s">
        <v>1181</v>
      </c>
      <c r="E270" s="117"/>
      <c r="F270" s="117">
        <v>109</v>
      </c>
      <c r="G270" s="117">
        <v>0</v>
      </c>
      <c r="H270" s="117">
        <v>0</v>
      </c>
      <c r="I270" s="117">
        <v>0</v>
      </c>
      <c r="J270" s="117">
        <v>0</v>
      </c>
      <c r="K270" s="117">
        <v>0</v>
      </c>
      <c r="L270" s="156">
        <v>0</v>
      </c>
    </row>
    <row r="271" spans="1:12">
      <c r="A271" s="158" t="s">
        <v>1770</v>
      </c>
      <c r="B271" s="117" t="s">
        <v>1333</v>
      </c>
      <c r="C271" s="117" t="s">
        <v>125</v>
      </c>
      <c r="D271" s="117" t="s">
        <v>1138</v>
      </c>
      <c r="E271" s="117"/>
      <c r="F271" s="117">
        <v>41</v>
      </c>
      <c r="G271" s="117">
        <v>0</v>
      </c>
      <c r="H271" s="117">
        <v>0</v>
      </c>
      <c r="I271" s="117">
        <v>0</v>
      </c>
      <c r="J271" s="117">
        <v>0</v>
      </c>
      <c r="K271" s="117">
        <v>0</v>
      </c>
      <c r="L271" s="156">
        <v>0</v>
      </c>
    </row>
    <row r="272" spans="1:12">
      <c r="A272" s="158" t="s">
        <v>1771</v>
      </c>
      <c r="B272" s="117" t="s">
        <v>1356</v>
      </c>
      <c r="C272" s="117" t="s">
        <v>125</v>
      </c>
      <c r="D272" s="117" t="s">
        <v>1138</v>
      </c>
      <c r="E272" s="117"/>
      <c r="F272" s="117">
        <v>0</v>
      </c>
      <c r="G272" s="117">
        <v>0</v>
      </c>
      <c r="H272" s="117">
        <v>0</v>
      </c>
      <c r="I272" s="117">
        <v>0</v>
      </c>
      <c r="J272" s="117">
        <v>0</v>
      </c>
      <c r="K272" s="117">
        <v>0</v>
      </c>
      <c r="L272" s="156">
        <v>0</v>
      </c>
    </row>
    <row r="273" spans="1:12">
      <c r="A273" s="158" t="s">
        <v>1772</v>
      </c>
      <c r="B273" s="117" t="s">
        <v>1317</v>
      </c>
      <c r="C273" s="117" t="s">
        <v>125</v>
      </c>
      <c r="D273" s="117" t="s">
        <v>1138</v>
      </c>
      <c r="E273" s="117"/>
      <c r="F273" s="117">
        <v>0</v>
      </c>
      <c r="G273" s="117">
        <v>0</v>
      </c>
      <c r="H273" s="117">
        <v>0</v>
      </c>
      <c r="I273" s="117">
        <v>0</v>
      </c>
      <c r="J273" s="117">
        <v>0</v>
      </c>
      <c r="K273" s="117">
        <v>0</v>
      </c>
      <c r="L273" s="156">
        <v>0</v>
      </c>
    </row>
    <row r="274" spans="1:12">
      <c r="A274" s="158" t="s">
        <v>1773</v>
      </c>
      <c r="B274" s="117" t="s">
        <v>1268</v>
      </c>
      <c r="C274" s="117" t="s">
        <v>125</v>
      </c>
      <c r="D274" s="117" t="s">
        <v>1138</v>
      </c>
      <c r="E274" s="117"/>
      <c r="F274" s="117">
        <v>0</v>
      </c>
      <c r="G274" s="117">
        <v>0</v>
      </c>
      <c r="H274" s="117">
        <v>0</v>
      </c>
      <c r="I274" s="117">
        <v>0</v>
      </c>
      <c r="J274" s="117">
        <v>0</v>
      </c>
      <c r="K274" s="117">
        <v>0</v>
      </c>
      <c r="L274" s="156">
        <v>0</v>
      </c>
    </row>
    <row r="275" spans="1:12">
      <c r="A275" s="158" t="s">
        <v>1774</v>
      </c>
      <c r="B275" s="117" t="s">
        <v>1323</v>
      </c>
      <c r="C275" s="117" t="s">
        <v>125</v>
      </c>
      <c r="D275" s="117" t="s">
        <v>1138</v>
      </c>
      <c r="E275" s="117"/>
      <c r="F275" s="117">
        <v>9</v>
      </c>
      <c r="G275" s="117">
        <v>0</v>
      </c>
      <c r="H275" s="117">
        <v>0</v>
      </c>
      <c r="I275" s="117">
        <v>0</v>
      </c>
      <c r="J275" s="117">
        <v>0</v>
      </c>
      <c r="K275" s="117">
        <v>0</v>
      </c>
      <c r="L275" s="156">
        <v>0</v>
      </c>
    </row>
    <row r="276" spans="1:12">
      <c r="A276" s="158" t="s">
        <v>1775</v>
      </c>
      <c r="B276" s="117" t="s">
        <v>1363</v>
      </c>
      <c r="C276" s="117" t="s">
        <v>125</v>
      </c>
      <c r="D276" s="117" t="s">
        <v>1138</v>
      </c>
      <c r="E276" s="117"/>
      <c r="F276" s="117">
        <v>0</v>
      </c>
      <c r="G276" s="117">
        <v>0</v>
      </c>
      <c r="H276" s="117">
        <v>0</v>
      </c>
      <c r="I276" s="117">
        <v>0</v>
      </c>
      <c r="J276" s="117">
        <v>1</v>
      </c>
      <c r="K276" s="117">
        <v>1</v>
      </c>
      <c r="L276" s="156">
        <v>0</v>
      </c>
    </row>
    <row r="277" spans="1:12">
      <c r="A277" s="158" t="s">
        <v>1776</v>
      </c>
      <c r="B277" s="117" t="s">
        <v>1171</v>
      </c>
      <c r="C277" s="117" t="s">
        <v>125</v>
      </c>
      <c r="D277" s="117" t="s">
        <v>1138</v>
      </c>
      <c r="E277" s="117"/>
      <c r="F277" s="117">
        <v>2</v>
      </c>
      <c r="G277" s="117">
        <v>0</v>
      </c>
      <c r="H277" s="117">
        <v>0</v>
      </c>
      <c r="I277" s="117">
        <v>0</v>
      </c>
      <c r="J277" s="117">
        <v>0</v>
      </c>
      <c r="K277" s="117">
        <v>0</v>
      </c>
      <c r="L277" s="156">
        <v>0</v>
      </c>
    </row>
    <row r="278" spans="1:12">
      <c r="A278" s="158" t="s">
        <v>1777</v>
      </c>
      <c r="B278" s="117" t="s">
        <v>126</v>
      </c>
      <c r="C278" s="117" t="s">
        <v>125</v>
      </c>
      <c r="D278" s="117" t="s">
        <v>1138</v>
      </c>
      <c r="E278" s="117"/>
      <c r="F278" s="117">
        <v>0</v>
      </c>
      <c r="G278" s="117">
        <v>0</v>
      </c>
      <c r="H278" s="117">
        <v>0</v>
      </c>
      <c r="I278" s="117">
        <v>0</v>
      </c>
      <c r="J278" s="117">
        <v>1</v>
      </c>
      <c r="K278" s="117">
        <v>0</v>
      </c>
      <c r="L278" s="156">
        <v>0</v>
      </c>
    </row>
    <row r="279" spans="1:12">
      <c r="A279" s="158" t="s">
        <v>1778</v>
      </c>
      <c r="B279" s="117" t="s">
        <v>1173</v>
      </c>
      <c r="C279" s="117" t="s">
        <v>125</v>
      </c>
      <c r="D279" s="117" t="s">
        <v>1138</v>
      </c>
      <c r="E279" s="117"/>
      <c r="F279" s="117">
        <v>0</v>
      </c>
      <c r="G279" s="117">
        <v>0</v>
      </c>
      <c r="H279" s="117">
        <v>0</v>
      </c>
      <c r="I279" s="117">
        <v>0</v>
      </c>
      <c r="J279" s="117">
        <v>0</v>
      </c>
      <c r="K279" s="117">
        <v>0</v>
      </c>
      <c r="L279" s="156">
        <v>0</v>
      </c>
    </row>
    <row r="280" spans="1:12">
      <c r="A280" s="158" t="s">
        <v>1779</v>
      </c>
      <c r="B280" s="117" t="s">
        <v>1328</v>
      </c>
      <c r="C280" s="117" t="s">
        <v>125</v>
      </c>
      <c r="D280" s="117" t="s">
        <v>1138</v>
      </c>
      <c r="E280" s="117"/>
      <c r="F280" s="117">
        <v>0</v>
      </c>
      <c r="G280" s="117">
        <v>0</v>
      </c>
      <c r="H280" s="117">
        <v>0</v>
      </c>
      <c r="I280" s="117">
        <v>0</v>
      </c>
      <c r="J280" s="117">
        <v>0</v>
      </c>
      <c r="K280" s="117">
        <v>0</v>
      </c>
      <c r="L280" s="156">
        <v>0</v>
      </c>
    </row>
    <row r="281" spans="1:12">
      <c r="A281" s="158" t="s">
        <v>1780</v>
      </c>
      <c r="B281" s="117" t="s">
        <v>1352</v>
      </c>
      <c r="C281" s="117" t="s">
        <v>125</v>
      </c>
      <c r="D281" s="117" t="s">
        <v>1138</v>
      </c>
      <c r="E281" s="117"/>
      <c r="F281" s="117">
        <v>0</v>
      </c>
      <c r="G281" s="117">
        <v>0</v>
      </c>
      <c r="H281" s="117">
        <v>0</v>
      </c>
      <c r="I281" s="117">
        <v>0</v>
      </c>
      <c r="J281" s="117">
        <v>0</v>
      </c>
      <c r="K281" s="117">
        <v>0</v>
      </c>
      <c r="L281" s="156">
        <v>0</v>
      </c>
    </row>
    <row r="282" spans="1:12">
      <c r="A282" s="158" t="s">
        <v>1781</v>
      </c>
      <c r="B282" s="117" t="s">
        <v>132</v>
      </c>
      <c r="C282" s="117" t="s">
        <v>125</v>
      </c>
      <c r="D282" s="117" t="s">
        <v>1138</v>
      </c>
      <c r="E282" s="117"/>
      <c r="F282" s="117">
        <v>0</v>
      </c>
      <c r="G282" s="117">
        <v>0</v>
      </c>
      <c r="H282" s="117">
        <v>0</v>
      </c>
      <c r="I282" s="117">
        <v>1</v>
      </c>
      <c r="J282" s="117">
        <v>0</v>
      </c>
      <c r="K282" s="117">
        <v>0</v>
      </c>
      <c r="L282" s="156">
        <v>0</v>
      </c>
    </row>
    <row r="283" spans="1:12">
      <c r="A283" s="158" t="s">
        <v>1782</v>
      </c>
      <c r="B283" s="117" t="s">
        <v>1188</v>
      </c>
      <c r="C283" s="117" t="s">
        <v>125</v>
      </c>
      <c r="D283" s="117" t="s">
        <v>1138</v>
      </c>
      <c r="E283" s="117"/>
      <c r="F283" s="117">
        <v>0</v>
      </c>
      <c r="G283" s="117">
        <v>0</v>
      </c>
      <c r="H283" s="117">
        <v>0</v>
      </c>
      <c r="I283" s="117">
        <v>0</v>
      </c>
      <c r="J283" s="117">
        <v>0</v>
      </c>
      <c r="K283" s="117">
        <v>0</v>
      </c>
      <c r="L283" s="156">
        <v>0</v>
      </c>
    </row>
    <row r="284" spans="1:12">
      <c r="A284" s="158" t="s">
        <v>1783</v>
      </c>
      <c r="B284" s="117" t="s">
        <v>1200</v>
      </c>
      <c r="C284" s="117" t="s">
        <v>125</v>
      </c>
      <c r="D284" s="117" t="s">
        <v>1138</v>
      </c>
      <c r="E284" s="117"/>
      <c r="F284" s="117">
        <v>0</v>
      </c>
      <c r="G284" s="117">
        <v>0</v>
      </c>
      <c r="H284" s="117">
        <v>0</v>
      </c>
      <c r="I284" s="117">
        <v>0</v>
      </c>
      <c r="J284" s="117">
        <v>0</v>
      </c>
      <c r="K284" s="117">
        <v>0</v>
      </c>
      <c r="L284" s="156">
        <v>0</v>
      </c>
    </row>
    <row r="285" spans="1:12">
      <c r="A285" s="158" t="s">
        <v>1784</v>
      </c>
      <c r="B285" s="117" t="s">
        <v>1367</v>
      </c>
      <c r="C285" s="117" t="s">
        <v>125</v>
      </c>
      <c r="D285" s="117" t="s">
        <v>1138</v>
      </c>
      <c r="E285" s="117"/>
      <c r="F285" s="117">
        <v>0</v>
      </c>
      <c r="G285" s="117">
        <v>0</v>
      </c>
      <c r="H285" s="117">
        <v>0</v>
      </c>
      <c r="I285" s="117">
        <v>0</v>
      </c>
      <c r="J285" s="117">
        <v>1</v>
      </c>
      <c r="K285" s="117">
        <v>0</v>
      </c>
      <c r="L285" s="156">
        <v>0</v>
      </c>
    </row>
    <row r="286" spans="1:12">
      <c r="A286" s="158" t="s">
        <v>1785</v>
      </c>
      <c r="B286" s="117" t="s">
        <v>128</v>
      </c>
      <c r="C286" s="117" t="s">
        <v>125</v>
      </c>
      <c r="D286" s="117" t="s">
        <v>1138</v>
      </c>
      <c r="E286" s="117"/>
      <c r="F286" s="117">
        <v>1</v>
      </c>
      <c r="G286" s="117">
        <v>0</v>
      </c>
      <c r="H286" s="117">
        <v>0</v>
      </c>
      <c r="I286" s="117">
        <v>1</v>
      </c>
      <c r="J286" s="117">
        <v>0</v>
      </c>
      <c r="K286" s="117">
        <v>0</v>
      </c>
      <c r="L286" s="156">
        <v>0</v>
      </c>
    </row>
    <row r="287" spans="1:12">
      <c r="A287" s="158" t="s">
        <v>1786</v>
      </c>
      <c r="B287" s="117" t="s">
        <v>1359</v>
      </c>
      <c r="C287" s="117" t="s">
        <v>125</v>
      </c>
      <c r="D287" s="117" t="s">
        <v>1138</v>
      </c>
      <c r="E287" s="117"/>
      <c r="F287" s="117">
        <v>0</v>
      </c>
      <c r="G287" s="117">
        <v>0</v>
      </c>
      <c r="H287" s="117">
        <v>0</v>
      </c>
      <c r="I287" s="117">
        <v>0</v>
      </c>
      <c r="J287" s="117">
        <v>0</v>
      </c>
      <c r="K287" s="117">
        <v>0</v>
      </c>
      <c r="L287" s="156">
        <v>0</v>
      </c>
    </row>
    <row r="288" spans="1:12">
      <c r="A288" s="158" t="s">
        <v>1787</v>
      </c>
      <c r="B288" s="117" t="s">
        <v>1355</v>
      </c>
      <c r="C288" s="117" t="s">
        <v>125</v>
      </c>
      <c r="D288" s="117" t="s">
        <v>1138</v>
      </c>
      <c r="E288" s="117"/>
      <c r="F288" s="117">
        <v>0</v>
      </c>
      <c r="G288" s="117">
        <v>0</v>
      </c>
      <c r="H288" s="117">
        <v>0</v>
      </c>
      <c r="I288" s="117">
        <v>0</v>
      </c>
      <c r="J288" s="117">
        <v>0</v>
      </c>
      <c r="K288" s="117">
        <v>0</v>
      </c>
      <c r="L288" s="156">
        <v>0</v>
      </c>
    </row>
    <row r="289" spans="1:12">
      <c r="A289" s="158" t="s">
        <v>1788</v>
      </c>
      <c r="B289" s="117" t="s">
        <v>1361</v>
      </c>
      <c r="C289" s="117" t="s">
        <v>125</v>
      </c>
      <c r="D289" s="117" t="s">
        <v>1138</v>
      </c>
      <c r="E289" s="117"/>
      <c r="F289" s="117">
        <v>0</v>
      </c>
      <c r="G289" s="117">
        <v>0</v>
      </c>
      <c r="H289" s="117">
        <v>0</v>
      </c>
      <c r="I289" s="117">
        <v>0</v>
      </c>
      <c r="J289" s="117">
        <v>0</v>
      </c>
      <c r="K289" s="117">
        <v>0</v>
      </c>
      <c r="L289" s="156">
        <v>0</v>
      </c>
    </row>
    <row r="290" spans="1:12">
      <c r="A290" s="158" t="s">
        <v>1789</v>
      </c>
      <c r="B290" s="117" t="s">
        <v>1121</v>
      </c>
      <c r="C290" s="117" t="s">
        <v>125</v>
      </c>
      <c r="D290" s="117" t="s">
        <v>1120</v>
      </c>
      <c r="E290" s="117"/>
      <c r="F290" s="117">
        <v>36</v>
      </c>
      <c r="G290" s="117">
        <v>0</v>
      </c>
      <c r="H290" s="117">
        <v>0</v>
      </c>
      <c r="I290" s="117">
        <v>0</v>
      </c>
      <c r="J290" s="117">
        <v>0</v>
      </c>
      <c r="K290" s="117">
        <v>0</v>
      </c>
      <c r="L290" s="156">
        <v>0</v>
      </c>
    </row>
    <row r="291" spans="1:12">
      <c r="A291" s="158" t="s">
        <v>1790</v>
      </c>
      <c r="B291" s="117" t="s">
        <v>1217</v>
      </c>
      <c r="C291" s="117" t="s">
        <v>125</v>
      </c>
      <c r="D291" s="117" t="s">
        <v>1120</v>
      </c>
      <c r="E291" s="117"/>
      <c r="F291" s="117">
        <v>38</v>
      </c>
      <c r="G291" s="117">
        <v>0</v>
      </c>
      <c r="H291" s="117">
        <v>0</v>
      </c>
      <c r="I291" s="117">
        <v>0</v>
      </c>
      <c r="J291" s="117">
        <v>0</v>
      </c>
      <c r="K291" s="117">
        <v>0</v>
      </c>
      <c r="L291" s="156">
        <v>0</v>
      </c>
    </row>
    <row r="292" spans="1:12">
      <c r="A292" s="158" t="s">
        <v>1791</v>
      </c>
      <c r="B292" s="117" t="s">
        <v>1226</v>
      </c>
      <c r="C292" s="117" t="s">
        <v>125</v>
      </c>
      <c r="D292" s="117" t="s">
        <v>1120</v>
      </c>
      <c r="E292" s="117"/>
      <c r="F292" s="117">
        <v>0</v>
      </c>
      <c r="G292" s="117">
        <v>0</v>
      </c>
      <c r="H292" s="117">
        <v>0</v>
      </c>
      <c r="I292" s="117">
        <v>0</v>
      </c>
      <c r="J292" s="117">
        <v>0</v>
      </c>
      <c r="K292" s="117">
        <v>0</v>
      </c>
      <c r="L292" s="156">
        <v>0</v>
      </c>
    </row>
    <row r="293" spans="1:12">
      <c r="A293" s="158" t="s">
        <v>1792</v>
      </c>
      <c r="B293" s="117" t="s">
        <v>1265</v>
      </c>
      <c r="C293" s="117" t="s">
        <v>125</v>
      </c>
      <c r="D293" s="117" t="s">
        <v>1120</v>
      </c>
      <c r="E293" s="117"/>
      <c r="F293" s="117">
        <v>1</v>
      </c>
      <c r="G293" s="117">
        <v>0</v>
      </c>
      <c r="H293" s="117">
        <v>0</v>
      </c>
      <c r="I293" s="117">
        <v>0</v>
      </c>
      <c r="J293" s="117">
        <v>0</v>
      </c>
      <c r="K293" s="117">
        <v>0</v>
      </c>
      <c r="L293" s="156">
        <v>0</v>
      </c>
    </row>
    <row r="294" spans="1:12">
      <c r="A294" s="158" t="s">
        <v>1793</v>
      </c>
      <c r="B294" s="117" t="s">
        <v>1139</v>
      </c>
      <c r="C294" s="117" t="s">
        <v>125</v>
      </c>
      <c r="D294" s="117" t="s">
        <v>1120</v>
      </c>
      <c r="E294" s="117"/>
      <c r="F294" s="117">
        <v>6</v>
      </c>
      <c r="G294" s="117">
        <v>1</v>
      </c>
      <c r="H294" s="117">
        <v>1</v>
      </c>
      <c r="I294" s="117">
        <v>0</v>
      </c>
      <c r="J294" s="117">
        <v>0</v>
      </c>
      <c r="K294" s="117">
        <v>0</v>
      </c>
      <c r="L294" s="156">
        <v>0</v>
      </c>
    </row>
    <row r="295" spans="1:12">
      <c r="A295" s="158" t="s">
        <v>1794</v>
      </c>
      <c r="B295" s="117" t="s">
        <v>135</v>
      </c>
      <c r="C295" s="117" t="s">
        <v>125</v>
      </c>
      <c r="D295" s="117" t="s">
        <v>1120</v>
      </c>
      <c r="E295" s="117"/>
      <c r="F295" s="117">
        <v>7</v>
      </c>
      <c r="G295" s="117">
        <v>0</v>
      </c>
      <c r="H295" s="117">
        <v>2</v>
      </c>
      <c r="I295" s="117">
        <v>0</v>
      </c>
      <c r="J295" s="117">
        <v>0</v>
      </c>
      <c r="K295" s="117">
        <v>0</v>
      </c>
      <c r="L295" s="156">
        <v>0</v>
      </c>
    </row>
    <row r="296" spans="1:12">
      <c r="A296" s="158" t="s">
        <v>1795</v>
      </c>
      <c r="B296" s="117" t="s">
        <v>1266</v>
      </c>
      <c r="C296" s="117" t="s">
        <v>125</v>
      </c>
      <c r="D296" s="117" t="s">
        <v>1120</v>
      </c>
      <c r="E296" s="117"/>
      <c r="F296" s="117">
        <v>5</v>
      </c>
      <c r="G296" s="117">
        <v>0</v>
      </c>
      <c r="H296" s="117">
        <v>0</v>
      </c>
      <c r="I296" s="117">
        <v>0</v>
      </c>
      <c r="J296" s="117">
        <v>0</v>
      </c>
      <c r="K296" s="117">
        <v>0</v>
      </c>
      <c r="L296" s="156">
        <v>0</v>
      </c>
    </row>
    <row r="297" spans="1:12">
      <c r="A297" s="158" t="s">
        <v>1796</v>
      </c>
      <c r="B297" s="117" t="s">
        <v>136</v>
      </c>
      <c r="C297" s="117" t="s">
        <v>125</v>
      </c>
      <c r="D297" s="117" t="s">
        <v>1120</v>
      </c>
      <c r="E297" s="117"/>
      <c r="F297" s="117">
        <v>36</v>
      </c>
      <c r="G297" s="117">
        <v>0</v>
      </c>
      <c r="H297" s="117">
        <v>0</v>
      </c>
      <c r="I297" s="117">
        <v>0</v>
      </c>
      <c r="J297" s="117">
        <v>0</v>
      </c>
      <c r="K297" s="117">
        <v>0</v>
      </c>
      <c r="L297" s="156">
        <v>0</v>
      </c>
    </row>
    <row r="298" spans="1:12">
      <c r="A298" s="158" t="s">
        <v>1797</v>
      </c>
      <c r="B298" s="117" t="s">
        <v>1238</v>
      </c>
      <c r="C298" s="117" t="s">
        <v>125</v>
      </c>
      <c r="D298" s="117" t="s">
        <v>1120</v>
      </c>
      <c r="E298" s="117"/>
      <c r="F298" s="117">
        <v>10</v>
      </c>
      <c r="G298" s="117">
        <v>0</v>
      </c>
      <c r="H298" s="117">
        <v>0</v>
      </c>
      <c r="I298" s="117">
        <v>0</v>
      </c>
      <c r="J298" s="117">
        <v>0</v>
      </c>
      <c r="K298" s="117">
        <v>0</v>
      </c>
      <c r="L298" s="156">
        <v>0</v>
      </c>
    </row>
    <row r="299" spans="1:12">
      <c r="A299" s="158" t="s">
        <v>1798</v>
      </c>
      <c r="B299" s="117" t="s">
        <v>1168</v>
      </c>
      <c r="C299" s="117" t="s">
        <v>125</v>
      </c>
      <c r="D299" s="117" t="s">
        <v>1120</v>
      </c>
      <c r="E299" s="117"/>
      <c r="F299" s="117">
        <v>113</v>
      </c>
      <c r="G299" s="117">
        <v>0</v>
      </c>
      <c r="H299" s="117">
        <v>2</v>
      </c>
      <c r="I299" s="117">
        <v>0</v>
      </c>
      <c r="J299" s="117">
        <v>0</v>
      </c>
      <c r="K299" s="117">
        <v>0</v>
      </c>
      <c r="L299" s="156">
        <v>0</v>
      </c>
    </row>
    <row r="300" spans="1:12">
      <c r="A300" s="158" t="s">
        <v>1799</v>
      </c>
      <c r="B300" s="117" t="s">
        <v>1169</v>
      </c>
      <c r="C300" s="117" t="s">
        <v>125</v>
      </c>
      <c r="D300" s="117" t="s">
        <v>1120</v>
      </c>
      <c r="E300" s="117"/>
      <c r="F300" s="117">
        <v>6</v>
      </c>
      <c r="G300" s="117">
        <v>0</v>
      </c>
      <c r="H300" s="117">
        <v>1</v>
      </c>
      <c r="I300" s="117">
        <v>0</v>
      </c>
      <c r="J300" s="117">
        <v>0</v>
      </c>
      <c r="K300" s="117">
        <v>0</v>
      </c>
      <c r="L300" s="156">
        <v>0</v>
      </c>
    </row>
    <row r="301" spans="1:12">
      <c r="A301" s="158" t="s">
        <v>1800</v>
      </c>
      <c r="B301" s="117" t="s">
        <v>1277</v>
      </c>
      <c r="C301" s="117" t="s">
        <v>125</v>
      </c>
      <c r="D301" s="117" t="s">
        <v>1120</v>
      </c>
      <c r="E301" s="117"/>
      <c r="F301" s="117">
        <v>8</v>
      </c>
      <c r="G301" s="117">
        <v>0</v>
      </c>
      <c r="H301" s="117">
        <v>0</v>
      </c>
      <c r="I301" s="117">
        <v>0</v>
      </c>
      <c r="J301" s="117">
        <v>0</v>
      </c>
      <c r="K301" s="117">
        <v>0</v>
      </c>
      <c r="L301" s="156">
        <v>0</v>
      </c>
    </row>
    <row r="302" spans="1:12">
      <c r="A302" s="158" t="s">
        <v>1801</v>
      </c>
      <c r="B302" s="117" t="s">
        <v>1174</v>
      </c>
      <c r="C302" s="117" t="s">
        <v>125</v>
      </c>
      <c r="D302" s="117" t="s">
        <v>1120</v>
      </c>
      <c r="E302" s="117"/>
      <c r="F302" s="117">
        <v>17</v>
      </c>
      <c r="G302" s="117">
        <v>0</v>
      </c>
      <c r="H302" s="117">
        <v>0</v>
      </c>
      <c r="I302" s="117">
        <v>0</v>
      </c>
      <c r="J302" s="117">
        <v>0</v>
      </c>
      <c r="K302" s="117">
        <v>0</v>
      </c>
      <c r="L302" s="156">
        <v>0</v>
      </c>
    </row>
    <row r="303" spans="1:12">
      <c r="A303" s="158" t="s">
        <v>1802</v>
      </c>
      <c r="B303" s="117" t="s">
        <v>1248</v>
      </c>
      <c r="C303" s="117" t="s">
        <v>125</v>
      </c>
      <c r="D303" s="117" t="s">
        <v>1120</v>
      </c>
      <c r="E303" s="117"/>
      <c r="F303" s="117">
        <v>124</v>
      </c>
      <c r="G303" s="117">
        <v>0</v>
      </c>
      <c r="H303" s="117">
        <v>0</v>
      </c>
      <c r="I303" s="117">
        <v>0</v>
      </c>
      <c r="J303" s="117">
        <v>0</v>
      </c>
      <c r="K303" s="117">
        <v>0</v>
      </c>
      <c r="L303" s="156">
        <v>0</v>
      </c>
    </row>
    <row r="304" spans="1:12">
      <c r="A304" s="158" t="s">
        <v>1803</v>
      </c>
      <c r="B304" s="117" t="s">
        <v>1365</v>
      </c>
      <c r="C304" s="117" t="s">
        <v>125</v>
      </c>
      <c r="D304" s="117" t="s">
        <v>1120</v>
      </c>
      <c r="E304" s="117"/>
      <c r="F304" s="117">
        <v>1</v>
      </c>
      <c r="G304" s="117">
        <v>0</v>
      </c>
      <c r="H304" s="117">
        <v>0</v>
      </c>
      <c r="I304" s="117">
        <v>0</v>
      </c>
      <c r="J304" s="117">
        <v>0</v>
      </c>
      <c r="K304" s="117">
        <v>0</v>
      </c>
      <c r="L304" s="156">
        <v>0</v>
      </c>
    </row>
    <row r="305" spans="1:12">
      <c r="A305" s="158" t="s">
        <v>1804</v>
      </c>
      <c r="B305" s="117" t="s">
        <v>1348</v>
      </c>
      <c r="C305" s="117" t="s">
        <v>125</v>
      </c>
      <c r="D305" s="117" t="s">
        <v>1120</v>
      </c>
      <c r="E305" s="117"/>
      <c r="F305" s="117">
        <v>1</v>
      </c>
      <c r="G305" s="117">
        <v>0</v>
      </c>
      <c r="H305" s="117">
        <v>0</v>
      </c>
      <c r="I305" s="117">
        <v>0</v>
      </c>
      <c r="J305" s="117">
        <v>0</v>
      </c>
      <c r="K305" s="117">
        <v>0</v>
      </c>
      <c r="L305" s="156">
        <v>0</v>
      </c>
    </row>
    <row r="306" spans="1:12">
      <c r="A306" s="158" t="s">
        <v>1805</v>
      </c>
      <c r="B306" s="117" t="s">
        <v>1280</v>
      </c>
      <c r="C306" s="117" t="s">
        <v>125</v>
      </c>
      <c r="D306" s="117" t="s">
        <v>1120</v>
      </c>
      <c r="E306" s="117"/>
      <c r="F306" s="117">
        <v>1</v>
      </c>
      <c r="G306" s="117">
        <v>0</v>
      </c>
      <c r="H306" s="117">
        <v>1</v>
      </c>
      <c r="I306" s="117">
        <v>0</v>
      </c>
      <c r="J306" s="117">
        <v>0</v>
      </c>
      <c r="K306" s="117">
        <v>0</v>
      </c>
      <c r="L306" s="156">
        <v>0</v>
      </c>
    </row>
    <row r="307" spans="1:12">
      <c r="A307" s="158" t="s">
        <v>1806</v>
      </c>
      <c r="B307" s="117" t="s">
        <v>1180</v>
      </c>
      <c r="C307" s="117" t="s">
        <v>125</v>
      </c>
      <c r="D307" s="117" t="s">
        <v>1120</v>
      </c>
      <c r="E307" s="117"/>
      <c r="F307" s="117">
        <v>3</v>
      </c>
      <c r="G307" s="117">
        <v>0</v>
      </c>
      <c r="H307" s="117">
        <v>0</v>
      </c>
      <c r="I307" s="117">
        <v>0</v>
      </c>
      <c r="J307" s="117">
        <v>0</v>
      </c>
      <c r="K307" s="117">
        <v>0</v>
      </c>
      <c r="L307" s="156">
        <v>0</v>
      </c>
    </row>
    <row r="308" spans="1:12">
      <c r="A308" s="158" t="s">
        <v>1807</v>
      </c>
      <c r="B308" s="117" t="s">
        <v>1311</v>
      </c>
      <c r="C308" s="117" t="s">
        <v>125</v>
      </c>
      <c r="D308" s="117" t="s">
        <v>1120</v>
      </c>
      <c r="E308" s="117"/>
      <c r="F308" s="117">
        <v>8</v>
      </c>
      <c r="G308" s="117">
        <v>0</v>
      </c>
      <c r="H308" s="117">
        <v>0</v>
      </c>
      <c r="I308" s="117">
        <v>0</v>
      </c>
      <c r="J308" s="117">
        <v>0</v>
      </c>
      <c r="K308" s="117">
        <v>0</v>
      </c>
      <c r="L308" s="156">
        <v>0</v>
      </c>
    </row>
    <row r="309" spans="1:12">
      <c r="A309" s="158" t="s">
        <v>1808</v>
      </c>
      <c r="B309" s="117" t="s">
        <v>1338</v>
      </c>
      <c r="C309" s="117" t="s">
        <v>125</v>
      </c>
      <c r="D309" s="117" t="s">
        <v>1120</v>
      </c>
      <c r="E309" s="117"/>
      <c r="F309" s="117">
        <v>1</v>
      </c>
      <c r="G309" s="117">
        <v>0</v>
      </c>
      <c r="H309" s="117">
        <v>0</v>
      </c>
      <c r="I309" s="117">
        <v>0</v>
      </c>
      <c r="J309" s="117">
        <v>0</v>
      </c>
      <c r="K309" s="117">
        <v>0</v>
      </c>
      <c r="L309" s="156">
        <v>0</v>
      </c>
    </row>
    <row r="310" spans="1:12">
      <c r="A310" s="158" t="s">
        <v>1809</v>
      </c>
      <c r="B310" s="117" t="s">
        <v>1190</v>
      </c>
      <c r="C310" s="117" t="s">
        <v>125</v>
      </c>
      <c r="D310" s="117" t="s">
        <v>1120</v>
      </c>
      <c r="E310" s="117"/>
      <c r="F310" s="117">
        <v>4</v>
      </c>
      <c r="G310" s="117">
        <v>0</v>
      </c>
      <c r="H310" s="117">
        <v>0</v>
      </c>
      <c r="I310" s="117">
        <v>0</v>
      </c>
      <c r="J310" s="117">
        <v>0</v>
      </c>
      <c r="K310" s="117">
        <v>0</v>
      </c>
      <c r="L310" s="156">
        <v>0</v>
      </c>
    </row>
    <row r="311" spans="1:12">
      <c r="A311" s="158" t="s">
        <v>1810</v>
      </c>
      <c r="B311" s="117" t="s">
        <v>1192</v>
      </c>
      <c r="C311" s="117" t="s">
        <v>125</v>
      </c>
      <c r="D311" s="117" t="s">
        <v>1120</v>
      </c>
      <c r="E311" s="117"/>
      <c r="F311" s="117">
        <v>8</v>
      </c>
      <c r="G311" s="117">
        <v>1</v>
      </c>
      <c r="H311" s="117">
        <v>1</v>
      </c>
      <c r="I311" s="117">
        <v>0</v>
      </c>
      <c r="J311" s="117">
        <v>0</v>
      </c>
      <c r="K311" s="117">
        <v>0</v>
      </c>
      <c r="L311" s="156">
        <v>0</v>
      </c>
    </row>
    <row r="312" spans="1:12">
      <c r="A312" s="158" t="s">
        <v>1811</v>
      </c>
      <c r="B312" s="117" t="s">
        <v>134</v>
      </c>
      <c r="C312" s="117" t="s">
        <v>125</v>
      </c>
      <c r="D312" s="117" t="s">
        <v>1120</v>
      </c>
      <c r="E312" s="117"/>
      <c r="F312" s="117">
        <v>37</v>
      </c>
      <c r="G312" s="117">
        <v>0</v>
      </c>
      <c r="H312" s="117">
        <v>2</v>
      </c>
      <c r="I312" s="117">
        <v>0</v>
      </c>
      <c r="J312" s="117">
        <v>1</v>
      </c>
      <c r="K312" s="117">
        <v>0</v>
      </c>
      <c r="L312" s="156">
        <v>0</v>
      </c>
    </row>
    <row r="313" spans="1:12">
      <c r="A313" s="158" t="s">
        <v>1812</v>
      </c>
      <c r="B313" s="117" t="s">
        <v>1264</v>
      </c>
      <c r="C313" s="117" t="s">
        <v>125</v>
      </c>
      <c r="D313" s="117" t="s">
        <v>1166</v>
      </c>
      <c r="E313" s="117"/>
      <c r="F313" s="117">
        <v>193</v>
      </c>
      <c r="G313" s="117">
        <v>0</v>
      </c>
      <c r="H313" s="117">
        <v>1</v>
      </c>
      <c r="I313" s="117">
        <v>0</v>
      </c>
      <c r="J313" s="117">
        <v>0</v>
      </c>
      <c r="K313" s="117">
        <v>0</v>
      </c>
      <c r="L313" s="156">
        <v>0</v>
      </c>
    </row>
    <row r="314" spans="1:12">
      <c r="A314" s="158" t="s">
        <v>1813</v>
      </c>
      <c r="B314" s="117" t="s">
        <v>1219</v>
      </c>
      <c r="C314" s="117" t="s">
        <v>125</v>
      </c>
      <c r="D314" s="117" t="s">
        <v>1166</v>
      </c>
      <c r="E314" s="117"/>
      <c r="F314" s="117">
        <v>19</v>
      </c>
      <c r="G314" s="117">
        <v>1</v>
      </c>
      <c r="H314" s="117">
        <v>0</v>
      </c>
      <c r="I314" s="117">
        <v>0</v>
      </c>
      <c r="J314" s="117">
        <v>0</v>
      </c>
      <c r="K314" s="117">
        <v>0</v>
      </c>
      <c r="L314" s="156">
        <v>0</v>
      </c>
    </row>
    <row r="315" spans="1:12">
      <c r="A315" s="158" t="s">
        <v>1814</v>
      </c>
      <c r="B315" s="117" t="s">
        <v>1290</v>
      </c>
      <c r="C315" s="117" t="s">
        <v>125</v>
      </c>
      <c r="D315" s="117" t="s">
        <v>1166</v>
      </c>
      <c r="E315" s="117"/>
      <c r="F315" s="117">
        <v>15</v>
      </c>
      <c r="G315" s="117">
        <v>0</v>
      </c>
      <c r="H315" s="117">
        <v>0</v>
      </c>
      <c r="I315" s="117">
        <v>0</v>
      </c>
      <c r="J315" s="117">
        <v>0</v>
      </c>
      <c r="K315" s="117">
        <v>0</v>
      </c>
      <c r="L315" s="156">
        <v>0</v>
      </c>
    </row>
    <row r="316" spans="1:12">
      <c r="A316" s="158" t="s">
        <v>1815</v>
      </c>
      <c r="B316" s="117" t="s">
        <v>1362</v>
      </c>
      <c r="C316" s="117" t="s">
        <v>125</v>
      </c>
      <c r="D316" s="117" t="s">
        <v>1166</v>
      </c>
      <c r="E316" s="117"/>
      <c r="F316" s="117">
        <v>3</v>
      </c>
      <c r="G316" s="117">
        <v>0</v>
      </c>
      <c r="H316" s="117">
        <v>0</v>
      </c>
      <c r="I316" s="117">
        <v>0</v>
      </c>
      <c r="J316" s="117">
        <v>0</v>
      </c>
      <c r="K316" s="117">
        <v>0</v>
      </c>
      <c r="L316" s="156">
        <v>0</v>
      </c>
    </row>
    <row r="317" spans="1:12">
      <c r="A317" s="158" t="s">
        <v>1816</v>
      </c>
      <c r="B317" s="117" t="s">
        <v>1267</v>
      </c>
      <c r="C317" s="117" t="s">
        <v>125</v>
      </c>
      <c r="D317" s="117" t="s">
        <v>1166</v>
      </c>
      <c r="E317" s="117"/>
      <c r="F317" s="117">
        <v>1</v>
      </c>
      <c r="G317" s="117">
        <v>0</v>
      </c>
      <c r="H317" s="117">
        <v>0</v>
      </c>
      <c r="I317" s="117">
        <v>0</v>
      </c>
      <c r="J317" s="117">
        <v>0</v>
      </c>
      <c r="K317" s="117">
        <v>0</v>
      </c>
      <c r="L317" s="156">
        <v>0</v>
      </c>
    </row>
    <row r="318" spans="1:12">
      <c r="A318" s="158" t="s">
        <v>1817</v>
      </c>
      <c r="B318" s="117" t="s">
        <v>138</v>
      </c>
      <c r="C318" s="117" t="s">
        <v>125</v>
      </c>
      <c r="D318" s="117" t="s">
        <v>1166</v>
      </c>
      <c r="E318" s="117"/>
      <c r="F318" s="117">
        <v>15</v>
      </c>
      <c r="G318" s="117">
        <v>0</v>
      </c>
      <c r="H318" s="117">
        <v>0</v>
      </c>
      <c r="I318" s="117">
        <v>0</v>
      </c>
      <c r="J318" s="117">
        <v>0</v>
      </c>
      <c r="K318" s="117">
        <v>0</v>
      </c>
      <c r="L318" s="156">
        <v>0</v>
      </c>
    </row>
    <row r="319" spans="1:12">
      <c r="A319" s="158" t="s">
        <v>1818</v>
      </c>
      <c r="B319" s="117" t="s">
        <v>1295</v>
      </c>
      <c r="C319" s="117" t="s">
        <v>125</v>
      </c>
      <c r="D319" s="117" t="s">
        <v>1166</v>
      </c>
      <c r="E319" s="117"/>
      <c r="F319" s="117">
        <v>0</v>
      </c>
      <c r="G319" s="117">
        <v>0</v>
      </c>
      <c r="H319" s="117">
        <v>0</v>
      </c>
      <c r="I319" s="117">
        <v>0</v>
      </c>
      <c r="J319" s="117">
        <v>0</v>
      </c>
      <c r="K319" s="117">
        <v>0</v>
      </c>
      <c r="L319" s="156">
        <v>0</v>
      </c>
    </row>
    <row r="320" spans="1:12">
      <c r="A320" s="158" t="s">
        <v>1819</v>
      </c>
      <c r="B320" s="117" t="s">
        <v>1239</v>
      </c>
      <c r="C320" s="117" t="s">
        <v>125</v>
      </c>
      <c r="D320" s="117" t="s">
        <v>1166</v>
      </c>
      <c r="E320" s="117"/>
      <c r="F320" s="117">
        <v>19</v>
      </c>
      <c r="G320" s="117">
        <v>0</v>
      </c>
      <c r="H320" s="117">
        <v>0</v>
      </c>
      <c r="I320" s="117">
        <v>0</v>
      </c>
      <c r="J320" s="117">
        <v>0</v>
      </c>
      <c r="K320" s="117">
        <v>0</v>
      </c>
      <c r="L320" s="156">
        <v>0</v>
      </c>
    </row>
    <row r="321" spans="1:12">
      <c r="A321" s="158" t="s">
        <v>1820</v>
      </c>
      <c r="B321" s="117" t="s">
        <v>1167</v>
      </c>
      <c r="C321" s="117" t="s">
        <v>125</v>
      </c>
      <c r="D321" s="117" t="s">
        <v>1166</v>
      </c>
      <c r="E321" s="117"/>
      <c r="F321" s="117">
        <v>0</v>
      </c>
      <c r="G321" s="117">
        <v>0</v>
      </c>
      <c r="H321" s="117">
        <v>0</v>
      </c>
      <c r="I321" s="117">
        <v>0</v>
      </c>
      <c r="J321" s="117">
        <v>0</v>
      </c>
      <c r="K321" s="117">
        <v>0</v>
      </c>
      <c r="L321" s="156">
        <v>0</v>
      </c>
    </row>
    <row r="322" spans="1:12">
      <c r="A322" s="158" t="s">
        <v>1821</v>
      </c>
      <c r="B322" s="117" t="s">
        <v>1274</v>
      </c>
      <c r="C322" s="117" t="s">
        <v>125</v>
      </c>
      <c r="D322" s="117" t="s">
        <v>1166</v>
      </c>
      <c r="E322" s="117"/>
      <c r="F322" s="117">
        <v>0</v>
      </c>
      <c r="G322" s="117">
        <v>0</v>
      </c>
      <c r="H322" s="117">
        <v>0</v>
      </c>
      <c r="I322" s="117">
        <v>0</v>
      </c>
      <c r="J322" s="117">
        <v>0</v>
      </c>
      <c r="K322" s="117">
        <v>0</v>
      </c>
      <c r="L322" s="156">
        <v>0</v>
      </c>
    </row>
    <row r="323" spans="1:12">
      <c r="A323" s="158" t="s">
        <v>1822</v>
      </c>
      <c r="B323" s="117" t="s">
        <v>1275</v>
      </c>
      <c r="C323" s="117" t="s">
        <v>125</v>
      </c>
      <c r="D323" s="117" t="s">
        <v>1166</v>
      </c>
      <c r="E323" s="117"/>
      <c r="F323" s="117">
        <v>17</v>
      </c>
      <c r="G323" s="117">
        <v>0</v>
      </c>
      <c r="H323" s="117">
        <v>0</v>
      </c>
      <c r="I323" s="117">
        <v>0</v>
      </c>
      <c r="J323" s="117">
        <v>1</v>
      </c>
      <c r="K323" s="117">
        <v>2</v>
      </c>
      <c r="L323" s="156">
        <v>0</v>
      </c>
    </row>
    <row r="324" spans="1:12">
      <c r="A324" s="158" t="s">
        <v>1823</v>
      </c>
      <c r="B324" s="117" t="s">
        <v>1170</v>
      </c>
      <c r="C324" s="117" t="s">
        <v>125</v>
      </c>
      <c r="D324" s="117" t="s">
        <v>1166</v>
      </c>
      <c r="E324" s="117"/>
      <c r="F324" s="117">
        <v>0</v>
      </c>
      <c r="G324" s="117">
        <v>0</v>
      </c>
      <c r="H324" s="117">
        <v>0</v>
      </c>
      <c r="I324" s="117">
        <v>0</v>
      </c>
      <c r="J324" s="117">
        <v>0</v>
      </c>
      <c r="K324" s="117">
        <v>0</v>
      </c>
      <c r="L324" s="156">
        <v>0</v>
      </c>
    </row>
    <row r="325" spans="1:12">
      <c r="A325" s="158" t="s">
        <v>1824</v>
      </c>
      <c r="B325" s="117" t="s">
        <v>1308</v>
      </c>
      <c r="C325" s="117" t="s">
        <v>125</v>
      </c>
      <c r="D325" s="117" t="s">
        <v>1166</v>
      </c>
      <c r="E325" s="117"/>
      <c r="F325" s="117">
        <v>0</v>
      </c>
      <c r="G325" s="117">
        <v>0</v>
      </c>
      <c r="H325" s="117">
        <v>0</v>
      </c>
      <c r="I325" s="117">
        <v>0</v>
      </c>
      <c r="J325" s="117">
        <v>0</v>
      </c>
      <c r="K325" s="117">
        <v>0</v>
      </c>
      <c r="L325" s="156">
        <v>0</v>
      </c>
    </row>
    <row r="326" spans="1:12">
      <c r="A326" s="158" t="s">
        <v>1825</v>
      </c>
      <c r="B326" s="117" t="s">
        <v>203</v>
      </c>
      <c r="C326" s="117" t="s">
        <v>125</v>
      </c>
      <c r="D326" s="117" t="s">
        <v>1166</v>
      </c>
      <c r="E326" s="117"/>
      <c r="F326" s="117">
        <v>0</v>
      </c>
      <c r="G326" s="117">
        <v>0</v>
      </c>
      <c r="H326" s="117">
        <v>0</v>
      </c>
      <c r="I326" s="117">
        <v>0</v>
      </c>
      <c r="J326" s="117">
        <v>0</v>
      </c>
      <c r="K326" s="117">
        <v>0</v>
      </c>
      <c r="L326" s="156">
        <v>0</v>
      </c>
    </row>
    <row r="327" spans="1:12">
      <c r="A327" s="158" t="s">
        <v>1826</v>
      </c>
      <c r="B327" s="117" t="s">
        <v>1250</v>
      </c>
      <c r="C327" s="117" t="s">
        <v>125</v>
      </c>
      <c r="D327" s="117" t="s">
        <v>1166</v>
      </c>
      <c r="E327" s="117"/>
      <c r="F327" s="117">
        <v>14</v>
      </c>
      <c r="G327" s="117">
        <v>0</v>
      </c>
      <c r="H327" s="117">
        <v>0</v>
      </c>
      <c r="I327" s="117">
        <v>0</v>
      </c>
      <c r="J327" s="117">
        <v>0</v>
      </c>
      <c r="K327" s="117">
        <v>0</v>
      </c>
      <c r="L327" s="156">
        <v>0</v>
      </c>
    </row>
    <row r="328" spans="1:12">
      <c r="A328" s="158" t="s">
        <v>1827</v>
      </c>
      <c r="B328" s="117" t="s">
        <v>1329</v>
      </c>
      <c r="C328" s="117" t="s">
        <v>125</v>
      </c>
      <c r="D328" s="117" t="s">
        <v>1166</v>
      </c>
      <c r="E328" s="117"/>
      <c r="F328" s="117">
        <v>1</v>
      </c>
      <c r="G328" s="117">
        <v>0</v>
      </c>
      <c r="H328" s="117">
        <v>0</v>
      </c>
      <c r="I328" s="117">
        <v>0</v>
      </c>
      <c r="J328" s="117">
        <v>0</v>
      </c>
      <c r="K328" s="117">
        <v>0</v>
      </c>
      <c r="L328" s="156">
        <v>0</v>
      </c>
    </row>
    <row r="329" spans="1:12">
      <c r="A329" s="158" t="s">
        <v>1828</v>
      </c>
      <c r="B329" s="117" t="s">
        <v>140</v>
      </c>
      <c r="C329" s="117" t="s">
        <v>125</v>
      </c>
      <c r="D329" s="117" t="s">
        <v>1166</v>
      </c>
      <c r="E329" s="117"/>
      <c r="F329" s="117">
        <v>20</v>
      </c>
      <c r="G329" s="117">
        <v>0</v>
      </c>
      <c r="H329" s="117">
        <v>0</v>
      </c>
      <c r="I329" s="117">
        <v>0</v>
      </c>
      <c r="J329" s="117">
        <v>0</v>
      </c>
      <c r="K329" s="117">
        <v>0</v>
      </c>
      <c r="L329" s="156">
        <v>0</v>
      </c>
    </row>
    <row r="330" spans="1:12">
      <c r="A330" s="158" t="s">
        <v>1829</v>
      </c>
      <c r="B330" s="117" t="s">
        <v>145</v>
      </c>
      <c r="C330" s="117" t="s">
        <v>125</v>
      </c>
      <c r="D330" s="117" t="s">
        <v>1166</v>
      </c>
      <c r="E330" s="117"/>
      <c r="F330" s="117">
        <v>0</v>
      </c>
      <c r="G330" s="117">
        <v>0</v>
      </c>
      <c r="H330" s="117">
        <v>0</v>
      </c>
      <c r="I330" s="117">
        <v>0</v>
      </c>
      <c r="J330" s="117">
        <v>0</v>
      </c>
      <c r="K330" s="117">
        <v>0</v>
      </c>
      <c r="L330" s="156">
        <v>0</v>
      </c>
    </row>
    <row r="331" spans="1:12">
      <c r="A331" s="158" t="s">
        <v>1830</v>
      </c>
      <c r="B331" s="117" t="s">
        <v>1366</v>
      </c>
      <c r="C331" s="117" t="s">
        <v>125</v>
      </c>
      <c r="D331" s="117" t="s">
        <v>1166</v>
      </c>
      <c r="E331" s="117"/>
      <c r="F331" s="117">
        <v>0</v>
      </c>
      <c r="G331" s="117">
        <v>0</v>
      </c>
      <c r="H331" s="117">
        <v>0</v>
      </c>
      <c r="I331" s="117">
        <v>1</v>
      </c>
      <c r="J331" s="117">
        <v>0</v>
      </c>
      <c r="K331" s="117">
        <v>0</v>
      </c>
      <c r="L331" s="156">
        <v>0</v>
      </c>
    </row>
    <row r="332" spans="1:12">
      <c r="A332" s="158" t="s">
        <v>1831</v>
      </c>
      <c r="B332" s="117" t="s">
        <v>1330</v>
      </c>
      <c r="C332" s="117" t="s">
        <v>125</v>
      </c>
      <c r="D332" s="117" t="s">
        <v>1166</v>
      </c>
      <c r="E332" s="117"/>
      <c r="F332" s="117">
        <v>9</v>
      </c>
      <c r="G332" s="117">
        <v>0</v>
      </c>
      <c r="H332" s="117">
        <v>0</v>
      </c>
      <c r="I332" s="117">
        <v>0</v>
      </c>
      <c r="J332" s="117">
        <v>0</v>
      </c>
      <c r="K332" s="117">
        <v>0</v>
      </c>
      <c r="L332" s="156">
        <v>0</v>
      </c>
    </row>
    <row r="333" spans="1:12">
      <c r="A333" s="158" t="s">
        <v>1832</v>
      </c>
      <c r="B333" s="117" t="s">
        <v>147</v>
      </c>
      <c r="C333" s="117" t="s">
        <v>125</v>
      </c>
      <c r="D333" s="117" t="s">
        <v>1166</v>
      </c>
      <c r="E333" s="117"/>
      <c r="F333" s="117">
        <v>73</v>
      </c>
      <c r="G333" s="117">
        <v>0</v>
      </c>
      <c r="H333" s="117">
        <v>1</v>
      </c>
      <c r="I333" s="117">
        <v>4</v>
      </c>
      <c r="J333" s="117">
        <v>7</v>
      </c>
      <c r="K333" s="117">
        <v>1</v>
      </c>
      <c r="L333" s="156">
        <v>0</v>
      </c>
    </row>
    <row r="334" spans="1:12">
      <c r="A334" s="158" t="s">
        <v>1833</v>
      </c>
      <c r="B334" s="117" t="s">
        <v>1254</v>
      </c>
      <c r="C334" s="117" t="s">
        <v>125</v>
      </c>
      <c r="D334" s="117" t="s">
        <v>1166</v>
      </c>
      <c r="E334" s="117"/>
      <c r="F334" s="117">
        <v>3</v>
      </c>
      <c r="G334" s="117">
        <v>0</v>
      </c>
      <c r="H334" s="117">
        <v>0</v>
      </c>
      <c r="I334" s="117">
        <v>0</v>
      </c>
      <c r="J334" s="117">
        <v>0</v>
      </c>
      <c r="K334" s="117">
        <v>0</v>
      </c>
      <c r="L334" s="156">
        <v>0</v>
      </c>
    </row>
    <row r="335" spans="1:12">
      <c r="A335" s="158" t="s">
        <v>1834</v>
      </c>
      <c r="B335" s="117" t="s">
        <v>1282</v>
      </c>
      <c r="C335" s="117" t="s">
        <v>125</v>
      </c>
      <c r="D335" s="117" t="s">
        <v>1166</v>
      </c>
      <c r="E335" s="117"/>
      <c r="F335" s="117">
        <v>0</v>
      </c>
      <c r="G335" s="117">
        <v>0</v>
      </c>
      <c r="H335" s="117">
        <v>0</v>
      </c>
      <c r="I335" s="117">
        <v>0</v>
      </c>
      <c r="J335" s="117">
        <v>0</v>
      </c>
      <c r="K335" s="117">
        <v>0</v>
      </c>
      <c r="L335" s="156">
        <v>0</v>
      </c>
    </row>
    <row r="336" spans="1:12">
      <c r="A336" s="158" t="s">
        <v>1835</v>
      </c>
      <c r="B336" s="117" t="s">
        <v>1255</v>
      </c>
      <c r="C336" s="117" t="s">
        <v>125</v>
      </c>
      <c r="D336" s="117" t="s">
        <v>1166</v>
      </c>
      <c r="E336" s="117"/>
      <c r="F336" s="117">
        <v>9</v>
      </c>
      <c r="G336" s="117">
        <v>0</v>
      </c>
      <c r="H336" s="117">
        <v>0</v>
      </c>
      <c r="I336" s="117">
        <v>0</v>
      </c>
      <c r="J336" s="117">
        <v>0</v>
      </c>
      <c r="K336" s="117">
        <v>0</v>
      </c>
      <c r="L336" s="156">
        <v>0</v>
      </c>
    </row>
    <row r="337" spans="1:12">
      <c r="A337" s="158" t="s">
        <v>1836</v>
      </c>
      <c r="B337" s="117" t="s">
        <v>1283</v>
      </c>
      <c r="C337" s="117" t="s">
        <v>125</v>
      </c>
      <c r="D337" s="117" t="s">
        <v>1166</v>
      </c>
      <c r="E337" s="117"/>
      <c r="F337" s="117">
        <v>3</v>
      </c>
      <c r="G337" s="117">
        <v>0</v>
      </c>
      <c r="H337" s="117">
        <v>0</v>
      </c>
      <c r="I337" s="117">
        <v>0</v>
      </c>
      <c r="J337" s="117">
        <v>0</v>
      </c>
      <c r="K337" s="117">
        <v>0</v>
      </c>
      <c r="L337" s="156">
        <v>0</v>
      </c>
    </row>
    <row r="338" spans="1:12">
      <c r="A338" s="158" t="s">
        <v>1837</v>
      </c>
      <c r="B338" s="117" t="s">
        <v>148</v>
      </c>
      <c r="C338" s="117" t="s">
        <v>125</v>
      </c>
      <c r="D338" s="117" t="s">
        <v>1166</v>
      </c>
      <c r="E338" s="117"/>
      <c r="F338" s="117">
        <v>18</v>
      </c>
      <c r="G338" s="117">
        <v>0</v>
      </c>
      <c r="H338" s="117">
        <v>0</v>
      </c>
      <c r="I338" s="117">
        <v>0</v>
      </c>
      <c r="J338" s="117">
        <v>2</v>
      </c>
      <c r="K338" s="117">
        <v>1</v>
      </c>
      <c r="L338" s="156">
        <v>0</v>
      </c>
    </row>
    <row r="339" spans="1:12">
      <c r="A339" s="158" t="s">
        <v>1838</v>
      </c>
      <c r="B339" s="117" t="s">
        <v>141</v>
      </c>
      <c r="C339" s="117" t="s">
        <v>125</v>
      </c>
      <c r="D339" s="117" t="s">
        <v>1166</v>
      </c>
      <c r="E339" s="117"/>
      <c r="F339" s="117">
        <v>110</v>
      </c>
      <c r="G339" s="117">
        <v>0</v>
      </c>
      <c r="H339" s="117">
        <v>0</v>
      </c>
      <c r="I339" s="117">
        <v>0</v>
      </c>
      <c r="J339" s="117">
        <v>4</v>
      </c>
      <c r="K339" s="117">
        <v>1</v>
      </c>
      <c r="L339" s="156">
        <v>0</v>
      </c>
    </row>
    <row r="340" spans="1:12">
      <c r="A340" s="158" t="s">
        <v>1839</v>
      </c>
      <c r="B340" s="117" t="s">
        <v>1257</v>
      </c>
      <c r="C340" s="117" t="s">
        <v>125</v>
      </c>
      <c r="D340" s="117" t="s">
        <v>1166</v>
      </c>
      <c r="E340" s="117"/>
      <c r="F340" s="117">
        <v>19</v>
      </c>
      <c r="G340" s="117">
        <v>0</v>
      </c>
      <c r="H340" s="117">
        <v>0</v>
      </c>
      <c r="I340" s="117">
        <v>0</v>
      </c>
      <c r="J340" s="117">
        <v>0</v>
      </c>
      <c r="K340" s="117">
        <v>0</v>
      </c>
      <c r="L340" s="156">
        <v>0</v>
      </c>
    </row>
    <row r="341" spans="1:12">
      <c r="A341" s="158" t="s">
        <v>1840</v>
      </c>
      <c r="B341" s="117" t="s">
        <v>142</v>
      </c>
      <c r="C341" s="117" t="s">
        <v>125</v>
      </c>
      <c r="D341" s="117" t="s">
        <v>1166</v>
      </c>
      <c r="E341" s="117"/>
      <c r="F341" s="117">
        <v>3</v>
      </c>
      <c r="G341" s="117">
        <v>0</v>
      </c>
      <c r="H341" s="117">
        <v>0</v>
      </c>
      <c r="I341" s="117">
        <v>0</v>
      </c>
      <c r="J341" s="117">
        <v>0</v>
      </c>
      <c r="K341" s="117">
        <v>0</v>
      </c>
      <c r="L341" s="156">
        <v>0</v>
      </c>
    </row>
    <row r="342" spans="1:12">
      <c r="A342" s="158" t="s">
        <v>1841</v>
      </c>
      <c r="B342" s="117" t="s">
        <v>149</v>
      </c>
      <c r="C342" s="117" t="s">
        <v>125</v>
      </c>
      <c r="D342" s="117" t="s">
        <v>1166</v>
      </c>
      <c r="E342" s="117"/>
      <c r="F342" s="117">
        <v>0</v>
      </c>
      <c r="G342" s="117">
        <v>0</v>
      </c>
      <c r="H342" s="117">
        <v>1</v>
      </c>
      <c r="I342" s="117">
        <v>0</v>
      </c>
      <c r="J342" s="117">
        <v>0</v>
      </c>
      <c r="K342" s="117">
        <v>0</v>
      </c>
      <c r="L342" s="156">
        <v>0</v>
      </c>
    </row>
    <row r="343" spans="1:12">
      <c r="A343" s="158" t="s">
        <v>1842</v>
      </c>
      <c r="B343" s="117" t="s">
        <v>1199</v>
      </c>
      <c r="C343" s="117" t="s">
        <v>125</v>
      </c>
      <c r="D343" s="117" t="s">
        <v>1166</v>
      </c>
      <c r="E343" s="117"/>
      <c r="F343" s="117">
        <v>27</v>
      </c>
      <c r="G343" s="117">
        <v>0</v>
      </c>
      <c r="H343" s="117">
        <v>0</v>
      </c>
      <c r="I343" s="117">
        <v>0</v>
      </c>
      <c r="J343" s="117">
        <v>0</v>
      </c>
      <c r="K343" s="117">
        <v>0</v>
      </c>
      <c r="L343" s="156">
        <v>0</v>
      </c>
    </row>
    <row r="344" spans="1:12">
      <c r="A344" s="158" t="s">
        <v>1843</v>
      </c>
      <c r="B344" s="117" t="s">
        <v>1332</v>
      </c>
      <c r="C344" s="117" t="s">
        <v>125</v>
      </c>
      <c r="D344" s="117" t="s">
        <v>1166</v>
      </c>
      <c r="E344" s="117"/>
      <c r="F344" s="117">
        <v>6</v>
      </c>
      <c r="G344" s="117">
        <v>0</v>
      </c>
      <c r="H344" s="117">
        <v>0</v>
      </c>
      <c r="I344" s="117">
        <v>0</v>
      </c>
      <c r="J344" s="117">
        <v>0</v>
      </c>
      <c r="K344" s="117">
        <v>0</v>
      </c>
      <c r="L344" s="156">
        <v>0</v>
      </c>
    </row>
    <row r="345" spans="1:12">
      <c r="A345" s="158" t="s">
        <v>1844</v>
      </c>
      <c r="B345" s="117" t="s">
        <v>1300</v>
      </c>
      <c r="C345" s="117" t="s">
        <v>125</v>
      </c>
      <c r="D345" s="117" t="s">
        <v>1166</v>
      </c>
      <c r="E345" s="117"/>
      <c r="F345" s="117">
        <v>6</v>
      </c>
      <c r="G345" s="117">
        <v>0</v>
      </c>
      <c r="H345" s="117">
        <v>0</v>
      </c>
      <c r="I345" s="117">
        <v>0</v>
      </c>
      <c r="J345" s="117">
        <v>0</v>
      </c>
      <c r="K345" s="117">
        <v>0</v>
      </c>
      <c r="L345" s="156">
        <v>0</v>
      </c>
    </row>
    <row r="346" spans="1:12">
      <c r="A346" s="158" t="s">
        <v>1845</v>
      </c>
      <c r="B346" s="117" t="s">
        <v>1208</v>
      </c>
      <c r="C346" s="117" t="s">
        <v>125</v>
      </c>
      <c r="D346" s="117" t="s">
        <v>1166</v>
      </c>
      <c r="E346" s="117"/>
      <c r="F346" s="117">
        <v>13</v>
      </c>
      <c r="G346" s="117">
        <v>0</v>
      </c>
      <c r="H346" s="117">
        <v>0</v>
      </c>
      <c r="I346" s="117">
        <v>0</v>
      </c>
      <c r="J346" s="117">
        <v>0</v>
      </c>
      <c r="K346" s="117">
        <v>0</v>
      </c>
      <c r="L346" s="156">
        <v>0</v>
      </c>
    </row>
    <row r="347" spans="1:12">
      <c r="A347" s="158" t="s">
        <v>1846</v>
      </c>
      <c r="B347" s="117" t="s">
        <v>1382</v>
      </c>
      <c r="C347" s="117" t="s">
        <v>20</v>
      </c>
      <c r="D347" s="117" t="s">
        <v>1381</v>
      </c>
      <c r="E347" s="117"/>
      <c r="F347" s="117">
        <v>3</v>
      </c>
      <c r="G347" s="117">
        <v>0</v>
      </c>
      <c r="H347" s="117">
        <v>0</v>
      </c>
      <c r="I347" s="117">
        <v>0</v>
      </c>
      <c r="J347" s="117">
        <v>0</v>
      </c>
      <c r="K347" s="117">
        <v>0</v>
      </c>
      <c r="L347" s="156">
        <v>0</v>
      </c>
    </row>
    <row r="348" spans="1:12">
      <c r="A348" s="158" t="s">
        <v>1847</v>
      </c>
      <c r="B348" s="117" t="s">
        <v>1475</v>
      </c>
      <c r="C348" s="117" t="s">
        <v>20</v>
      </c>
      <c r="D348" s="117" t="s">
        <v>1381</v>
      </c>
      <c r="E348" s="117"/>
      <c r="F348" s="117">
        <v>0</v>
      </c>
      <c r="G348" s="117">
        <v>0</v>
      </c>
      <c r="H348" s="117">
        <v>0</v>
      </c>
      <c r="I348" s="117">
        <v>0</v>
      </c>
      <c r="J348" s="117">
        <v>0</v>
      </c>
      <c r="K348" s="117">
        <v>0</v>
      </c>
      <c r="L348" s="156">
        <v>0</v>
      </c>
    </row>
    <row r="349" spans="1:12">
      <c r="A349" s="158" t="s">
        <v>1848</v>
      </c>
      <c r="B349" s="117" t="s">
        <v>1387</v>
      </c>
      <c r="C349" s="117" t="s">
        <v>20</v>
      </c>
      <c r="D349" s="117" t="s">
        <v>1381</v>
      </c>
      <c r="E349" s="117"/>
      <c r="F349" s="117">
        <v>12</v>
      </c>
      <c r="G349" s="117">
        <v>0</v>
      </c>
      <c r="H349" s="117">
        <v>0</v>
      </c>
      <c r="I349" s="117">
        <v>0</v>
      </c>
      <c r="J349" s="117">
        <v>0</v>
      </c>
      <c r="K349" s="117">
        <v>0</v>
      </c>
      <c r="L349" s="156">
        <v>0</v>
      </c>
    </row>
    <row r="350" spans="1:12">
      <c r="A350" s="158" t="s">
        <v>1849</v>
      </c>
      <c r="B350" s="117" t="s">
        <v>1511</v>
      </c>
      <c r="C350" s="117" t="s">
        <v>20</v>
      </c>
      <c r="D350" s="117" t="s">
        <v>1381</v>
      </c>
      <c r="E350" s="117"/>
      <c r="F350" s="117">
        <v>19</v>
      </c>
      <c r="G350" s="117">
        <v>0</v>
      </c>
      <c r="H350" s="117">
        <v>0</v>
      </c>
      <c r="I350" s="117">
        <v>0</v>
      </c>
      <c r="J350" s="117">
        <v>0</v>
      </c>
      <c r="K350" s="117">
        <v>1</v>
      </c>
      <c r="L350" s="156">
        <v>0</v>
      </c>
    </row>
    <row r="351" spans="1:12">
      <c r="A351" s="158" t="s">
        <v>1850</v>
      </c>
      <c r="B351" s="117" t="s">
        <v>1477</v>
      </c>
      <c r="C351" s="117" t="s">
        <v>20</v>
      </c>
      <c r="D351" s="117" t="s">
        <v>1381</v>
      </c>
      <c r="E351" s="117"/>
      <c r="F351" s="117">
        <v>284</v>
      </c>
      <c r="G351" s="117">
        <v>0</v>
      </c>
      <c r="H351" s="117">
        <v>0</v>
      </c>
      <c r="I351" s="117">
        <v>2</v>
      </c>
      <c r="J351" s="117">
        <v>11</v>
      </c>
      <c r="K351" s="117">
        <v>3</v>
      </c>
      <c r="L351" s="156">
        <v>0</v>
      </c>
    </row>
    <row r="352" spans="1:12">
      <c r="A352" s="158" t="s">
        <v>1851</v>
      </c>
      <c r="B352" s="117" t="s">
        <v>1577</v>
      </c>
      <c r="C352" s="117" t="s">
        <v>20</v>
      </c>
      <c r="D352" s="117" t="s">
        <v>1381</v>
      </c>
      <c r="E352" s="117"/>
      <c r="F352" s="117">
        <v>5</v>
      </c>
      <c r="G352" s="117">
        <v>0</v>
      </c>
      <c r="H352" s="117">
        <v>0</v>
      </c>
      <c r="I352" s="117">
        <v>0</v>
      </c>
      <c r="J352" s="117">
        <v>0</v>
      </c>
      <c r="K352" s="117">
        <v>0</v>
      </c>
      <c r="L352" s="156">
        <v>0</v>
      </c>
    </row>
    <row r="353" spans="1:12">
      <c r="A353" s="158" t="s">
        <v>1852</v>
      </c>
      <c r="B353" s="117" t="s">
        <v>1587</v>
      </c>
      <c r="C353" s="117" t="s">
        <v>20</v>
      </c>
      <c r="D353" s="117" t="s">
        <v>1381</v>
      </c>
      <c r="E353" s="117"/>
      <c r="F353" s="117">
        <v>1</v>
      </c>
      <c r="G353" s="117">
        <v>0</v>
      </c>
      <c r="H353" s="117">
        <v>0</v>
      </c>
      <c r="I353" s="117">
        <v>1</v>
      </c>
      <c r="J353" s="117">
        <v>0</v>
      </c>
      <c r="K353" s="117">
        <v>0</v>
      </c>
      <c r="L353" s="156">
        <v>0</v>
      </c>
    </row>
    <row r="354" spans="1:12">
      <c r="A354" s="158" t="s">
        <v>1853</v>
      </c>
      <c r="B354" s="117" t="s">
        <v>151</v>
      </c>
      <c r="C354" s="117" t="s">
        <v>20</v>
      </c>
      <c r="D354" s="117" t="s">
        <v>1381</v>
      </c>
      <c r="E354" s="117"/>
      <c r="F354" s="117">
        <v>66</v>
      </c>
      <c r="G354" s="117">
        <v>0</v>
      </c>
      <c r="H354" s="117">
        <v>0</v>
      </c>
      <c r="I354" s="117">
        <v>0</v>
      </c>
      <c r="J354" s="117">
        <v>0</v>
      </c>
      <c r="K354" s="117">
        <v>0</v>
      </c>
      <c r="L354" s="156">
        <v>0</v>
      </c>
    </row>
    <row r="355" spans="1:12">
      <c r="A355" s="158" t="s">
        <v>1854</v>
      </c>
      <c r="B355" s="117" t="s">
        <v>1580</v>
      </c>
      <c r="C355" s="117" t="s">
        <v>20</v>
      </c>
      <c r="D355" s="117" t="s">
        <v>1381</v>
      </c>
      <c r="E355" s="117"/>
      <c r="F355" s="117">
        <v>0</v>
      </c>
      <c r="G355" s="117">
        <v>0</v>
      </c>
      <c r="H355" s="117">
        <v>0</v>
      </c>
      <c r="I355" s="117">
        <v>0</v>
      </c>
      <c r="J355" s="117">
        <v>3</v>
      </c>
      <c r="K355" s="117">
        <v>0</v>
      </c>
      <c r="L355" s="156">
        <v>0</v>
      </c>
    </row>
    <row r="356" spans="1:12">
      <c r="A356" s="158" t="s">
        <v>1855</v>
      </c>
      <c r="B356" s="117" t="s">
        <v>1483</v>
      </c>
      <c r="C356" s="117" t="s">
        <v>20</v>
      </c>
      <c r="D356" s="117" t="s">
        <v>1381</v>
      </c>
      <c r="E356" s="117"/>
      <c r="F356" s="117">
        <v>4</v>
      </c>
      <c r="G356" s="117">
        <v>0</v>
      </c>
      <c r="H356" s="117">
        <v>0</v>
      </c>
      <c r="I356" s="117">
        <v>0</v>
      </c>
      <c r="J356" s="117">
        <v>0</v>
      </c>
      <c r="K356" s="117">
        <v>0</v>
      </c>
      <c r="L356" s="156">
        <v>0</v>
      </c>
    </row>
    <row r="357" spans="1:12">
      <c r="A357" s="158" t="s">
        <v>1856</v>
      </c>
      <c r="B357" s="117" t="s">
        <v>1588</v>
      </c>
      <c r="C357" s="117" t="s">
        <v>20</v>
      </c>
      <c r="D357" s="117" t="s">
        <v>1381</v>
      </c>
      <c r="E357" s="117"/>
      <c r="F357" s="117">
        <v>0</v>
      </c>
      <c r="G357" s="117">
        <v>0</v>
      </c>
      <c r="H357" s="117">
        <v>0</v>
      </c>
      <c r="I357" s="117">
        <v>0</v>
      </c>
      <c r="J357" s="117">
        <v>0</v>
      </c>
      <c r="K357" s="117">
        <v>0</v>
      </c>
      <c r="L357" s="156">
        <v>0</v>
      </c>
    </row>
    <row r="358" spans="1:12">
      <c r="A358" s="158" t="s">
        <v>1857</v>
      </c>
      <c r="B358" s="117" t="s">
        <v>1514</v>
      </c>
      <c r="C358" s="117" t="s">
        <v>20</v>
      </c>
      <c r="D358" s="117" t="s">
        <v>1381</v>
      </c>
      <c r="E358" s="117"/>
      <c r="F358" s="117">
        <v>51</v>
      </c>
      <c r="G358" s="117">
        <v>0</v>
      </c>
      <c r="H358" s="117">
        <v>0</v>
      </c>
      <c r="I358" s="117">
        <v>0</v>
      </c>
      <c r="J358" s="117">
        <v>2</v>
      </c>
      <c r="K358" s="117">
        <v>2</v>
      </c>
      <c r="L358" s="156">
        <v>0</v>
      </c>
    </row>
    <row r="359" spans="1:12">
      <c r="A359" s="158" t="s">
        <v>1858</v>
      </c>
      <c r="B359" s="117" t="s">
        <v>1420</v>
      </c>
      <c r="C359" s="117" t="s">
        <v>20</v>
      </c>
      <c r="D359" s="117" t="s">
        <v>1381</v>
      </c>
      <c r="E359" s="117"/>
      <c r="F359" s="117">
        <v>30</v>
      </c>
      <c r="G359" s="117">
        <v>0</v>
      </c>
      <c r="H359" s="117">
        <v>0</v>
      </c>
      <c r="I359" s="117">
        <v>0</v>
      </c>
      <c r="J359" s="117">
        <v>0</v>
      </c>
      <c r="K359" s="117">
        <v>0</v>
      </c>
      <c r="L359" s="156">
        <v>0</v>
      </c>
    </row>
    <row r="360" spans="1:12">
      <c r="A360" s="158" t="s">
        <v>1859</v>
      </c>
      <c r="B360" s="117" t="s">
        <v>1540</v>
      </c>
      <c r="C360" s="117" t="s">
        <v>20</v>
      </c>
      <c r="D360" s="117" t="s">
        <v>1381</v>
      </c>
      <c r="E360" s="117"/>
      <c r="F360" s="117">
        <v>3</v>
      </c>
      <c r="G360" s="117">
        <v>0</v>
      </c>
      <c r="H360" s="117">
        <v>0</v>
      </c>
      <c r="I360" s="117">
        <v>0</v>
      </c>
      <c r="J360" s="117">
        <v>0</v>
      </c>
      <c r="K360" s="117">
        <v>0</v>
      </c>
      <c r="L360" s="156">
        <v>0</v>
      </c>
    </row>
    <row r="361" spans="1:12">
      <c r="A361" s="158" t="s">
        <v>1860</v>
      </c>
      <c r="B361" s="117" t="s">
        <v>1601</v>
      </c>
      <c r="C361" s="117" t="s">
        <v>20</v>
      </c>
      <c r="D361" s="117" t="s">
        <v>1381</v>
      </c>
      <c r="E361" s="117"/>
      <c r="F361" s="117">
        <v>0</v>
      </c>
      <c r="G361" s="117">
        <v>0</v>
      </c>
      <c r="H361" s="117">
        <v>0</v>
      </c>
      <c r="I361" s="117">
        <v>0</v>
      </c>
      <c r="J361" s="117">
        <v>0</v>
      </c>
      <c r="K361" s="117">
        <v>0</v>
      </c>
      <c r="L361" s="156">
        <v>0</v>
      </c>
    </row>
    <row r="362" spans="1:12">
      <c r="A362" s="158" t="s">
        <v>1861</v>
      </c>
      <c r="B362" s="117" t="s">
        <v>1568</v>
      </c>
      <c r="C362" s="117" t="s">
        <v>20</v>
      </c>
      <c r="D362" s="117" t="s">
        <v>1381</v>
      </c>
      <c r="E362" s="117"/>
      <c r="F362" s="117">
        <v>2</v>
      </c>
      <c r="G362" s="117">
        <v>0</v>
      </c>
      <c r="H362" s="117">
        <v>0</v>
      </c>
      <c r="I362" s="117">
        <v>0</v>
      </c>
      <c r="J362" s="117">
        <v>0</v>
      </c>
      <c r="K362" s="117">
        <v>0</v>
      </c>
      <c r="L362" s="156">
        <v>0</v>
      </c>
    </row>
    <row r="363" spans="1:12">
      <c r="A363" s="158" t="s">
        <v>1862</v>
      </c>
      <c r="B363" s="117" t="s">
        <v>1542</v>
      </c>
      <c r="C363" s="117" t="s">
        <v>20</v>
      </c>
      <c r="D363" s="117" t="s">
        <v>1381</v>
      </c>
      <c r="E363" s="117"/>
      <c r="F363" s="117">
        <v>1</v>
      </c>
      <c r="G363" s="117">
        <v>0</v>
      </c>
      <c r="H363" s="117">
        <v>0</v>
      </c>
      <c r="I363" s="117">
        <v>0</v>
      </c>
      <c r="J363" s="117">
        <v>0</v>
      </c>
      <c r="K363" s="117">
        <v>0</v>
      </c>
      <c r="L363" s="156">
        <v>0</v>
      </c>
    </row>
    <row r="364" spans="1:12">
      <c r="A364" s="158" t="s">
        <v>1863</v>
      </c>
      <c r="B364" s="117" t="s">
        <v>1494</v>
      </c>
      <c r="C364" s="117" t="s">
        <v>20</v>
      </c>
      <c r="D364" s="117" t="s">
        <v>1381</v>
      </c>
      <c r="E364" s="117"/>
      <c r="F364" s="117">
        <v>30</v>
      </c>
      <c r="G364" s="117">
        <v>0</v>
      </c>
      <c r="H364" s="117">
        <v>0</v>
      </c>
      <c r="I364" s="117">
        <v>0</v>
      </c>
      <c r="J364" s="117">
        <v>0</v>
      </c>
      <c r="K364" s="117">
        <v>0</v>
      </c>
      <c r="L364" s="156">
        <v>0</v>
      </c>
    </row>
    <row r="365" spans="1:12">
      <c r="A365" s="158" t="s">
        <v>1864</v>
      </c>
      <c r="B365" s="117" t="s">
        <v>1523</v>
      </c>
      <c r="C365" s="117" t="s">
        <v>20</v>
      </c>
      <c r="D365" s="117" t="s">
        <v>1381</v>
      </c>
      <c r="E365" s="117"/>
      <c r="F365" s="117">
        <v>8</v>
      </c>
      <c r="G365" s="117">
        <v>0</v>
      </c>
      <c r="H365" s="117">
        <v>0</v>
      </c>
      <c r="I365" s="117">
        <v>0</v>
      </c>
      <c r="J365" s="117">
        <v>0</v>
      </c>
      <c r="K365" s="117">
        <v>0</v>
      </c>
      <c r="L365" s="156">
        <v>0</v>
      </c>
    </row>
    <row r="366" spans="1:12">
      <c r="A366" s="158" t="s">
        <v>1865</v>
      </c>
      <c r="B366" s="117" t="s">
        <v>1570</v>
      </c>
      <c r="C366" s="117" t="s">
        <v>20</v>
      </c>
      <c r="D366" s="117" t="s">
        <v>1381</v>
      </c>
      <c r="E366" s="117"/>
      <c r="F366" s="117">
        <v>26</v>
      </c>
      <c r="G366" s="117">
        <v>0</v>
      </c>
      <c r="H366" s="117">
        <v>0</v>
      </c>
      <c r="I366" s="117">
        <v>0</v>
      </c>
      <c r="J366" s="117">
        <v>1</v>
      </c>
      <c r="K366" s="117">
        <v>1</v>
      </c>
      <c r="L366" s="156">
        <v>0</v>
      </c>
    </row>
    <row r="367" spans="1:12">
      <c r="A367" s="158" t="s">
        <v>1866</v>
      </c>
      <c r="B367" s="117" t="s">
        <v>1571</v>
      </c>
      <c r="C367" s="117" t="s">
        <v>20</v>
      </c>
      <c r="D367" s="117" t="s">
        <v>1381</v>
      </c>
      <c r="E367" s="117"/>
      <c r="F367" s="117">
        <v>0</v>
      </c>
      <c r="G367" s="117">
        <v>0</v>
      </c>
      <c r="H367" s="117">
        <v>0</v>
      </c>
      <c r="I367" s="117">
        <v>0</v>
      </c>
      <c r="J367" s="117">
        <v>0</v>
      </c>
      <c r="K367" s="117">
        <v>0</v>
      </c>
      <c r="L367" s="156">
        <v>0</v>
      </c>
    </row>
    <row r="368" spans="1:12">
      <c r="A368" s="158" t="s">
        <v>1867</v>
      </c>
      <c r="B368" s="117" t="s">
        <v>1590</v>
      </c>
      <c r="C368" s="117" t="s">
        <v>20</v>
      </c>
      <c r="D368" s="117" t="s">
        <v>1381</v>
      </c>
      <c r="E368" s="117"/>
      <c r="F368" s="117">
        <v>1</v>
      </c>
      <c r="G368" s="117">
        <v>0</v>
      </c>
      <c r="H368" s="117">
        <v>0</v>
      </c>
      <c r="I368" s="117">
        <v>0</v>
      </c>
      <c r="J368" s="117">
        <v>0</v>
      </c>
      <c r="K368" s="117">
        <v>0</v>
      </c>
      <c r="L368" s="156">
        <v>0</v>
      </c>
    </row>
    <row r="369" spans="1:12">
      <c r="A369" s="158" t="s">
        <v>1868</v>
      </c>
      <c r="B369" s="117" t="s">
        <v>1498</v>
      </c>
      <c r="C369" s="117" t="s">
        <v>20</v>
      </c>
      <c r="D369" s="117" t="s">
        <v>1381</v>
      </c>
      <c r="E369" s="117"/>
      <c r="F369" s="117">
        <v>49</v>
      </c>
      <c r="G369" s="117">
        <v>0</v>
      </c>
      <c r="H369" s="117">
        <v>0</v>
      </c>
      <c r="I369" s="117">
        <v>0</v>
      </c>
      <c r="J369" s="117">
        <v>1</v>
      </c>
      <c r="K369" s="117">
        <v>1</v>
      </c>
      <c r="L369" s="156">
        <v>0</v>
      </c>
    </row>
    <row r="370" spans="1:12">
      <c r="A370" s="158" t="s">
        <v>1869</v>
      </c>
      <c r="B370" s="117" t="s">
        <v>1499</v>
      </c>
      <c r="C370" s="117" t="s">
        <v>20</v>
      </c>
      <c r="D370" s="117" t="s">
        <v>1381</v>
      </c>
      <c r="E370" s="117"/>
      <c r="F370" s="117">
        <v>4</v>
      </c>
      <c r="G370" s="117">
        <v>0</v>
      </c>
      <c r="H370" s="117">
        <v>0</v>
      </c>
      <c r="I370" s="117">
        <v>0</v>
      </c>
      <c r="J370" s="117">
        <v>0</v>
      </c>
      <c r="K370" s="117">
        <v>0</v>
      </c>
      <c r="L370" s="156">
        <v>0</v>
      </c>
    </row>
    <row r="371" spans="1:12">
      <c r="A371" s="158" t="s">
        <v>1870</v>
      </c>
      <c r="B371" s="117" t="s">
        <v>1447</v>
      </c>
      <c r="C371" s="117" t="s">
        <v>20</v>
      </c>
      <c r="D371" s="117" t="s">
        <v>1381</v>
      </c>
      <c r="E371" s="117"/>
      <c r="F371" s="117">
        <v>19</v>
      </c>
      <c r="G371" s="117">
        <v>0</v>
      </c>
      <c r="H371" s="117">
        <v>0</v>
      </c>
      <c r="I371" s="117">
        <v>0</v>
      </c>
      <c r="J371" s="117">
        <v>0</v>
      </c>
      <c r="K371" s="117">
        <v>0</v>
      </c>
      <c r="L371" s="156">
        <v>0</v>
      </c>
    </row>
    <row r="372" spans="1:12">
      <c r="A372" s="158" t="s">
        <v>1871</v>
      </c>
      <c r="B372" s="117" t="s">
        <v>1529</v>
      </c>
      <c r="C372" s="117" t="s">
        <v>20</v>
      </c>
      <c r="D372" s="117" t="s">
        <v>1381</v>
      </c>
      <c r="E372" s="117"/>
      <c r="F372" s="117">
        <v>4</v>
      </c>
      <c r="G372" s="117">
        <v>0</v>
      </c>
      <c r="H372" s="117">
        <v>0</v>
      </c>
      <c r="I372" s="117">
        <v>0</v>
      </c>
      <c r="J372" s="117">
        <v>0</v>
      </c>
      <c r="K372" s="117">
        <v>0</v>
      </c>
      <c r="L372" s="156">
        <v>0</v>
      </c>
    </row>
    <row r="373" spans="1:12">
      <c r="A373" s="158" t="s">
        <v>1872</v>
      </c>
      <c r="B373" s="117" t="s">
        <v>1604</v>
      </c>
      <c r="C373" s="117" t="s">
        <v>20</v>
      </c>
      <c r="D373" s="117" t="s">
        <v>1381</v>
      </c>
      <c r="E373" s="117"/>
      <c r="F373" s="117">
        <v>0</v>
      </c>
      <c r="G373" s="117">
        <v>0</v>
      </c>
      <c r="H373" s="117">
        <v>0</v>
      </c>
      <c r="I373" s="117">
        <v>0</v>
      </c>
      <c r="J373" s="117">
        <v>1</v>
      </c>
      <c r="K373" s="117">
        <v>1</v>
      </c>
      <c r="L373" s="156">
        <v>0</v>
      </c>
    </row>
    <row r="374" spans="1:12">
      <c r="A374" s="158" t="s">
        <v>1873</v>
      </c>
      <c r="B374" s="117" t="s">
        <v>1591</v>
      </c>
      <c r="C374" s="117" t="s">
        <v>20</v>
      </c>
      <c r="D374" s="117" t="s">
        <v>1381</v>
      </c>
      <c r="E374" s="117"/>
      <c r="F374" s="117">
        <v>0</v>
      </c>
      <c r="G374" s="117">
        <v>0</v>
      </c>
      <c r="H374" s="117">
        <v>0</v>
      </c>
      <c r="I374" s="117">
        <v>0</v>
      </c>
      <c r="J374" s="117">
        <v>0</v>
      </c>
      <c r="K374" s="117">
        <v>0</v>
      </c>
      <c r="L374" s="156">
        <v>0</v>
      </c>
    </row>
    <row r="375" spans="1:12">
      <c r="A375" s="158" t="s">
        <v>1874</v>
      </c>
      <c r="B375" s="117" t="s">
        <v>1384</v>
      </c>
      <c r="C375" s="117" t="s">
        <v>20</v>
      </c>
      <c r="D375" s="117" t="s">
        <v>1383</v>
      </c>
      <c r="E375" s="117"/>
      <c r="F375" s="117">
        <v>51</v>
      </c>
      <c r="G375" s="117">
        <v>0</v>
      </c>
      <c r="H375" s="117">
        <v>0</v>
      </c>
      <c r="I375" s="117">
        <v>0</v>
      </c>
      <c r="J375" s="117">
        <v>0</v>
      </c>
      <c r="K375" s="117">
        <v>0</v>
      </c>
      <c r="L375" s="156">
        <v>0</v>
      </c>
    </row>
    <row r="376" spans="1:12">
      <c r="A376" s="158" t="s">
        <v>1875</v>
      </c>
      <c r="B376" s="117" t="s">
        <v>1472</v>
      </c>
      <c r="C376" s="117" t="s">
        <v>20</v>
      </c>
      <c r="D376" s="117" t="s">
        <v>1383</v>
      </c>
      <c r="E376" s="117"/>
      <c r="F376" s="117">
        <v>4</v>
      </c>
      <c r="G376" s="117">
        <v>0</v>
      </c>
      <c r="H376" s="117">
        <v>0</v>
      </c>
      <c r="I376" s="117">
        <v>0</v>
      </c>
      <c r="J376" s="117">
        <v>0</v>
      </c>
      <c r="K376" s="117">
        <v>0</v>
      </c>
      <c r="L376" s="156">
        <v>0</v>
      </c>
    </row>
    <row r="377" spans="1:12">
      <c r="A377" s="158" t="s">
        <v>1876</v>
      </c>
      <c r="B377" s="117" t="s">
        <v>1473</v>
      </c>
      <c r="C377" s="117" t="s">
        <v>20</v>
      </c>
      <c r="D377" s="117" t="s">
        <v>1383</v>
      </c>
      <c r="E377" s="117"/>
      <c r="F377" s="117">
        <v>6</v>
      </c>
      <c r="G377" s="117">
        <v>0</v>
      </c>
      <c r="H377" s="117">
        <v>0</v>
      </c>
      <c r="I377" s="117">
        <v>0</v>
      </c>
      <c r="J377" s="117">
        <v>0</v>
      </c>
      <c r="K377" s="117">
        <v>0</v>
      </c>
      <c r="L377" s="156">
        <v>0</v>
      </c>
    </row>
    <row r="378" spans="1:12">
      <c r="A378" s="158" t="s">
        <v>1877</v>
      </c>
      <c r="B378" s="117" t="s">
        <v>1415</v>
      </c>
      <c r="C378" s="117" t="s">
        <v>20</v>
      </c>
      <c r="D378" s="117" t="s">
        <v>1383</v>
      </c>
      <c r="E378" s="117"/>
      <c r="F378" s="117">
        <v>4</v>
      </c>
      <c r="G378" s="117">
        <v>0</v>
      </c>
      <c r="H378" s="117">
        <v>0</v>
      </c>
      <c r="I378" s="117">
        <v>0</v>
      </c>
      <c r="J378" s="117">
        <v>0</v>
      </c>
      <c r="K378" s="117">
        <v>0</v>
      </c>
      <c r="L378" s="156">
        <v>0</v>
      </c>
    </row>
    <row r="379" spans="1:12">
      <c r="A379" s="158" t="s">
        <v>1878</v>
      </c>
      <c r="B379" s="117" t="s">
        <v>23</v>
      </c>
      <c r="C379" s="117" t="s">
        <v>20</v>
      </c>
      <c r="D379" s="117" t="s">
        <v>1383</v>
      </c>
      <c r="E379" s="117"/>
      <c r="F379" s="117">
        <v>175</v>
      </c>
      <c r="G379" s="117">
        <v>0</v>
      </c>
      <c r="H379" s="117">
        <v>0</v>
      </c>
      <c r="I379" s="117">
        <v>0</v>
      </c>
      <c r="J379" s="117">
        <v>7</v>
      </c>
      <c r="K379" s="117">
        <v>0</v>
      </c>
      <c r="L379" s="156">
        <v>0</v>
      </c>
    </row>
    <row r="380" spans="1:12">
      <c r="A380" s="158" t="s">
        <v>1879</v>
      </c>
      <c r="B380" s="117" t="s">
        <v>1391</v>
      </c>
      <c r="C380" s="117" t="s">
        <v>20</v>
      </c>
      <c r="D380" s="117" t="s">
        <v>1383</v>
      </c>
      <c r="E380" s="117"/>
      <c r="F380" s="117">
        <v>5</v>
      </c>
      <c r="G380" s="117">
        <v>0</v>
      </c>
      <c r="H380" s="117">
        <v>0</v>
      </c>
      <c r="I380" s="117">
        <v>0</v>
      </c>
      <c r="J380" s="117">
        <v>0</v>
      </c>
      <c r="K380" s="117">
        <v>0</v>
      </c>
      <c r="L380" s="156">
        <v>0</v>
      </c>
    </row>
    <row r="381" spans="1:12">
      <c r="A381" s="158" t="s">
        <v>1880</v>
      </c>
      <c r="B381" s="117" t="s">
        <v>1421</v>
      </c>
      <c r="C381" s="117" t="s">
        <v>20</v>
      </c>
      <c r="D381" s="117" t="s">
        <v>1383</v>
      </c>
      <c r="E381" s="117"/>
      <c r="F381" s="117">
        <v>19</v>
      </c>
      <c r="G381" s="117">
        <v>0</v>
      </c>
      <c r="H381" s="117">
        <v>0</v>
      </c>
      <c r="I381" s="117">
        <v>0</v>
      </c>
      <c r="J381" s="117">
        <v>0</v>
      </c>
      <c r="K381" s="117">
        <v>0</v>
      </c>
      <c r="L381" s="156">
        <v>0</v>
      </c>
    </row>
    <row r="382" spans="1:12">
      <c r="A382" s="158" t="s">
        <v>1881</v>
      </c>
      <c r="B382" s="117" t="s">
        <v>154</v>
      </c>
      <c r="C382" s="117" t="s">
        <v>20</v>
      </c>
      <c r="D382" s="117" t="s">
        <v>1383</v>
      </c>
      <c r="E382" s="117"/>
      <c r="F382" s="117">
        <v>21</v>
      </c>
      <c r="G382" s="117">
        <v>0</v>
      </c>
      <c r="H382" s="117">
        <v>0</v>
      </c>
      <c r="I382" s="117">
        <v>0</v>
      </c>
      <c r="J382" s="117">
        <v>0</v>
      </c>
      <c r="K382" s="117">
        <v>0</v>
      </c>
      <c r="L382" s="156">
        <v>0</v>
      </c>
    </row>
    <row r="383" spans="1:12">
      <c r="A383" s="158" t="s">
        <v>1882</v>
      </c>
      <c r="B383" s="117" t="s">
        <v>1396</v>
      </c>
      <c r="C383" s="117" t="s">
        <v>20</v>
      </c>
      <c r="D383" s="117" t="s">
        <v>1383</v>
      </c>
      <c r="E383" s="117"/>
      <c r="F383" s="117">
        <v>3</v>
      </c>
      <c r="G383" s="117">
        <v>0</v>
      </c>
      <c r="H383" s="117">
        <v>0</v>
      </c>
      <c r="I383" s="117">
        <v>0</v>
      </c>
      <c r="J383" s="117">
        <v>0</v>
      </c>
      <c r="K383" s="117">
        <v>0</v>
      </c>
      <c r="L383" s="156">
        <v>0</v>
      </c>
    </row>
    <row r="384" spans="1:12">
      <c r="A384" s="158" t="s">
        <v>1883</v>
      </c>
      <c r="B384" s="117" t="s">
        <v>155</v>
      </c>
      <c r="C384" s="117" t="s">
        <v>20</v>
      </c>
      <c r="D384" s="117" t="s">
        <v>1383</v>
      </c>
      <c r="E384" s="117"/>
      <c r="F384" s="117">
        <v>143</v>
      </c>
      <c r="G384" s="117">
        <v>0</v>
      </c>
      <c r="H384" s="117">
        <v>2</v>
      </c>
      <c r="I384" s="117">
        <v>0</v>
      </c>
      <c r="J384" s="117">
        <v>0</v>
      </c>
      <c r="K384" s="117">
        <v>0</v>
      </c>
      <c r="L384" s="156">
        <v>0</v>
      </c>
    </row>
    <row r="385" spans="1:12">
      <c r="A385" s="158" t="s">
        <v>1884</v>
      </c>
      <c r="B385" s="117" t="s">
        <v>1589</v>
      </c>
      <c r="C385" s="117" t="s">
        <v>20</v>
      </c>
      <c r="D385" s="117" t="s">
        <v>1383</v>
      </c>
      <c r="E385" s="117"/>
      <c r="F385" s="117">
        <v>1</v>
      </c>
      <c r="G385" s="117">
        <v>0</v>
      </c>
      <c r="H385" s="117">
        <v>0</v>
      </c>
      <c r="I385" s="117">
        <v>0</v>
      </c>
      <c r="J385" s="117">
        <v>0</v>
      </c>
      <c r="K385" s="117">
        <v>0</v>
      </c>
      <c r="L385" s="156">
        <v>0</v>
      </c>
    </row>
    <row r="386" spans="1:12">
      <c r="A386" s="158" t="s">
        <v>1885</v>
      </c>
      <c r="B386" s="117" t="s">
        <v>1401</v>
      </c>
      <c r="C386" s="117" t="s">
        <v>20</v>
      </c>
      <c r="D386" s="117" t="s">
        <v>1383</v>
      </c>
      <c r="E386" s="117"/>
      <c r="F386" s="117">
        <v>0</v>
      </c>
      <c r="G386" s="117">
        <v>0</v>
      </c>
      <c r="H386" s="117">
        <v>0</v>
      </c>
      <c r="I386" s="117">
        <v>0</v>
      </c>
      <c r="J386" s="117">
        <v>0</v>
      </c>
      <c r="K386" s="117">
        <v>0</v>
      </c>
      <c r="L386" s="156">
        <v>0</v>
      </c>
    </row>
    <row r="387" spans="1:12">
      <c r="A387" s="158" t="s">
        <v>1886</v>
      </c>
      <c r="B387" s="117" t="s">
        <v>1405</v>
      </c>
      <c r="C387" s="117" t="s">
        <v>20</v>
      </c>
      <c r="D387" s="117" t="s">
        <v>1383</v>
      </c>
      <c r="E387" s="117"/>
      <c r="F387" s="117">
        <v>31</v>
      </c>
      <c r="G387" s="117">
        <v>0</v>
      </c>
      <c r="H387" s="117">
        <v>0</v>
      </c>
      <c r="I387" s="117">
        <v>0</v>
      </c>
      <c r="J387" s="117">
        <v>0</v>
      </c>
      <c r="K387" s="117">
        <v>0</v>
      </c>
      <c r="L387" s="156">
        <v>0</v>
      </c>
    </row>
    <row r="388" spans="1:12">
      <c r="A388" s="158" t="s">
        <v>1887</v>
      </c>
      <c r="B388" s="117" t="s">
        <v>1492</v>
      </c>
      <c r="C388" s="117" t="s">
        <v>20</v>
      </c>
      <c r="D388" s="117" t="s">
        <v>1383</v>
      </c>
      <c r="E388" s="117"/>
      <c r="F388" s="117">
        <v>0</v>
      </c>
      <c r="G388" s="117">
        <v>0</v>
      </c>
      <c r="H388" s="117">
        <v>0</v>
      </c>
      <c r="I388" s="117">
        <v>0</v>
      </c>
      <c r="J388" s="117">
        <v>0</v>
      </c>
      <c r="K388" s="117">
        <v>0</v>
      </c>
      <c r="L388" s="156">
        <v>0</v>
      </c>
    </row>
    <row r="389" spans="1:12">
      <c r="A389" s="158" t="s">
        <v>1888</v>
      </c>
      <c r="B389" s="117" t="s">
        <v>156</v>
      </c>
      <c r="C389" s="117" t="s">
        <v>20</v>
      </c>
      <c r="D389" s="117" t="s">
        <v>1383</v>
      </c>
      <c r="E389" s="117"/>
      <c r="F389" s="117">
        <v>82</v>
      </c>
      <c r="G389" s="117">
        <v>1</v>
      </c>
      <c r="H389" s="117">
        <v>0</v>
      </c>
      <c r="I389" s="117">
        <v>0</v>
      </c>
      <c r="J389" s="117">
        <v>0</v>
      </c>
      <c r="K389" s="117">
        <v>0</v>
      </c>
      <c r="L389" s="156">
        <v>0</v>
      </c>
    </row>
    <row r="390" spans="1:12">
      <c r="A390" s="158" t="s">
        <v>1889</v>
      </c>
      <c r="B390" s="117" t="s">
        <v>157</v>
      </c>
      <c r="C390" s="117" t="s">
        <v>20</v>
      </c>
      <c r="D390" s="117" t="s">
        <v>1383</v>
      </c>
      <c r="E390" s="117"/>
      <c r="F390" s="117">
        <v>9</v>
      </c>
      <c r="G390" s="117">
        <v>0</v>
      </c>
      <c r="H390" s="117">
        <v>0</v>
      </c>
      <c r="I390" s="117">
        <v>0</v>
      </c>
      <c r="J390" s="117">
        <v>0</v>
      </c>
      <c r="K390" s="117">
        <v>0</v>
      </c>
      <c r="L390" s="156">
        <v>0</v>
      </c>
    </row>
    <row r="391" spans="1:12">
      <c r="A391" s="158" t="s">
        <v>1890</v>
      </c>
      <c r="B391" s="117" t="s">
        <v>1456</v>
      </c>
      <c r="C391" s="117" t="s">
        <v>20</v>
      </c>
      <c r="D391" s="117" t="s">
        <v>1383</v>
      </c>
      <c r="E391" s="117"/>
      <c r="F391" s="117">
        <v>128</v>
      </c>
      <c r="G391" s="117">
        <v>0</v>
      </c>
      <c r="H391" s="117">
        <v>0</v>
      </c>
      <c r="I391" s="117">
        <v>0</v>
      </c>
      <c r="J391" s="117">
        <v>0</v>
      </c>
      <c r="K391" s="117">
        <v>0</v>
      </c>
      <c r="L391" s="156">
        <v>0</v>
      </c>
    </row>
    <row r="392" spans="1:12">
      <c r="A392" s="158" t="s">
        <v>1891</v>
      </c>
      <c r="B392" s="117" t="s">
        <v>1434</v>
      </c>
      <c r="C392" s="117" t="s">
        <v>20</v>
      </c>
      <c r="D392" s="117" t="s">
        <v>1383</v>
      </c>
      <c r="E392" s="117"/>
      <c r="F392" s="117">
        <v>17</v>
      </c>
      <c r="G392" s="117">
        <v>0</v>
      </c>
      <c r="H392" s="117">
        <v>0</v>
      </c>
      <c r="I392" s="117">
        <v>0</v>
      </c>
      <c r="J392" s="117">
        <v>0</v>
      </c>
      <c r="K392" s="117">
        <v>0</v>
      </c>
      <c r="L392" s="156">
        <v>0</v>
      </c>
    </row>
    <row r="393" spans="1:12">
      <c r="A393" s="158" t="s">
        <v>1892</v>
      </c>
      <c r="B393" s="117" t="s">
        <v>1572</v>
      </c>
      <c r="C393" s="117" t="s">
        <v>20</v>
      </c>
      <c r="D393" s="117" t="s">
        <v>1383</v>
      </c>
      <c r="E393" s="117"/>
      <c r="F393" s="117">
        <v>2</v>
      </c>
      <c r="G393" s="117">
        <v>0</v>
      </c>
      <c r="H393" s="117">
        <v>0</v>
      </c>
      <c r="I393" s="117">
        <v>0</v>
      </c>
      <c r="J393" s="117">
        <v>0</v>
      </c>
      <c r="K393" s="117">
        <v>0</v>
      </c>
      <c r="L393" s="156">
        <v>0</v>
      </c>
    </row>
    <row r="394" spans="1:12">
      <c r="A394" s="158" t="s">
        <v>1893</v>
      </c>
      <c r="B394" s="117" t="s">
        <v>1197</v>
      </c>
      <c r="C394" s="117" t="s">
        <v>20</v>
      </c>
      <c r="D394" s="117" t="s">
        <v>1383</v>
      </c>
      <c r="E394" s="117"/>
      <c r="F394" s="117">
        <v>0</v>
      </c>
      <c r="G394" s="117">
        <v>0</v>
      </c>
      <c r="H394" s="117">
        <v>0</v>
      </c>
      <c r="I394" s="117">
        <v>0</v>
      </c>
      <c r="J394" s="117">
        <v>0</v>
      </c>
      <c r="K394" s="117">
        <v>0</v>
      </c>
      <c r="L394" s="156">
        <v>0</v>
      </c>
    </row>
    <row r="395" spans="1:12">
      <c r="A395" s="158" t="s">
        <v>1894</v>
      </c>
      <c r="B395" s="117" t="s">
        <v>1544</v>
      </c>
      <c r="C395" s="117" t="s">
        <v>20</v>
      </c>
      <c r="D395" s="117" t="s">
        <v>1383</v>
      </c>
      <c r="E395" s="117"/>
      <c r="F395" s="117">
        <v>10</v>
      </c>
      <c r="G395" s="117">
        <v>0</v>
      </c>
      <c r="H395" s="117">
        <v>0</v>
      </c>
      <c r="I395" s="117">
        <v>0</v>
      </c>
      <c r="J395" s="117">
        <v>0</v>
      </c>
      <c r="K395" s="117">
        <v>0</v>
      </c>
      <c r="L395" s="156">
        <v>0</v>
      </c>
    </row>
    <row r="396" spans="1:12">
      <c r="A396" s="158" t="s">
        <v>1895</v>
      </c>
      <c r="B396" s="117" t="s">
        <v>1411</v>
      </c>
      <c r="C396" s="117" t="s">
        <v>20</v>
      </c>
      <c r="D396" s="117" t="s">
        <v>1383</v>
      </c>
      <c r="E396" s="117"/>
      <c r="F396" s="117">
        <v>46</v>
      </c>
      <c r="G396" s="117">
        <v>0</v>
      </c>
      <c r="H396" s="117">
        <v>0</v>
      </c>
      <c r="I396" s="117">
        <v>0</v>
      </c>
      <c r="J396" s="117">
        <v>0</v>
      </c>
      <c r="K396" s="117">
        <v>0</v>
      </c>
      <c r="L396" s="156">
        <v>0</v>
      </c>
    </row>
    <row r="397" spans="1:12">
      <c r="A397" s="158" t="s">
        <v>1896</v>
      </c>
      <c r="B397" s="117" t="s">
        <v>1460</v>
      </c>
      <c r="C397" s="117" t="s">
        <v>20</v>
      </c>
      <c r="D397" s="117" t="s">
        <v>1383</v>
      </c>
      <c r="E397" s="117"/>
      <c r="F397" s="117">
        <v>148</v>
      </c>
      <c r="G397" s="117">
        <v>0</v>
      </c>
      <c r="H397" s="117">
        <v>1</v>
      </c>
      <c r="I397" s="117">
        <v>0</v>
      </c>
      <c r="J397" s="117">
        <v>3</v>
      </c>
      <c r="K397" s="117">
        <v>0</v>
      </c>
      <c r="L397" s="156">
        <v>0</v>
      </c>
    </row>
    <row r="398" spans="1:12">
      <c r="A398" s="158" t="s">
        <v>1897</v>
      </c>
      <c r="B398" s="117" t="s">
        <v>158</v>
      </c>
      <c r="C398" s="117" t="s">
        <v>20</v>
      </c>
      <c r="D398" s="117" t="s">
        <v>1383</v>
      </c>
      <c r="E398" s="117"/>
      <c r="F398" s="117">
        <v>13</v>
      </c>
      <c r="G398" s="117">
        <v>0</v>
      </c>
      <c r="H398" s="117">
        <v>0</v>
      </c>
      <c r="I398" s="117">
        <v>0</v>
      </c>
      <c r="J398" s="117">
        <v>0</v>
      </c>
      <c r="K398" s="117">
        <v>0</v>
      </c>
      <c r="L398" s="156">
        <v>0</v>
      </c>
    </row>
    <row r="399" spans="1:12">
      <c r="A399" s="158" t="s">
        <v>1898</v>
      </c>
      <c r="B399" s="117" t="s">
        <v>1464</v>
      </c>
      <c r="C399" s="117" t="s">
        <v>20</v>
      </c>
      <c r="D399" s="117" t="s">
        <v>1383</v>
      </c>
      <c r="E399" s="117"/>
      <c r="F399" s="117">
        <v>49</v>
      </c>
      <c r="G399" s="117">
        <v>0</v>
      </c>
      <c r="H399" s="117">
        <v>0</v>
      </c>
      <c r="I399" s="117">
        <v>0</v>
      </c>
      <c r="J399" s="117">
        <v>0</v>
      </c>
      <c r="K399" s="117">
        <v>0</v>
      </c>
      <c r="L399" s="156">
        <v>0</v>
      </c>
    </row>
    <row r="400" spans="1:12">
      <c r="A400" s="158" t="s">
        <v>1899</v>
      </c>
      <c r="B400" s="117" t="s">
        <v>1546</v>
      </c>
      <c r="C400" s="117" t="s">
        <v>20</v>
      </c>
      <c r="D400" s="117" t="s">
        <v>1383</v>
      </c>
      <c r="E400" s="117"/>
      <c r="F400" s="117">
        <v>12</v>
      </c>
      <c r="G400" s="117">
        <v>0</v>
      </c>
      <c r="H400" s="117">
        <v>0</v>
      </c>
      <c r="I400" s="117">
        <v>0</v>
      </c>
      <c r="J400" s="117">
        <v>0</v>
      </c>
      <c r="K400" s="117">
        <v>0</v>
      </c>
      <c r="L400" s="156">
        <v>0</v>
      </c>
    </row>
    <row r="401" spans="1:12">
      <c r="A401" s="158" t="s">
        <v>1900</v>
      </c>
      <c r="B401" s="117" t="s">
        <v>1506</v>
      </c>
      <c r="C401" s="117" t="s">
        <v>20</v>
      </c>
      <c r="D401" s="117" t="s">
        <v>1379</v>
      </c>
      <c r="E401" s="117"/>
      <c r="F401" s="117">
        <v>0</v>
      </c>
      <c r="G401" s="117">
        <v>0</v>
      </c>
      <c r="H401" s="117">
        <v>0</v>
      </c>
      <c r="I401" s="117">
        <v>0</v>
      </c>
      <c r="J401" s="117">
        <v>0</v>
      </c>
      <c r="K401" s="117">
        <v>0</v>
      </c>
      <c r="L401" s="156">
        <v>0</v>
      </c>
    </row>
    <row r="402" spans="1:12">
      <c r="A402" s="158" t="s">
        <v>1901</v>
      </c>
      <c r="B402" s="117" t="s">
        <v>1380</v>
      </c>
      <c r="C402" s="117" t="s">
        <v>20</v>
      </c>
      <c r="D402" s="117" t="s">
        <v>1379</v>
      </c>
      <c r="E402" s="117"/>
      <c r="F402" s="117">
        <v>0</v>
      </c>
      <c r="G402" s="117">
        <v>0</v>
      </c>
      <c r="H402" s="117">
        <v>0</v>
      </c>
      <c r="I402" s="117">
        <v>0</v>
      </c>
      <c r="J402" s="117">
        <v>0</v>
      </c>
      <c r="K402" s="117">
        <v>0</v>
      </c>
      <c r="L402" s="156">
        <v>0</v>
      </c>
    </row>
    <row r="403" spans="1:12">
      <c r="A403" s="158" t="s">
        <v>1902</v>
      </c>
      <c r="B403" s="117" t="s">
        <v>1532</v>
      </c>
      <c r="C403" s="117" t="s">
        <v>20</v>
      </c>
      <c r="D403" s="117" t="s">
        <v>1379</v>
      </c>
      <c r="E403" s="117"/>
      <c r="F403" s="117">
        <v>7</v>
      </c>
      <c r="G403" s="117">
        <v>0</v>
      </c>
      <c r="H403" s="117">
        <v>0</v>
      </c>
      <c r="I403" s="117">
        <v>0</v>
      </c>
      <c r="J403" s="117">
        <v>0</v>
      </c>
      <c r="K403" s="117">
        <v>0</v>
      </c>
      <c r="L403" s="156">
        <v>0</v>
      </c>
    </row>
    <row r="404" spans="1:12">
      <c r="A404" s="158" t="s">
        <v>1903</v>
      </c>
      <c r="B404" s="117" t="s">
        <v>1562</v>
      </c>
      <c r="C404" s="117" t="s">
        <v>20</v>
      </c>
      <c r="D404" s="117" t="s">
        <v>1379</v>
      </c>
      <c r="E404" s="117"/>
      <c r="F404" s="117">
        <v>0</v>
      </c>
      <c r="G404" s="117">
        <v>0</v>
      </c>
      <c r="H404" s="117">
        <v>0</v>
      </c>
      <c r="I404" s="117">
        <v>0</v>
      </c>
      <c r="J404" s="117">
        <v>0</v>
      </c>
      <c r="K404" s="117">
        <v>0</v>
      </c>
      <c r="L404" s="156">
        <v>0</v>
      </c>
    </row>
    <row r="405" spans="1:12">
      <c r="A405" s="158" t="s">
        <v>1904</v>
      </c>
      <c r="B405" s="117" t="s">
        <v>1533</v>
      </c>
      <c r="C405" s="117" t="s">
        <v>20</v>
      </c>
      <c r="D405" s="117" t="s">
        <v>1379</v>
      </c>
      <c r="E405" s="117"/>
      <c r="F405" s="117">
        <v>0</v>
      </c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56">
        <v>0</v>
      </c>
    </row>
    <row r="406" spans="1:12">
      <c r="A406" s="158" t="s">
        <v>1905</v>
      </c>
      <c r="B406" s="117" t="s">
        <v>1563</v>
      </c>
      <c r="C406" s="117" t="s">
        <v>20</v>
      </c>
      <c r="D406" s="117" t="s">
        <v>1379</v>
      </c>
      <c r="E406" s="117"/>
      <c r="F406" s="117">
        <v>0</v>
      </c>
      <c r="G406" s="117">
        <v>0</v>
      </c>
      <c r="H406" s="117">
        <v>0</v>
      </c>
      <c r="I406" s="117">
        <v>0</v>
      </c>
      <c r="J406" s="117">
        <v>0</v>
      </c>
      <c r="K406" s="117">
        <v>0</v>
      </c>
      <c r="L406" s="156">
        <v>0</v>
      </c>
    </row>
    <row r="407" spans="1:12">
      <c r="A407" s="158" t="s">
        <v>1906</v>
      </c>
      <c r="B407" s="117" t="s">
        <v>1510</v>
      </c>
      <c r="C407" s="117" t="s">
        <v>20</v>
      </c>
      <c r="D407" s="117" t="s">
        <v>1379</v>
      </c>
      <c r="E407" s="117"/>
      <c r="F407" s="117">
        <v>14</v>
      </c>
      <c r="G407" s="117">
        <v>0</v>
      </c>
      <c r="H407" s="117">
        <v>0</v>
      </c>
      <c r="I407" s="117">
        <v>0</v>
      </c>
      <c r="J407" s="117">
        <v>0</v>
      </c>
      <c r="K407" s="117">
        <v>0</v>
      </c>
      <c r="L407" s="156">
        <v>0</v>
      </c>
    </row>
    <row r="408" spans="1:12">
      <c r="A408" s="158" t="s">
        <v>1907</v>
      </c>
      <c r="B408" s="117" t="s">
        <v>1482</v>
      </c>
      <c r="C408" s="117" t="s">
        <v>20</v>
      </c>
      <c r="D408" s="117" t="s">
        <v>1379</v>
      </c>
      <c r="E408" s="117"/>
      <c r="F408" s="117">
        <v>24</v>
      </c>
      <c r="G408" s="117">
        <v>0</v>
      </c>
      <c r="H408" s="117">
        <v>0</v>
      </c>
      <c r="I408" s="117">
        <v>0</v>
      </c>
      <c r="J408" s="117">
        <v>0</v>
      </c>
      <c r="K408" s="117">
        <v>0</v>
      </c>
      <c r="L408" s="156">
        <v>0</v>
      </c>
    </row>
    <row r="409" spans="1:12">
      <c r="A409" s="158" t="s">
        <v>1908</v>
      </c>
      <c r="B409" s="117" t="s">
        <v>1537</v>
      </c>
      <c r="C409" s="117" t="s">
        <v>20</v>
      </c>
      <c r="D409" s="117" t="s">
        <v>1379</v>
      </c>
      <c r="E409" s="117"/>
      <c r="F409" s="117">
        <v>5</v>
      </c>
      <c r="G409" s="117">
        <v>0</v>
      </c>
      <c r="H409" s="117">
        <v>0</v>
      </c>
      <c r="I409" s="117">
        <v>0</v>
      </c>
      <c r="J409" s="117">
        <v>0</v>
      </c>
      <c r="K409" s="117">
        <v>0</v>
      </c>
      <c r="L409" s="156">
        <v>0</v>
      </c>
    </row>
    <row r="410" spans="1:12">
      <c r="A410" s="158" t="s">
        <v>1909</v>
      </c>
      <c r="B410" s="117" t="s">
        <v>1485</v>
      </c>
      <c r="C410" s="117" t="s">
        <v>20</v>
      </c>
      <c r="D410" s="117" t="s">
        <v>1379</v>
      </c>
      <c r="E410" s="117"/>
      <c r="F410" s="117">
        <v>479</v>
      </c>
      <c r="G410" s="117">
        <v>0</v>
      </c>
      <c r="H410" s="117">
        <v>0</v>
      </c>
      <c r="I410" s="117">
        <v>0</v>
      </c>
      <c r="J410" s="117">
        <v>0</v>
      </c>
      <c r="K410" s="117">
        <v>0</v>
      </c>
      <c r="L410" s="156">
        <v>0</v>
      </c>
    </row>
    <row r="411" spans="1:12">
      <c r="A411" s="158" t="s">
        <v>1910</v>
      </c>
      <c r="B411" s="117" t="s">
        <v>1395</v>
      </c>
      <c r="C411" s="117" t="s">
        <v>20</v>
      </c>
      <c r="D411" s="117" t="s">
        <v>1379</v>
      </c>
      <c r="E411" s="117"/>
      <c r="F411" s="117">
        <v>48</v>
      </c>
      <c r="G411" s="117">
        <v>0</v>
      </c>
      <c r="H411" s="117">
        <v>0</v>
      </c>
      <c r="I411" s="117">
        <v>0</v>
      </c>
      <c r="J411" s="117">
        <v>1</v>
      </c>
      <c r="K411" s="117">
        <v>0</v>
      </c>
      <c r="L411" s="156">
        <v>0</v>
      </c>
    </row>
    <row r="412" spans="1:12">
      <c r="A412" s="158" t="s">
        <v>1911</v>
      </c>
      <c r="B412" s="117" t="s">
        <v>1488</v>
      </c>
      <c r="C412" s="117" t="s">
        <v>20</v>
      </c>
      <c r="D412" s="117" t="s">
        <v>1379</v>
      </c>
      <c r="E412" s="117"/>
      <c r="F412" s="117">
        <v>82</v>
      </c>
      <c r="G412" s="117">
        <v>0</v>
      </c>
      <c r="H412" s="117">
        <v>0</v>
      </c>
      <c r="I412" s="117">
        <v>2</v>
      </c>
      <c r="J412" s="117">
        <v>0</v>
      </c>
      <c r="K412" s="117">
        <v>0</v>
      </c>
      <c r="L412" s="156">
        <v>0</v>
      </c>
    </row>
    <row r="413" spans="1:12">
      <c r="A413" s="158" t="s">
        <v>1912</v>
      </c>
      <c r="B413" s="117" t="s">
        <v>159</v>
      </c>
      <c r="C413" s="117" t="s">
        <v>20</v>
      </c>
      <c r="D413" s="117" t="s">
        <v>1379</v>
      </c>
      <c r="E413" s="117"/>
      <c r="F413" s="117">
        <v>19</v>
      </c>
      <c r="G413" s="117">
        <v>0</v>
      </c>
      <c r="H413" s="117">
        <v>0</v>
      </c>
      <c r="I413" s="117">
        <v>0</v>
      </c>
      <c r="J413" s="117">
        <v>0</v>
      </c>
      <c r="K413" s="117">
        <v>0</v>
      </c>
      <c r="L413" s="156">
        <v>0</v>
      </c>
    </row>
    <row r="414" spans="1:12">
      <c r="A414" s="158" t="s">
        <v>1913</v>
      </c>
      <c r="B414" s="117" t="s">
        <v>1555</v>
      </c>
      <c r="C414" s="117" t="s">
        <v>20</v>
      </c>
      <c r="D414" s="117" t="s">
        <v>1379</v>
      </c>
      <c r="E414" s="117"/>
      <c r="F414" s="117">
        <v>0</v>
      </c>
      <c r="G414" s="117">
        <v>0</v>
      </c>
      <c r="H414" s="117">
        <v>0</v>
      </c>
      <c r="I414" s="117">
        <v>0</v>
      </c>
      <c r="J414" s="117">
        <v>0</v>
      </c>
      <c r="K414" s="117">
        <v>0</v>
      </c>
      <c r="L414" s="156">
        <v>0</v>
      </c>
    </row>
    <row r="415" spans="1:12">
      <c r="A415" s="158" t="s">
        <v>1914</v>
      </c>
      <c r="B415" s="117" t="s">
        <v>1528</v>
      </c>
      <c r="C415" s="117" t="s">
        <v>20</v>
      </c>
      <c r="D415" s="117" t="s">
        <v>1379</v>
      </c>
      <c r="E415" s="117"/>
      <c r="F415" s="117">
        <v>4</v>
      </c>
      <c r="G415" s="117">
        <v>0</v>
      </c>
      <c r="H415" s="117">
        <v>0</v>
      </c>
      <c r="I415" s="117">
        <v>0</v>
      </c>
      <c r="J415" s="117">
        <v>0</v>
      </c>
      <c r="K415" s="117">
        <v>0</v>
      </c>
      <c r="L415" s="156">
        <v>0</v>
      </c>
    </row>
    <row r="416" spans="1:12">
      <c r="A416" s="158" t="s">
        <v>1915</v>
      </c>
      <c r="B416" s="117" t="s">
        <v>1458</v>
      </c>
      <c r="C416" s="117" t="s">
        <v>20</v>
      </c>
      <c r="D416" s="117" t="s">
        <v>1379</v>
      </c>
      <c r="E416" s="117"/>
      <c r="F416" s="117">
        <v>65</v>
      </c>
      <c r="G416" s="117">
        <v>0</v>
      </c>
      <c r="H416" s="117">
        <v>0</v>
      </c>
      <c r="I416" s="117">
        <v>0</v>
      </c>
      <c r="J416" s="117">
        <v>0</v>
      </c>
      <c r="K416" s="117">
        <v>0</v>
      </c>
      <c r="L416" s="156">
        <v>0</v>
      </c>
    </row>
    <row r="417" spans="1:12">
      <c r="A417" s="158" t="s">
        <v>1916</v>
      </c>
      <c r="B417" s="117" t="s">
        <v>1545</v>
      </c>
      <c r="C417" s="117" t="s">
        <v>20</v>
      </c>
      <c r="D417" s="117" t="s">
        <v>1379</v>
      </c>
      <c r="E417" s="117"/>
      <c r="F417" s="117">
        <v>6</v>
      </c>
      <c r="G417" s="117">
        <v>0</v>
      </c>
      <c r="H417" s="117">
        <v>0</v>
      </c>
      <c r="I417" s="117">
        <v>0</v>
      </c>
      <c r="J417" s="117">
        <v>0</v>
      </c>
      <c r="K417" s="117">
        <v>0</v>
      </c>
      <c r="L417" s="156">
        <v>0</v>
      </c>
    </row>
    <row r="418" spans="1:12">
      <c r="A418" s="158" t="s">
        <v>1917</v>
      </c>
      <c r="B418" s="117" t="s">
        <v>1584</v>
      </c>
      <c r="C418" s="117" t="s">
        <v>20</v>
      </c>
      <c r="D418" s="117" t="s">
        <v>1379</v>
      </c>
      <c r="E418" s="117"/>
      <c r="F418" s="117">
        <v>0</v>
      </c>
      <c r="G418" s="117">
        <v>0</v>
      </c>
      <c r="H418" s="117">
        <v>0</v>
      </c>
      <c r="I418" s="117">
        <v>0</v>
      </c>
      <c r="J418" s="117">
        <v>0</v>
      </c>
      <c r="K418" s="117">
        <v>0</v>
      </c>
      <c r="L418" s="156">
        <v>0</v>
      </c>
    </row>
    <row r="419" spans="1:12">
      <c r="A419" s="158" t="s">
        <v>1918</v>
      </c>
      <c r="B419" s="117" t="s">
        <v>1439</v>
      </c>
      <c r="C419" s="117" t="s">
        <v>20</v>
      </c>
      <c r="D419" s="117" t="s">
        <v>1379</v>
      </c>
      <c r="E419" s="117"/>
      <c r="F419" s="117">
        <v>2</v>
      </c>
      <c r="G419" s="117">
        <v>0</v>
      </c>
      <c r="H419" s="117">
        <v>0</v>
      </c>
      <c r="I419" s="117">
        <v>0</v>
      </c>
      <c r="J419" s="117">
        <v>0</v>
      </c>
      <c r="K419" s="117">
        <v>0</v>
      </c>
      <c r="L419" s="156">
        <v>0</v>
      </c>
    </row>
    <row r="420" spans="1:12">
      <c r="A420" s="158" t="s">
        <v>1919</v>
      </c>
      <c r="B420" s="117" t="s">
        <v>1503</v>
      </c>
      <c r="C420" s="117" t="s">
        <v>20</v>
      </c>
      <c r="D420" s="117" t="s">
        <v>1379</v>
      </c>
      <c r="E420" s="117"/>
      <c r="F420" s="117">
        <v>364</v>
      </c>
      <c r="G420" s="117">
        <v>0</v>
      </c>
      <c r="H420" s="117">
        <v>0</v>
      </c>
      <c r="I420" s="117">
        <v>0</v>
      </c>
      <c r="J420" s="117">
        <v>0</v>
      </c>
      <c r="K420" s="117">
        <v>0</v>
      </c>
      <c r="L420" s="156">
        <v>0</v>
      </c>
    </row>
    <row r="421" spans="1:12">
      <c r="A421" s="158" t="s">
        <v>1920</v>
      </c>
      <c r="B421" s="117" t="s">
        <v>1578</v>
      </c>
      <c r="C421" s="117" t="s">
        <v>20</v>
      </c>
      <c r="D421" s="117" t="s">
        <v>1399</v>
      </c>
      <c r="E421" s="117"/>
      <c r="F421" s="117">
        <v>0</v>
      </c>
      <c r="G421" s="117">
        <v>1</v>
      </c>
      <c r="H421" s="117">
        <v>0</v>
      </c>
      <c r="I421" s="117">
        <v>0</v>
      </c>
      <c r="J421" s="117">
        <v>0</v>
      </c>
      <c r="K421" s="117">
        <v>0</v>
      </c>
      <c r="L421" s="156">
        <v>0</v>
      </c>
    </row>
    <row r="422" spans="1:12">
      <c r="A422" s="158" t="s">
        <v>1921</v>
      </c>
      <c r="B422" s="117" t="s">
        <v>1594</v>
      </c>
      <c r="C422" s="117" t="s">
        <v>20</v>
      </c>
      <c r="D422" s="117" t="s">
        <v>1399</v>
      </c>
      <c r="E422" s="117"/>
      <c r="F422" s="117">
        <v>4</v>
      </c>
      <c r="G422" s="117">
        <v>0</v>
      </c>
      <c r="H422" s="117">
        <v>0</v>
      </c>
      <c r="I422" s="117">
        <v>0</v>
      </c>
      <c r="J422" s="117">
        <v>0</v>
      </c>
      <c r="K422" s="117">
        <v>0</v>
      </c>
      <c r="L422" s="156">
        <v>0</v>
      </c>
    </row>
    <row r="423" spans="1:12">
      <c r="A423" s="158" t="s">
        <v>1922</v>
      </c>
      <c r="B423" s="117" t="s">
        <v>1538</v>
      </c>
      <c r="C423" s="117" t="s">
        <v>20</v>
      </c>
      <c r="D423" s="117" t="s">
        <v>1399</v>
      </c>
      <c r="E423" s="117"/>
      <c r="F423" s="117">
        <v>1</v>
      </c>
      <c r="G423" s="117">
        <v>0</v>
      </c>
      <c r="H423" s="117">
        <v>0</v>
      </c>
      <c r="I423" s="117">
        <v>0</v>
      </c>
      <c r="J423" s="117">
        <v>0</v>
      </c>
      <c r="K423" s="117">
        <v>0</v>
      </c>
      <c r="L423" s="156">
        <v>0</v>
      </c>
    </row>
    <row r="424" spans="1:12">
      <c r="A424" s="158" t="s">
        <v>1923</v>
      </c>
      <c r="B424" s="117" t="s">
        <v>1565</v>
      </c>
      <c r="C424" s="117" t="s">
        <v>20</v>
      </c>
      <c r="D424" s="117" t="s">
        <v>1399</v>
      </c>
      <c r="E424" s="117"/>
      <c r="F424" s="117">
        <v>0</v>
      </c>
      <c r="G424" s="117">
        <v>0</v>
      </c>
      <c r="H424" s="117">
        <v>1</v>
      </c>
      <c r="I424" s="117">
        <v>0</v>
      </c>
      <c r="J424" s="117">
        <v>0</v>
      </c>
      <c r="K424" s="117">
        <v>0</v>
      </c>
      <c r="L424" s="156">
        <v>0</v>
      </c>
    </row>
    <row r="425" spans="1:12">
      <c r="A425" s="158" t="s">
        <v>1924</v>
      </c>
      <c r="B425" s="117" t="s">
        <v>1518</v>
      </c>
      <c r="C425" s="117" t="s">
        <v>20</v>
      </c>
      <c r="D425" s="117" t="s">
        <v>1399</v>
      </c>
      <c r="E425" s="117"/>
      <c r="F425" s="117">
        <v>8</v>
      </c>
      <c r="G425" s="117">
        <v>0</v>
      </c>
      <c r="H425" s="117">
        <v>0</v>
      </c>
      <c r="I425" s="117">
        <v>0</v>
      </c>
      <c r="J425" s="117">
        <v>0</v>
      </c>
      <c r="K425" s="117">
        <v>0</v>
      </c>
      <c r="L425" s="156">
        <v>0</v>
      </c>
    </row>
    <row r="426" spans="1:12">
      <c r="A426" s="158" t="s">
        <v>1925</v>
      </c>
      <c r="B426" s="117" t="s">
        <v>1400</v>
      </c>
      <c r="C426" s="117" t="s">
        <v>20</v>
      </c>
      <c r="D426" s="117" t="s">
        <v>1399</v>
      </c>
      <c r="E426" s="117"/>
      <c r="F426" s="117">
        <v>63</v>
      </c>
      <c r="G426" s="117">
        <v>0</v>
      </c>
      <c r="H426" s="117">
        <v>0</v>
      </c>
      <c r="I426" s="117">
        <v>0</v>
      </c>
      <c r="J426" s="117">
        <v>0</v>
      </c>
      <c r="K426" s="117">
        <v>0</v>
      </c>
      <c r="L426" s="156">
        <v>0</v>
      </c>
    </row>
    <row r="427" spans="1:12">
      <c r="A427" s="158" t="s">
        <v>1926</v>
      </c>
      <c r="B427" s="117" t="s">
        <v>1541</v>
      </c>
      <c r="C427" s="117" t="s">
        <v>20</v>
      </c>
      <c r="D427" s="117" t="s">
        <v>1399</v>
      </c>
      <c r="E427" s="117"/>
      <c r="F427" s="117">
        <v>1</v>
      </c>
      <c r="G427" s="117">
        <v>0</v>
      </c>
      <c r="H427" s="117">
        <v>0</v>
      </c>
      <c r="I427" s="117">
        <v>0</v>
      </c>
      <c r="J427" s="117">
        <v>0</v>
      </c>
      <c r="K427" s="117">
        <v>0</v>
      </c>
      <c r="L427" s="156">
        <v>0</v>
      </c>
    </row>
    <row r="428" spans="1:12">
      <c r="A428" s="158" t="s">
        <v>1927</v>
      </c>
      <c r="B428" s="117" t="s">
        <v>1424</v>
      </c>
      <c r="C428" s="117" t="s">
        <v>20</v>
      </c>
      <c r="D428" s="117" t="s">
        <v>1399</v>
      </c>
      <c r="E428" s="117"/>
      <c r="F428" s="117">
        <v>351</v>
      </c>
      <c r="G428" s="117">
        <v>0</v>
      </c>
      <c r="H428" s="117">
        <v>3</v>
      </c>
      <c r="I428" s="117">
        <v>13</v>
      </c>
      <c r="J428" s="117">
        <v>15</v>
      </c>
      <c r="K428" s="117">
        <v>4</v>
      </c>
      <c r="L428" s="156">
        <v>0</v>
      </c>
    </row>
    <row r="429" spans="1:12">
      <c r="A429" s="158" t="s">
        <v>1928</v>
      </c>
      <c r="B429" s="117" t="s">
        <v>1582</v>
      </c>
      <c r="C429" s="117" t="s">
        <v>20</v>
      </c>
      <c r="D429" s="117" t="s">
        <v>1399</v>
      </c>
      <c r="E429" s="117"/>
      <c r="F429" s="117">
        <v>2</v>
      </c>
      <c r="G429" s="117">
        <v>0</v>
      </c>
      <c r="H429" s="117">
        <v>0</v>
      </c>
      <c r="I429" s="117">
        <v>0</v>
      </c>
      <c r="J429" s="117">
        <v>0</v>
      </c>
      <c r="K429" s="117">
        <v>0</v>
      </c>
      <c r="L429" s="156">
        <v>0</v>
      </c>
    </row>
    <row r="430" spans="1:12">
      <c r="A430" s="158" t="s">
        <v>1929</v>
      </c>
      <c r="B430" s="117" t="s">
        <v>1406</v>
      </c>
      <c r="C430" s="117" t="s">
        <v>20</v>
      </c>
      <c r="D430" s="117" t="s">
        <v>1399</v>
      </c>
      <c r="E430" s="117"/>
      <c r="F430" s="117">
        <v>5</v>
      </c>
      <c r="G430" s="117">
        <v>0</v>
      </c>
      <c r="H430" s="117">
        <v>0</v>
      </c>
      <c r="I430" s="117">
        <v>0</v>
      </c>
      <c r="J430" s="117">
        <v>0</v>
      </c>
      <c r="K430" s="117">
        <v>0</v>
      </c>
      <c r="L430" s="156">
        <v>0</v>
      </c>
    </row>
    <row r="431" spans="1:12">
      <c r="A431" s="158" t="s">
        <v>1930</v>
      </c>
      <c r="B431" s="117" t="s">
        <v>1409</v>
      </c>
      <c r="C431" s="117" t="s">
        <v>20</v>
      </c>
      <c r="D431" s="117" t="s">
        <v>1399</v>
      </c>
      <c r="E431" s="117"/>
      <c r="F431" s="117">
        <v>0</v>
      </c>
      <c r="G431" s="117">
        <v>0</v>
      </c>
      <c r="H431" s="117">
        <v>0</v>
      </c>
      <c r="I431" s="117">
        <v>0</v>
      </c>
      <c r="J431" s="117">
        <v>0</v>
      </c>
      <c r="K431" s="117">
        <v>0</v>
      </c>
      <c r="L431" s="156">
        <v>0</v>
      </c>
    </row>
    <row r="432" spans="1:12">
      <c r="A432" s="158" t="s">
        <v>1931</v>
      </c>
      <c r="B432" s="117" t="s">
        <v>160</v>
      </c>
      <c r="C432" s="117" t="s">
        <v>20</v>
      </c>
      <c r="D432" s="117" t="s">
        <v>1399</v>
      </c>
      <c r="E432" s="117"/>
      <c r="F432" s="117">
        <v>29</v>
      </c>
      <c r="G432" s="117">
        <v>0</v>
      </c>
      <c r="H432" s="117">
        <v>0</v>
      </c>
      <c r="I432" s="117">
        <v>0</v>
      </c>
      <c r="J432" s="117">
        <v>0</v>
      </c>
      <c r="K432" s="117">
        <v>0</v>
      </c>
      <c r="L432" s="156">
        <v>0</v>
      </c>
    </row>
    <row r="433" spans="1:12">
      <c r="A433" s="158" t="s">
        <v>1932</v>
      </c>
      <c r="B433" s="117" t="s">
        <v>1435</v>
      </c>
      <c r="C433" s="117" t="s">
        <v>20</v>
      </c>
      <c r="D433" s="117" t="s">
        <v>1399</v>
      </c>
      <c r="E433" s="117"/>
      <c r="F433" s="117">
        <v>40</v>
      </c>
      <c r="G433" s="117">
        <v>0</v>
      </c>
      <c r="H433" s="117">
        <v>0</v>
      </c>
      <c r="I433" s="117">
        <v>0</v>
      </c>
      <c r="J433" s="117">
        <v>0</v>
      </c>
      <c r="K433" s="117">
        <v>0</v>
      </c>
      <c r="L433" s="156">
        <v>0</v>
      </c>
    </row>
    <row r="434" spans="1:12">
      <c r="A434" s="158" t="s">
        <v>1933</v>
      </c>
      <c r="B434" s="117" t="s">
        <v>1500</v>
      </c>
      <c r="C434" s="117" t="s">
        <v>20</v>
      </c>
      <c r="D434" s="117" t="s">
        <v>1399</v>
      </c>
      <c r="E434" s="117"/>
      <c r="F434" s="117">
        <v>46</v>
      </c>
      <c r="G434" s="117">
        <v>0</v>
      </c>
      <c r="H434" s="117">
        <v>0</v>
      </c>
      <c r="I434" s="117">
        <v>0</v>
      </c>
      <c r="J434" s="117">
        <v>2</v>
      </c>
      <c r="K434" s="117">
        <v>0</v>
      </c>
      <c r="L434" s="156">
        <v>0</v>
      </c>
    </row>
    <row r="435" spans="1:12">
      <c r="A435" s="158" t="s">
        <v>1934</v>
      </c>
      <c r="B435" s="117" t="s">
        <v>1527</v>
      </c>
      <c r="C435" s="117" t="s">
        <v>20</v>
      </c>
      <c r="D435" s="117" t="s">
        <v>1399</v>
      </c>
      <c r="E435" s="117"/>
      <c r="F435" s="117">
        <v>1</v>
      </c>
      <c r="G435" s="117">
        <v>0</v>
      </c>
      <c r="H435" s="117">
        <v>0</v>
      </c>
      <c r="I435" s="117">
        <v>0</v>
      </c>
      <c r="J435" s="117">
        <v>0</v>
      </c>
      <c r="K435" s="117">
        <v>0</v>
      </c>
      <c r="L435" s="156">
        <v>0</v>
      </c>
    </row>
    <row r="436" spans="1:12">
      <c r="A436" s="158" t="s">
        <v>1935</v>
      </c>
      <c r="B436" s="117" t="s">
        <v>1501</v>
      </c>
      <c r="C436" s="117" t="s">
        <v>20</v>
      </c>
      <c r="D436" s="117" t="s">
        <v>1399</v>
      </c>
      <c r="E436" s="117"/>
      <c r="F436" s="117">
        <v>5</v>
      </c>
      <c r="G436" s="117">
        <v>0</v>
      </c>
      <c r="H436" s="117">
        <v>0</v>
      </c>
      <c r="I436" s="117">
        <v>0</v>
      </c>
      <c r="J436" s="117">
        <v>0</v>
      </c>
      <c r="K436" s="117">
        <v>0</v>
      </c>
      <c r="L436" s="156">
        <v>0</v>
      </c>
    </row>
    <row r="437" spans="1:12">
      <c r="A437" s="158" t="s">
        <v>1936</v>
      </c>
      <c r="B437" s="117" t="s">
        <v>1530</v>
      </c>
      <c r="C437" s="117" t="s">
        <v>20</v>
      </c>
      <c r="D437" s="117" t="s">
        <v>1399</v>
      </c>
      <c r="E437" s="117"/>
      <c r="F437" s="117">
        <v>15</v>
      </c>
      <c r="G437" s="117">
        <v>0</v>
      </c>
      <c r="H437" s="117">
        <v>0</v>
      </c>
      <c r="I437" s="117">
        <v>0</v>
      </c>
      <c r="J437" s="117">
        <v>0</v>
      </c>
      <c r="K437" s="117">
        <v>0</v>
      </c>
      <c r="L437" s="156">
        <v>0</v>
      </c>
    </row>
    <row r="438" spans="1:12">
      <c r="A438" s="158" t="s">
        <v>1937</v>
      </c>
      <c r="B438" s="117" t="s">
        <v>161</v>
      </c>
      <c r="C438" s="117" t="s">
        <v>20</v>
      </c>
      <c r="D438" s="117" t="s">
        <v>1399</v>
      </c>
      <c r="E438" s="117"/>
      <c r="F438" s="117">
        <v>0</v>
      </c>
      <c r="G438" s="117">
        <v>0</v>
      </c>
      <c r="H438" s="117">
        <v>0</v>
      </c>
      <c r="I438" s="117">
        <v>1</v>
      </c>
      <c r="J438" s="117">
        <v>0</v>
      </c>
      <c r="K438" s="117">
        <v>0</v>
      </c>
      <c r="L438" s="156">
        <v>0</v>
      </c>
    </row>
    <row r="439" spans="1:12">
      <c r="A439" s="158" t="s">
        <v>1938</v>
      </c>
      <c r="B439" s="117" t="s">
        <v>1548</v>
      </c>
      <c r="C439" s="117" t="s">
        <v>20</v>
      </c>
      <c r="D439" s="117" t="s">
        <v>1388</v>
      </c>
      <c r="E439" s="117"/>
      <c r="F439" s="117">
        <v>2</v>
      </c>
      <c r="G439" s="117">
        <v>0</v>
      </c>
      <c r="H439" s="117">
        <v>0</v>
      </c>
      <c r="I439" s="117">
        <v>0</v>
      </c>
      <c r="J439" s="117">
        <v>0</v>
      </c>
      <c r="K439" s="117">
        <v>0</v>
      </c>
      <c r="L439" s="156">
        <v>0</v>
      </c>
    </row>
    <row r="440" spans="1:12">
      <c r="A440" s="158" t="s">
        <v>1939</v>
      </c>
      <c r="B440" s="117" t="s">
        <v>1467</v>
      </c>
      <c r="C440" s="117" t="s">
        <v>20</v>
      </c>
      <c r="D440" s="117" t="s">
        <v>1388</v>
      </c>
      <c r="E440" s="117"/>
      <c r="F440" s="117">
        <v>0</v>
      </c>
      <c r="G440" s="117">
        <v>0</v>
      </c>
      <c r="H440" s="117">
        <v>0</v>
      </c>
      <c r="I440" s="117">
        <v>0</v>
      </c>
      <c r="J440" s="117">
        <v>0</v>
      </c>
      <c r="K440" s="117">
        <v>0</v>
      </c>
      <c r="L440" s="156">
        <v>0</v>
      </c>
    </row>
    <row r="441" spans="1:12">
      <c r="A441" s="158" t="s">
        <v>1940</v>
      </c>
      <c r="B441" s="117" t="s">
        <v>1413</v>
      </c>
      <c r="C441" s="117" t="s">
        <v>20</v>
      </c>
      <c r="D441" s="117" t="s">
        <v>1388</v>
      </c>
      <c r="E441" s="117"/>
      <c r="F441" s="117">
        <v>5</v>
      </c>
      <c r="G441" s="117">
        <v>0</v>
      </c>
      <c r="H441" s="117">
        <v>0</v>
      </c>
      <c r="I441" s="117">
        <v>0</v>
      </c>
      <c r="J441" s="117">
        <v>0</v>
      </c>
      <c r="K441" s="117">
        <v>0</v>
      </c>
      <c r="L441" s="156">
        <v>0</v>
      </c>
    </row>
    <row r="442" spans="1:12">
      <c r="A442" s="158" t="s">
        <v>1941</v>
      </c>
      <c r="B442" s="117" t="s">
        <v>1470</v>
      </c>
      <c r="C442" s="117" t="s">
        <v>20</v>
      </c>
      <c r="D442" s="117" t="s">
        <v>1388</v>
      </c>
      <c r="E442" s="117"/>
      <c r="F442" s="117">
        <v>0</v>
      </c>
      <c r="G442" s="117">
        <v>0</v>
      </c>
      <c r="H442" s="117">
        <v>0</v>
      </c>
      <c r="I442" s="117">
        <v>0</v>
      </c>
      <c r="J442" s="117">
        <v>0</v>
      </c>
      <c r="K442" s="117">
        <v>0</v>
      </c>
      <c r="L442" s="156">
        <v>0</v>
      </c>
    </row>
    <row r="443" spans="1:12">
      <c r="A443" s="158" t="s">
        <v>1942</v>
      </c>
      <c r="B443" s="117" t="s">
        <v>1549</v>
      </c>
      <c r="C443" s="117" t="s">
        <v>20</v>
      </c>
      <c r="D443" s="117" t="s">
        <v>1388</v>
      </c>
      <c r="E443" s="117"/>
      <c r="F443" s="117">
        <v>0</v>
      </c>
      <c r="G443" s="117">
        <v>0</v>
      </c>
      <c r="H443" s="117">
        <v>0</v>
      </c>
      <c r="I443" s="117">
        <v>0</v>
      </c>
      <c r="J443" s="117">
        <v>0</v>
      </c>
      <c r="K443" s="117">
        <v>0</v>
      </c>
      <c r="L443" s="156">
        <v>0</v>
      </c>
    </row>
    <row r="444" spans="1:12">
      <c r="A444" s="158" t="s">
        <v>1943</v>
      </c>
      <c r="B444" s="117" t="s">
        <v>1451</v>
      </c>
      <c r="C444" s="117" t="s">
        <v>20</v>
      </c>
      <c r="D444" s="117" t="s">
        <v>1388</v>
      </c>
      <c r="E444" s="117"/>
      <c r="F444" s="117">
        <v>10</v>
      </c>
      <c r="G444" s="117">
        <v>0</v>
      </c>
      <c r="H444" s="117">
        <v>0</v>
      </c>
      <c r="I444" s="117">
        <v>0</v>
      </c>
      <c r="J444" s="117">
        <v>0</v>
      </c>
      <c r="K444" s="117">
        <v>0</v>
      </c>
      <c r="L444" s="156">
        <v>0</v>
      </c>
    </row>
    <row r="445" spans="1:12">
      <c r="A445" s="158" t="s">
        <v>1944</v>
      </c>
      <c r="B445" s="117" t="s">
        <v>1417</v>
      </c>
      <c r="C445" s="117" t="s">
        <v>20</v>
      </c>
      <c r="D445" s="117" t="s">
        <v>1388</v>
      </c>
      <c r="E445" s="117"/>
      <c r="F445" s="117">
        <v>5</v>
      </c>
      <c r="G445" s="117">
        <v>0</v>
      </c>
      <c r="H445" s="117">
        <v>0</v>
      </c>
      <c r="I445" s="117">
        <v>0</v>
      </c>
      <c r="J445" s="117">
        <v>0</v>
      </c>
      <c r="K445" s="117">
        <v>0</v>
      </c>
      <c r="L445" s="156">
        <v>0</v>
      </c>
    </row>
    <row r="446" spans="1:12">
      <c r="A446" s="158" t="s">
        <v>1945</v>
      </c>
      <c r="B446" s="117" t="s">
        <v>1443</v>
      </c>
      <c r="C446" s="117" t="s">
        <v>20</v>
      </c>
      <c r="D446" s="117" t="s">
        <v>1388</v>
      </c>
      <c r="E446" s="117"/>
      <c r="F446" s="117">
        <v>6</v>
      </c>
      <c r="G446" s="117">
        <v>0</v>
      </c>
      <c r="H446" s="117">
        <v>0</v>
      </c>
      <c r="I446" s="117">
        <v>0</v>
      </c>
      <c r="J446" s="117">
        <v>0</v>
      </c>
      <c r="K446" s="117">
        <v>0</v>
      </c>
      <c r="L446" s="156">
        <v>0</v>
      </c>
    </row>
    <row r="447" spans="1:12">
      <c r="A447" s="158" t="s">
        <v>1946</v>
      </c>
      <c r="B447" s="117" t="s">
        <v>1454</v>
      </c>
      <c r="C447" s="117" t="s">
        <v>20</v>
      </c>
      <c r="D447" s="117" t="s">
        <v>1388</v>
      </c>
      <c r="E447" s="117"/>
      <c r="F447" s="117">
        <v>431</v>
      </c>
      <c r="G447" s="117">
        <v>0</v>
      </c>
      <c r="H447" s="117">
        <v>0</v>
      </c>
      <c r="I447" s="117">
        <v>0</v>
      </c>
      <c r="J447" s="117">
        <v>2</v>
      </c>
      <c r="K447" s="117">
        <v>4</v>
      </c>
      <c r="L447" s="156">
        <v>0</v>
      </c>
    </row>
    <row r="448" spans="1:12">
      <c r="A448" s="158" t="s">
        <v>1947</v>
      </c>
      <c r="B448" s="117" t="s">
        <v>1484</v>
      </c>
      <c r="C448" s="117" t="s">
        <v>20</v>
      </c>
      <c r="D448" s="117" t="s">
        <v>1388</v>
      </c>
      <c r="E448" s="117"/>
      <c r="F448" s="117">
        <v>23</v>
      </c>
      <c r="G448" s="117">
        <v>0</v>
      </c>
      <c r="H448" s="117">
        <v>0</v>
      </c>
      <c r="I448" s="117">
        <v>0</v>
      </c>
      <c r="J448" s="117">
        <v>0</v>
      </c>
      <c r="K448" s="117">
        <v>0</v>
      </c>
      <c r="L448" s="156">
        <v>0</v>
      </c>
    </row>
    <row r="449" spans="1:12">
      <c r="A449" s="158" t="s">
        <v>1948</v>
      </c>
      <c r="B449" s="117" t="s">
        <v>24</v>
      </c>
      <c r="C449" s="117" t="s">
        <v>20</v>
      </c>
      <c r="D449" s="117" t="s">
        <v>1388</v>
      </c>
      <c r="E449" s="117"/>
      <c r="F449" s="117">
        <v>33</v>
      </c>
      <c r="G449" s="117">
        <v>0</v>
      </c>
      <c r="H449" s="117">
        <v>0</v>
      </c>
      <c r="I449" s="117">
        <v>0</v>
      </c>
      <c r="J449" s="117">
        <v>0</v>
      </c>
      <c r="K449" s="117">
        <v>2</v>
      </c>
      <c r="L449" s="156">
        <v>0</v>
      </c>
    </row>
    <row r="450" spans="1:12">
      <c r="A450" s="158" t="s">
        <v>1949</v>
      </c>
      <c r="B450" s="117" t="s">
        <v>1539</v>
      </c>
      <c r="C450" s="117" t="s">
        <v>20</v>
      </c>
      <c r="D450" s="117" t="s">
        <v>1388</v>
      </c>
      <c r="E450" s="117"/>
      <c r="F450" s="117">
        <v>2</v>
      </c>
      <c r="G450" s="117">
        <v>0</v>
      </c>
      <c r="H450" s="117">
        <v>0</v>
      </c>
      <c r="I450" s="117">
        <v>0</v>
      </c>
      <c r="J450" s="117">
        <v>0</v>
      </c>
      <c r="K450" s="117">
        <v>0</v>
      </c>
      <c r="L450" s="156">
        <v>0</v>
      </c>
    </row>
    <row r="451" spans="1:12">
      <c r="A451" s="158" t="s">
        <v>1950</v>
      </c>
      <c r="B451" s="117" t="s">
        <v>1552</v>
      </c>
      <c r="C451" s="117" t="s">
        <v>20</v>
      </c>
      <c r="D451" s="117" t="s">
        <v>1388</v>
      </c>
      <c r="E451" s="117"/>
      <c r="F451" s="117">
        <v>3</v>
      </c>
      <c r="G451" s="117">
        <v>0</v>
      </c>
      <c r="H451" s="117">
        <v>0</v>
      </c>
      <c r="I451" s="117">
        <v>0</v>
      </c>
      <c r="J451" s="117">
        <v>0</v>
      </c>
      <c r="K451" s="117">
        <v>0</v>
      </c>
      <c r="L451" s="156">
        <v>0</v>
      </c>
    </row>
    <row r="452" spans="1:12">
      <c r="A452" s="158" t="s">
        <v>1951</v>
      </c>
      <c r="B452" s="117" t="s">
        <v>1444</v>
      </c>
      <c r="C452" s="117" t="s">
        <v>20</v>
      </c>
      <c r="D452" s="117" t="s">
        <v>1388</v>
      </c>
      <c r="E452" s="117"/>
      <c r="F452" s="117">
        <v>134</v>
      </c>
      <c r="G452" s="117">
        <v>0</v>
      </c>
      <c r="H452" s="117">
        <v>1</v>
      </c>
      <c r="I452" s="117">
        <v>0</v>
      </c>
      <c r="J452" s="117">
        <v>0</v>
      </c>
      <c r="K452" s="117">
        <v>0</v>
      </c>
      <c r="L452" s="156">
        <v>0</v>
      </c>
    </row>
    <row r="453" spans="1:12">
      <c r="A453" s="158" t="s">
        <v>1952</v>
      </c>
      <c r="B453" s="117" t="s">
        <v>1515</v>
      </c>
      <c r="C453" s="117" t="s">
        <v>20</v>
      </c>
      <c r="D453" s="117" t="s">
        <v>1388</v>
      </c>
      <c r="E453" s="117"/>
      <c r="F453" s="117">
        <v>2</v>
      </c>
      <c r="G453" s="117">
        <v>0</v>
      </c>
      <c r="H453" s="117">
        <v>0</v>
      </c>
      <c r="I453" s="117">
        <v>0</v>
      </c>
      <c r="J453" s="117">
        <v>0</v>
      </c>
      <c r="K453" s="117">
        <v>0</v>
      </c>
      <c r="L453" s="156">
        <v>0</v>
      </c>
    </row>
    <row r="454" spans="1:12">
      <c r="A454" s="158" t="s">
        <v>1953</v>
      </c>
      <c r="B454" s="117" t="s">
        <v>1489</v>
      </c>
      <c r="C454" s="117" t="s">
        <v>20</v>
      </c>
      <c r="D454" s="117" t="s">
        <v>1388</v>
      </c>
      <c r="E454" s="117"/>
      <c r="F454" s="117">
        <v>15</v>
      </c>
      <c r="G454" s="117">
        <v>0</v>
      </c>
      <c r="H454" s="117">
        <v>0</v>
      </c>
      <c r="I454" s="117">
        <v>0</v>
      </c>
      <c r="J454" s="117">
        <v>0</v>
      </c>
      <c r="K454" s="117">
        <v>0</v>
      </c>
      <c r="L454" s="156">
        <v>0</v>
      </c>
    </row>
    <row r="455" spans="1:12">
      <c r="A455" s="158" t="s">
        <v>1954</v>
      </c>
      <c r="B455" s="117" t="s">
        <v>1516</v>
      </c>
      <c r="C455" s="117" t="s">
        <v>20</v>
      </c>
      <c r="D455" s="117" t="s">
        <v>1388</v>
      </c>
      <c r="E455" s="117"/>
      <c r="F455" s="117">
        <v>0</v>
      </c>
      <c r="G455" s="117">
        <v>0</v>
      </c>
      <c r="H455" s="117">
        <v>0</v>
      </c>
      <c r="I455" s="117">
        <v>0</v>
      </c>
      <c r="J455" s="117">
        <v>0</v>
      </c>
      <c r="K455" s="117">
        <v>0</v>
      </c>
      <c r="L455" s="156">
        <v>0</v>
      </c>
    </row>
    <row r="456" spans="1:12">
      <c r="A456" s="158" t="s">
        <v>1955</v>
      </c>
      <c r="B456" s="117" t="s">
        <v>1553</v>
      </c>
      <c r="C456" s="117" t="s">
        <v>20</v>
      </c>
      <c r="D456" s="117" t="s">
        <v>1388</v>
      </c>
      <c r="E456" s="117"/>
      <c r="F456" s="117">
        <v>2</v>
      </c>
      <c r="G456" s="117">
        <v>0</v>
      </c>
      <c r="H456" s="117">
        <v>0</v>
      </c>
      <c r="I456" s="117">
        <v>0</v>
      </c>
      <c r="J456" s="117">
        <v>0</v>
      </c>
      <c r="K456" s="117">
        <v>0</v>
      </c>
      <c r="L456" s="156">
        <v>0</v>
      </c>
    </row>
    <row r="457" spans="1:12">
      <c r="A457" s="158" t="s">
        <v>1956</v>
      </c>
      <c r="B457" s="117" t="s">
        <v>25</v>
      </c>
      <c r="C457" s="117" t="s">
        <v>20</v>
      </c>
      <c r="D457" s="117" t="s">
        <v>1388</v>
      </c>
      <c r="E457" s="117"/>
      <c r="F457" s="117">
        <v>2</v>
      </c>
      <c r="G457" s="117">
        <v>0</v>
      </c>
      <c r="H457" s="117">
        <v>0</v>
      </c>
      <c r="I457" s="117">
        <v>0</v>
      </c>
      <c r="J457" s="117">
        <v>0</v>
      </c>
      <c r="K457" s="117">
        <v>0</v>
      </c>
      <c r="L457" s="156">
        <v>0</v>
      </c>
    </row>
    <row r="458" spans="1:12">
      <c r="A458" s="158" t="s">
        <v>1957</v>
      </c>
      <c r="B458" s="117" t="s">
        <v>1519</v>
      </c>
      <c r="C458" s="117" t="s">
        <v>20</v>
      </c>
      <c r="D458" s="117" t="s">
        <v>1388</v>
      </c>
      <c r="E458" s="117"/>
      <c r="F458" s="117">
        <v>2</v>
      </c>
      <c r="G458" s="117">
        <v>0</v>
      </c>
      <c r="H458" s="117">
        <v>0</v>
      </c>
      <c r="I458" s="117">
        <v>0</v>
      </c>
      <c r="J458" s="117">
        <v>0</v>
      </c>
      <c r="K458" s="117">
        <v>0</v>
      </c>
      <c r="L458" s="156">
        <v>0</v>
      </c>
    </row>
    <row r="459" spans="1:12">
      <c r="A459" s="158" t="s">
        <v>1958</v>
      </c>
      <c r="B459" s="117" t="s">
        <v>1423</v>
      </c>
      <c r="C459" s="117" t="s">
        <v>20</v>
      </c>
      <c r="D459" s="117" t="s">
        <v>1388</v>
      </c>
      <c r="E459" s="117"/>
      <c r="F459" s="117">
        <v>12</v>
      </c>
      <c r="G459" s="117">
        <v>1</v>
      </c>
      <c r="H459" s="117">
        <v>1</v>
      </c>
      <c r="I459" s="117">
        <v>0</v>
      </c>
      <c r="J459" s="117">
        <v>0</v>
      </c>
      <c r="K459" s="117">
        <v>0</v>
      </c>
      <c r="L459" s="156">
        <v>0</v>
      </c>
    </row>
    <row r="460" spans="1:12">
      <c r="A460" s="158" t="s">
        <v>1959</v>
      </c>
      <c r="B460" s="117" t="s">
        <v>164</v>
      </c>
      <c r="C460" s="117" t="s">
        <v>20</v>
      </c>
      <c r="D460" s="117" t="s">
        <v>1388</v>
      </c>
      <c r="E460" s="117"/>
      <c r="F460" s="117">
        <v>14</v>
      </c>
      <c r="G460" s="117">
        <v>0</v>
      </c>
      <c r="H460" s="117">
        <v>0</v>
      </c>
      <c r="I460" s="117">
        <v>0</v>
      </c>
      <c r="J460" s="117">
        <v>5</v>
      </c>
      <c r="K460" s="117">
        <v>0</v>
      </c>
      <c r="L460" s="156">
        <v>0</v>
      </c>
    </row>
    <row r="461" spans="1:12">
      <c r="A461" s="158" t="s">
        <v>1960</v>
      </c>
      <c r="B461" s="117" t="s">
        <v>166</v>
      </c>
      <c r="C461" s="117" t="s">
        <v>20</v>
      </c>
      <c r="D461" s="117" t="s">
        <v>1388</v>
      </c>
      <c r="E461" s="117"/>
      <c r="F461" s="117">
        <v>14</v>
      </c>
      <c r="G461" s="117">
        <v>0</v>
      </c>
      <c r="H461" s="117">
        <v>0</v>
      </c>
      <c r="I461" s="117">
        <v>0</v>
      </c>
      <c r="J461" s="117">
        <v>0</v>
      </c>
      <c r="K461" s="117">
        <v>0</v>
      </c>
      <c r="L461" s="156">
        <v>0</v>
      </c>
    </row>
    <row r="462" spans="1:12">
      <c r="A462" s="158" t="s">
        <v>1961</v>
      </c>
      <c r="B462" s="117" t="s">
        <v>1425</v>
      </c>
      <c r="C462" s="117" t="s">
        <v>20</v>
      </c>
      <c r="D462" s="117" t="s">
        <v>1388</v>
      </c>
      <c r="E462" s="117"/>
      <c r="F462" s="117">
        <v>43</v>
      </c>
      <c r="G462" s="117">
        <v>0</v>
      </c>
      <c r="H462" s="117">
        <v>1</v>
      </c>
      <c r="I462" s="117">
        <v>0</v>
      </c>
      <c r="J462" s="117">
        <v>0</v>
      </c>
      <c r="K462" s="117">
        <v>0</v>
      </c>
      <c r="L462" s="156">
        <v>0</v>
      </c>
    </row>
    <row r="463" spans="1:12">
      <c r="A463" s="158" t="s">
        <v>1962</v>
      </c>
      <c r="B463" s="117" t="s">
        <v>1426</v>
      </c>
      <c r="C463" s="117" t="s">
        <v>20</v>
      </c>
      <c r="D463" s="117" t="s">
        <v>1388</v>
      </c>
      <c r="E463" s="117"/>
      <c r="F463" s="117">
        <v>5</v>
      </c>
      <c r="G463" s="117">
        <v>0</v>
      </c>
      <c r="H463" s="117">
        <v>0</v>
      </c>
      <c r="I463" s="117">
        <v>0</v>
      </c>
      <c r="J463" s="117">
        <v>0</v>
      </c>
      <c r="K463" s="117">
        <v>0</v>
      </c>
      <c r="L463" s="156">
        <v>0</v>
      </c>
    </row>
    <row r="464" spans="1:12">
      <c r="A464" s="158" t="s">
        <v>1963</v>
      </c>
      <c r="B464" s="117" t="s">
        <v>1493</v>
      </c>
      <c r="C464" s="117" t="s">
        <v>20</v>
      </c>
      <c r="D464" s="117" t="s">
        <v>1388</v>
      </c>
      <c r="E464" s="117"/>
      <c r="F464" s="117">
        <v>6</v>
      </c>
      <c r="G464" s="117">
        <v>1</v>
      </c>
      <c r="H464" s="117">
        <v>2</v>
      </c>
      <c r="I464" s="117">
        <v>0</v>
      </c>
      <c r="J464" s="117">
        <v>0</v>
      </c>
      <c r="K464" s="117">
        <v>0</v>
      </c>
      <c r="L464" s="156">
        <v>0</v>
      </c>
    </row>
    <row r="465" spans="1:12">
      <c r="A465" s="158" t="s">
        <v>1964</v>
      </c>
      <c r="B465" s="117" t="s">
        <v>1429</v>
      </c>
      <c r="C465" s="117" t="s">
        <v>20</v>
      </c>
      <c r="D465" s="117" t="s">
        <v>1388</v>
      </c>
      <c r="E465" s="117"/>
      <c r="F465" s="117">
        <v>15</v>
      </c>
      <c r="G465" s="117">
        <v>0</v>
      </c>
      <c r="H465" s="117">
        <v>0</v>
      </c>
      <c r="I465" s="117">
        <v>0</v>
      </c>
      <c r="J465" s="117">
        <v>0</v>
      </c>
      <c r="K465" s="117">
        <v>0</v>
      </c>
      <c r="L465" s="156">
        <v>0</v>
      </c>
    </row>
    <row r="466" spans="1:12">
      <c r="A466" s="158" t="s">
        <v>1965</v>
      </c>
      <c r="B466" s="117" t="s">
        <v>1569</v>
      </c>
      <c r="C466" s="117" t="s">
        <v>20</v>
      </c>
      <c r="D466" s="117" t="s">
        <v>1388</v>
      </c>
      <c r="E466" s="117"/>
      <c r="F466" s="117">
        <v>10</v>
      </c>
      <c r="G466" s="117">
        <v>0</v>
      </c>
      <c r="H466" s="117">
        <v>0</v>
      </c>
      <c r="I466" s="117">
        <v>0</v>
      </c>
      <c r="J466" s="117">
        <v>0</v>
      </c>
      <c r="K466" s="117">
        <v>0</v>
      </c>
      <c r="L466" s="156">
        <v>0</v>
      </c>
    </row>
    <row r="467" spans="1:12">
      <c r="A467" s="158" t="s">
        <v>1966</v>
      </c>
      <c r="B467" s="117" t="s">
        <v>167</v>
      </c>
      <c r="C467" s="117" t="s">
        <v>20</v>
      </c>
      <c r="D467" s="117" t="s">
        <v>1388</v>
      </c>
      <c r="E467" s="117"/>
      <c r="F467" s="117">
        <v>21</v>
      </c>
      <c r="G467" s="117">
        <v>0</v>
      </c>
      <c r="H467" s="117">
        <v>0</v>
      </c>
      <c r="I467" s="117">
        <v>0</v>
      </c>
      <c r="J467" s="117">
        <v>2</v>
      </c>
      <c r="K467" s="117">
        <v>1</v>
      </c>
      <c r="L467" s="156">
        <v>0</v>
      </c>
    </row>
    <row r="468" spans="1:12">
      <c r="A468" s="158" t="s">
        <v>1967</v>
      </c>
      <c r="B468" s="117" t="s">
        <v>1524</v>
      </c>
      <c r="C468" s="117" t="s">
        <v>20</v>
      </c>
      <c r="D468" s="117" t="s">
        <v>1388</v>
      </c>
      <c r="E468" s="117"/>
      <c r="F468" s="117">
        <v>10</v>
      </c>
      <c r="G468" s="117">
        <v>0</v>
      </c>
      <c r="H468" s="117">
        <v>0</v>
      </c>
      <c r="I468" s="117">
        <v>0</v>
      </c>
      <c r="J468" s="117">
        <v>0</v>
      </c>
      <c r="K468" s="117">
        <v>0</v>
      </c>
      <c r="L468" s="156">
        <v>0</v>
      </c>
    </row>
    <row r="469" spans="1:12">
      <c r="A469" s="158" t="s">
        <v>1968</v>
      </c>
      <c r="B469" s="117" t="s">
        <v>1430</v>
      </c>
      <c r="C469" s="117" t="s">
        <v>20</v>
      </c>
      <c r="D469" s="117" t="s">
        <v>1388</v>
      </c>
      <c r="E469" s="117"/>
      <c r="F469" s="117">
        <v>9</v>
      </c>
      <c r="G469" s="117">
        <v>0</v>
      </c>
      <c r="H469" s="117">
        <v>0</v>
      </c>
      <c r="I469" s="117">
        <v>0</v>
      </c>
      <c r="J469" s="117">
        <v>0</v>
      </c>
      <c r="K469" s="117">
        <v>0</v>
      </c>
      <c r="L469" s="156">
        <v>0</v>
      </c>
    </row>
    <row r="470" spans="1:12">
      <c r="A470" s="158" t="s">
        <v>1969</v>
      </c>
      <c r="B470" s="117" t="s">
        <v>1557</v>
      </c>
      <c r="C470" s="117" t="s">
        <v>20</v>
      </c>
      <c r="D470" s="117" t="s">
        <v>1388</v>
      </c>
      <c r="E470" s="117"/>
      <c r="F470" s="117">
        <v>3</v>
      </c>
      <c r="G470" s="117">
        <v>0</v>
      </c>
      <c r="H470" s="117">
        <v>0</v>
      </c>
      <c r="I470" s="117">
        <v>0</v>
      </c>
      <c r="J470" s="117">
        <v>0</v>
      </c>
      <c r="K470" s="117">
        <v>0</v>
      </c>
      <c r="L470" s="156">
        <v>0</v>
      </c>
    </row>
    <row r="471" spans="1:12">
      <c r="A471" s="158" t="s">
        <v>1970</v>
      </c>
      <c r="B471" s="117" t="s">
        <v>1496</v>
      </c>
      <c r="C471" s="117" t="s">
        <v>20</v>
      </c>
      <c r="D471" s="117" t="s">
        <v>1388</v>
      </c>
      <c r="E471" s="117"/>
      <c r="F471" s="117">
        <v>30</v>
      </c>
      <c r="G471" s="117">
        <v>0</v>
      </c>
      <c r="H471" s="117">
        <v>0</v>
      </c>
      <c r="I471" s="117">
        <v>0</v>
      </c>
      <c r="J471" s="117">
        <v>0</v>
      </c>
      <c r="K471" s="117">
        <v>0</v>
      </c>
      <c r="L471" s="156">
        <v>0</v>
      </c>
    </row>
    <row r="472" spans="1:12">
      <c r="A472" s="158" t="s">
        <v>1971</v>
      </c>
      <c r="B472" s="117" t="s">
        <v>1525</v>
      </c>
      <c r="C472" s="117" t="s">
        <v>20</v>
      </c>
      <c r="D472" s="117" t="s">
        <v>1388</v>
      </c>
      <c r="E472" s="117"/>
      <c r="F472" s="117">
        <v>3</v>
      </c>
      <c r="G472" s="117">
        <v>1</v>
      </c>
      <c r="H472" s="117">
        <v>1</v>
      </c>
      <c r="I472" s="117">
        <v>0</v>
      </c>
      <c r="J472" s="117">
        <v>0</v>
      </c>
      <c r="K472" s="117">
        <v>0</v>
      </c>
      <c r="L472" s="156">
        <v>0</v>
      </c>
    </row>
    <row r="473" spans="1:12">
      <c r="A473" s="158" t="s">
        <v>1972</v>
      </c>
      <c r="B473" s="117" t="s">
        <v>1457</v>
      </c>
      <c r="C473" s="117" t="s">
        <v>20</v>
      </c>
      <c r="D473" s="117" t="s">
        <v>1388</v>
      </c>
      <c r="E473" s="117"/>
      <c r="F473" s="117">
        <v>16</v>
      </c>
      <c r="G473" s="117">
        <v>0</v>
      </c>
      <c r="H473" s="117">
        <v>0</v>
      </c>
      <c r="I473" s="117">
        <v>0</v>
      </c>
      <c r="J473" s="117">
        <v>0</v>
      </c>
      <c r="K473" s="117">
        <v>0</v>
      </c>
      <c r="L473" s="156">
        <v>0</v>
      </c>
    </row>
    <row r="474" spans="1:12">
      <c r="A474" s="158" t="s">
        <v>1973</v>
      </c>
      <c r="B474" s="117" t="s">
        <v>169</v>
      </c>
      <c r="C474" s="117" t="s">
        <v>20</v>
      </c>
      <c r="D474" s="117" t="s">
        <v>1388</v>
      </c>
      <c r="E474" s="117"/>
      <c r="F474" s="117">
        <v>0</v>
      </c>
      <c r="G474" s="117">
        <v>0</v>
      </c>
      <c r="H474" s="117">
        <v>0</v>
      </c>
      <c r="I474" s="117">
        <v>0</v>
      </c>
      <c r="J474" s="117">
        <v>0</v>
      </c>
      <c r="K474" s="117">
        <v>0</v>
      </c>
      <c r="L474" s="156">
        <v>0</v>
      </c>
    </row>
    <row r="475" spans="1:12">
      <c r="A475" s="158" t="s">
        <v>1974</v>
      </c>
      <c r="B475" s="117" t="s">
        <v>170</v>
      </c>
      <c r="C475" s="117" t="s">
        <v>20</v>
      </c>
      <c r="D475" s="117" t="s">
        <v>1388</v>
      </c>
      <c r="E475" s="117"/>
      <c r="F475" s="117">
        <v>55</v>
      </c>
      <c r="G475" s="117">
        <v>1</v>
      </c>
      <c r="H475" s="117">
        <v>1</v>
      </c>
      <c r="I475" s="117">
        <v>0</v>
      </c>
      <c r="J475" s="117">
        <v>0</v>
      </c>
      <c r="K475" s="117">
        <v>0</v>
      </c>
      <c r="L475" s="156">
        <v>0</v>
      </c>
    </row>
    <row r="476" spans="1:12">
      <c r="A476" s="158" t="s">
        <v>1975</v>
      </c>
      <c r="B476" s="117" t="s">
        <v>1459</v>
      </c>
      <c r="C476" s="117" t="s">
        <v>20</v>
      </c>
      <c r="D476" s="117" t="s">
        <v>1388</v>
      </c>
      <c r="E476" s="117"/>
      <c r="F476" s="117">
        <v>0</v>
      </c>
      <c r="G476" s="117">
        <v>0</v>
      </c>
      <c r="H476" s="117">
        <v>0</v>
      </c>
      <c r="I476" s="117">
        <v>0</v>
      </c>
      <c r="J476" s="117">
        <v>0</v>
      </c>
      <c r="K476" s="117">
        <v>0</v>
      </c>
      <c r="L476" s="156">
        <v>0</v>
      </c>
    </row>
    <row r="477" spans="1:12">
      <c r="A477" s="158" t="s">
        <v>1976</v>
      </c>
      <c r="B477" s="117" t="s">
        <v>1412</v>
      </c>
      <c r="C477" s="117" t="s">
        <v>20</v>
      </c>
      <c r="D477" s="117" t="s">
        <v>1388</v>
      </c>
      <c r="E477" s="117"/>
      <c r="F477" s="117">
        <v>10</v>
      </c>
      <c r="G477" s="117">
        <v>0</v>
      </c>
      <c r="H477" s="117">
        <v>0</v>
      </c>
      <c r="I477" s="117">
        <v>0</v>
      </c>
      <c r="J477" s="117">
        <v>0</v>
      </c>
      <c r="K477" s="117">
        <v>0</v>
      </c>
      <c r="L477" s="156">
        <v>0</v>
      </c>
    </row>
    <row r="478" spans="1:12">
      <c r="A478" s="158" t="s">
        <v>1977</v>
      </c>
      <c r="B478" s="117" t="s">
        <v>1559</v>
      </c>
      <c r="C478" s="117" t="s">
        <v>20</v>
      </c>
      <c r="D478" s="117" t="s">
        <v>1388</v>
      </c>
      <c r="E478" s="117"/>
      <c r="F478" s="117">
        <v>15</v>
      </c>
      <c r="G478" s="117">
        <v>0</v>
      </c>
      <c r="H478" s="117">
        <v>0</v>
      </c>
      <c r="I478" s="117">
        <v>0</v>
      </c>
      <c r="J478" s="117">
        <v>0</v>
      </c>
      <c r="K478" s="117">
        <v>0</v>
      </c>
      <c r="L478" s="156">
        <v>0</v>
      </c>
    </row>
    <row r="479" spans="1:12">
      <c r="A479" s="158" t="s">
        <v>1978</v>
      </c>
      <c r="B479" s="117" t="s">
        <v>1441</v>
      </c>
      <c r="C479" s="117" t="s">
        <v>20</v>
      </c>
      <c r="D479" s="117" t="s">
        <v>1388</v>
      </c>
      <c r="E479" s="117"/>
      <c r="F479" s="117">
        <v>22</v>
      </c>
      <c r="G479" s="117">
        <v>0</v>
      </c>
      <c r="H479" s="117">
        <v>0</v>
      </c>
      <c r="I479" s="117">
        <v>0</v>
      </c>
      <c r="J479" s="117">
        <v>0</v>
      </c>
      <c r="K479" s="117">
        <v>0</v>
      </c>
      <c r="L479" s="156">
        <v>0</v>
      </c>
    </row>
    <row r="480" spans="1:12">
      <c r="A480" s="158" t="s">
        <v>1979</v>
      </c>
      <c r="B480" s="117" t="s">
        <v>171</v>
      </c>
      <c r="C480" s="117" t="s">
        <v>20</v>
      </c>
      <c r="D480" s="117" t="s">
        <v>1388</v>
      </c>
      <c r="E480" s="117"/>
      <c r="F480" s="117">
        <v>11</v>
      </c>
      <c r="G480" s="117">
        <v>0</v>
      </c>
      <c r="H480" s="117">
        <v>0</v>
      </c>
      <c r="I480" s="117">
        <v>0</v>
      </c>
      <c r="J480" s="117">
        <v>0</v>
      </c>
      <c r="K480" s="117">
        <v>0</v>
      </c>
      <c r="L480" s="156">
        <v>0</v>
      </c>
    </row>
    <row r="481" spans="1:12">
      <c r="A481" s="158" t="s">
        <v>1980</v>
      </c>
      <c r="B481" s="117" t="s">
        <v>1507</v>
      </c>
      <c r="C481" s="117" t="s">
        <v>20</v>
      </c>
      <c r="D481" s="117" t="s">
        <v>1397</v>
      </c>
      <c r="E481" s="117"/>
      <c r="F481" s="117">
        <v>13</v>
      </c>
      <c r="G481" s="117">
        <v>0</v>
      </c>
      <c r="H481" s="117">
        <v>0</v>
      </c>
      <c r="I481" s="117">
        <v>0</v>
      </c>
      <c r="J481" s="117">
        <v>1</v>
      </c>
      <c r="K481" s="117">
        <v>1</v>
      </c>
      <c r="L481" s="156">
        <v>0</v>
      </c>
    </row>
    <row r="482" spans="1:12">
      <c r="A482" s="158" t="s">
        <v>1981</v>
      </c>
      <c r="B482" s="117" t="s">
        <v>1560</v>
      </c>
      <c r="C482" s="117" t="s">
        <v>20</v>
      </c>
      <c r="D482" s="117" t="s">
        <v>1397</v>
      </c>
      <c r="E482" s="117"/>
      <c r="F482" s="117">
        <v>16</v>
      </c>
      <c r="G482" s="117">
        <v>0</v>
      </c>
      <c r="H482" s="117">
        <v>0</v>
      </c>
      <c r="I482" s="117">
        <v>0</v>
      </c>
      <c r="J482" s="117">
        <v>0</v>
      </c>
      <c r="K482" s="117">
        <v>0</v>
      </c>
      <c r="L482" s="156">
        <v>0</v>
      </c>
    </row>
    <row r="483" spans="1:12">
      <c r="A483" s="158" t="s">
        <v>1982</v>
      </c>
      <c r="B483" s="117" t="s">
        <v>1593</v>
      </c>
      <c r="C483" s="117" t="s">
        <v>20</v>
      </c>
      <c r="D483" s="117" t="s">
        <v>1397</v>
      </c>
      <c r="E483" s="117"/>
      <c r="F483" s="117">
        <v>0</v>
      </c>
      <c r="G483" s="117">
        <v>0</v>
      </c>
      <c r="H483" s="117">
        <v>1</v>
      </c>
      <c r="I483" s="117">
        <v>0</v>
      </c>
      <c r="J483" s="117">
        <v>0</v>
      </c>
      <c r="K483" s="117">
        <v>0</v>
      </c>
      <c r="L483" s="156">
        <v>0</v>
      </c>
    </row>
    <row r="484" spans="1:12">
      <c r="A484" s="158" t="s">
        <v>1983</v>
      </c>
      <c r="B484" s="117" t="s">
        <v>1471</v>
      </c>
      <c r="C484" s="117" t="s">
        <v>20</v>
      </c>
      <c r="D484" s="117" t="s">
        <v>1397</v>
      </c>
      <c r="E484" s="117"/>
      <c r="F484" s="117">
        <v>326</v>
      </c>
      <c r="G484" s="117">
        <v>0</v>
      </c>
      <c r="H484" s="117">
        <v>0</v>
      </c>
      <c r="I484" s="117">
        <v>0</v>
      </c>
      <c r="J484" s="117">
        <v>2</v>
      </c>
      <c r="K484" s="117">
        <v>1</v>
      </c>
      <c r="L484" s="156">
        <v>0</v>
      </c>
    </row>
    <row r="485" spans="1:12">
      <c r="A485" s="158" t="s">
        <v>1984</v>
      </c>
      <c r="B485" s="117" t="s">
        <v>1535</v>
      </c>
      <c r="C485" s="117" t="s">
        <v>20</v>
      </c>
      <c r="D485" s="117" t="s">
        <v>1397</v>
      </c>
      <c r="E485" s="117"/>
      <c r="F485" s="117">
        <v>0</v>
      </c>
      <c r="G485" s="117">
        <v>0</v>
      </c>
      <c r="H485" s="117">
        <v>0</v>
      </c>
      <c r="I485" s="117">
        <v>0</v>
      </c>
      <c r="J485" s="117">
        <v>0</v>
      </c>
      <c r="K485" s="117">
        <v>0</v>
      </c>
      <c r="L485" s="156">
        <v>0</v>
      </c>
    </row>
    <row r="486" spans="1:12">
      <c r="A486" s="158" t="s">
        <v>1985</v>
      </c>
      <c r="B486" s="117" t="s">
        <v>1536</v>
      </c>
      <c r="C486" s="117" t="s">
        <v>20</v>
      </c>
      <c r="D486" s="117" t="s">
        <v>1397</v>
      </c>
      <c r="E486" s="117"/>
      <c r="F486" s="117">
        <v>0</v>
      </c>
      <c r="G486" s="117">
        <v>0</v>
      </c>
      <c r="H486" s="117">
        <v>0</v>
      </c>
      <c r="I486" s="117">
        <v>0</v>
      </c>
      <c r="J486" s="117">
        <v>0</v>
      </c>
      <c r="K486" s="117">
        <v>0</v>
      </c>
      <c r="L486" s="156">
        <v>0</v>
      </c>
    </row>
    <row r="487" spans="1:12">
      <c r="A487" s="158" t="s">
        <v>1986</v>
      </c>
      <c r="B487" s="117" t="s">
        <v>1576</v>
      </c>
      <c r="C487" s="117" t="s">
        <v>20</v>
      </c>
      <c r="D487" s="117" t="s">
        <v>1397</v>
      </c>
      <c r="E487" s="117"/>
      <c r="F487" s="117">
        <v>0</v>
      </c>
      <c r="G487" s="117">
        <v>0</v>
      </c>
      <c r="H487" s="117">
        <v>1</v>
      </c>
      <c r="I487" s="117">
        <v>0</v>
      </c>
      <c r="J487" s="117">
        <v>0</v>
      </c>
      <c r="K487" s="117">
        <v>0</v>
      </c>
      <c r="L487" s="156">
        <v>0</v>
      </c>
    </row>
    <row r="488" spans="1:12">
      <c r="A488" s="158" t="s">
        <v>1987</v>
      </c>
      <c r="B488" s="117" t="s">
        <v>28</v>
      </c>
      <c r="C488" s="117" t="s">
        <v>20</v>
      </c>
      <c r="D488" s="117" t="s">
        <v>1397</v>
      </c>
      <c r="E488" s="117"/>
      <c r="F488" s="117">
        <v>258</v>
      </c>
      <c r="G488" s="117">
        <v>0</v>
      </c>
      <c r="H488" s="117">
        <v>0</v>
      </c>
      <c r="I488" s="117">
        <v>1</v>
      </c>
      <c r="J488" s="117">
        <v>3</v>
      </c>
      <c r="K488" s="117">
        <v>0</v>
      </c>
      <c r="L488" s="156">
        <v>0</v>
      </c>
    </row>
    <row r="489" spans="1:12">
      <c r="A489" s="158" t="s">
        <v>1988</v>
      </c>
      <c r="B489" s="117" t="s">
        <v>1517</v>
      </c>
      <c r="C489" s="117" t="s">
        <v>20</v>
      </c>
      <c r="D489" s="117" t="s">
        <v>1397</v>
      </c>
      <c r="E489" s="117"/>
      <c r="F489" s="117">
        <v>4</v>
      </c>
      <c r="G489" s="117">
        <v>0</v>
      </c>
      <c r="H489" s="117">
        <v>0</v>
      </c>
      <c r="I489" s="117">
        <v>0</v>
      </c>
      <c r="J489" s="117">
        <v>0</v>
      </c>
      <c r="K489" s="117">
        <v>0</v>
      </c>
      <c r="L489" s="156">
        <v>0</v>
      </c>
    </row>
    <row r="490" spans="1:12">
      <c r="A490" s="158" t="s">
        <v>1989</v>
      </c>
      <c r="B490" s="117" t="s">
        <v>1398</v>
      </c>
      <c r="C490" s="117" t="s">
        <v>20</v>
      </c>
      <c r="D490" s="117" t="s">
        <v>1397</v>
      </c>
      <c r="E490" s="117"/>
      <c r="F490" s="117">
        <v>2</v>
      </c>
      <c r="G490" s="117">
        <v>0</v>
      </c>
      <c r="H490" s="117">
        <v>0</v>
      </c>
      <c r="I490" s="117">
        <v>0</v>
      </c>
      <c r="J490" s="117">
        <v>0</v>
      </c>
      <c r="K490" s="117">
        <v>0</v>
      </c>
      <c r="L490" s="156">
        <v>0</v>
      </c>
    </row>
    <row r="491" spans="1:12">
      <c r="A491" s="158" t="s">
        <v>1990</v>
      </c>
      <c r="B491" s="117" t="s">
        <v>1520</v>
      </c>
      <c r="C491" s="117" t="s">
        <v>20</v>
      </c>
      <c r="D491" s="117" t="s">
        <v>1397</v>
      </c>
      <c r="E491" s="117"/>
      <c r="F491" s="117">
        <v>3</v>
      </c>
      <c r="G491" s="117">
        <v>0</v>
      </c>
      <c r="H491" s="117">
        <v>0</v>
      </c>
      <c r="I491" s="117">
        <v>0</v>
      </c>
      <c r="J491" s="117">
        <v>0</v>
      </c>
      <c r="K491" s="117">
        <v>0</v>
      </c>
      <c r="L491" s="156">
        <v>0</v>
      </c>
    </row>
    <row r="492" spans="1:12">
      <c r="A492" s="158" t="s">
        <v>1991</v>
      </c>
      <c r="B492" s="117" t="s">
        <v>1402</v>
      </c>
      <c r="C492" s="117" t="s">
        <v>20</v>
      </c>
      <c r="D492" s="117" t="s">
        <v>1397</v>
      </c>
      <c r="E492" s="117"/>
      <c r="F492" s="117">
        <v>97</v>
      </c>
      <c r="G492" s="117">
        <v>0</v>
      </c>
      <c r="H492" s="117">
        <v>1</v>
      </c>
      <c r="I492" s="117">
        <v>0</v>
      </c>
      <c r="J492" s="117">
        <v>3</v>
      </c>
      <c r="K492" s="117">
        <v>0</v>
      </c>
      <c r="L492" s="156">
        <v>0</v>
      </c>
    </row>
    <row r="493" spans="1:12">
      <c r="A493" s="158" t="s">
        <v>1992</v>
      </c>
      <c r="B493" s="117" t="s">
        <v>1404</v>
      </c>
      <c r="C493" s="117" t="s">
        <v>20</v>
      </c>
      <c r="D493" s="117" t="s">
        <v>1397</v>
      </c>
      <c r="E493" s="117"/>
      <c r="F493" s="117">
        <v>156</v>
      </c>
      <c r="G493" s="117">
        <v>0</v>
      </c>
      <c r="H493" s="117">
        <v>0</v>
      </c>
      <c r="I493" s="117">
        <v>0</v>
      </c>
      <c r="J493" s="117">
        <v>0</v>
      </c>
      <c r="K493" s="117">
        <v>1</v>
      </c>
      <c r="L493" s="156">
        <v>0</v>
      </c>
    </row>
    <row r="494" spans="1:12">
      <c r="A494" s="158" t="s">
        <v>1993</v>
      </c>
      <c r="B494" s="117" t="s">
        <v>1427</v>
      </c>
      <c r="C494" s="117" t="s">
        <v>20</v>
      </c>
      <c r="D494" s="117" t="s">
        <v>1397</v>
      </c>
      <c r="E494" s="117"/>
      <c r="F494" s="117">
        <v>0</v>
      </c>
      <c r="G494" s="117">
        <v>0</v>
      </c>
      <c r="H494" s="117">
        <v>1</v>
      </c>
      <c r="I494" s="117">
        <v>0</v>
      </c>
      <c r="J494" s="117">
        <v>0</v>
      </c>
      <c r="K494" s="117">
        <v>0</v>
      </c>
      <c r="L494" s="156">
        <v>0</v>
      </c>
    </row>
    <row r="495" spans="1:12">
      <c r="A495" s="158" t="s">
        <v>1994</v>
      </c>
      <c r="B495" s="117" t="s">
        <v>1455</v>
      </c>
      <c r="C495" s="117" t="s">
        <v>20</v>
      </c>
      <c r="D495" s="117" t="s">
        <v>1397</v>
      </c>
      <c r="E495" s="117"/>
      <c r="F495" s="117">
        <v>49</v>
      </c>
      <c r="G495" s="117">
        <v>0</v>
      </c>
      <c r="H495" s="117">
        <v>1</v>
      </c>
      <c r="I495" s="117">
        <v>0</v>
      </c>
      <c r="J495" s="117">
        <v>0</v>
      </c>
      <c r="K495" s="117">
        <v>0</v>
      </c>
      <c r="L495" s="156">
        <v>0</v>
      </c>
    </row>
    <row r="496" spans="1:12">
      <c r="A496" s="158" t="s">
        <v>1995</v>
      </c>
      <c r="B496" s="117" t="s">
        <v>1410</v>
      </c>
      <c r="C496" s="117" t="s">
        <v>20</v>
      </c>
      <c r="D496" s="117" t="s">
        <v>1397</v>
      </c>
      <c r="E496" s="117"/>
      <c r="F496" s="117">
        <v>1</v>
      </c>
      <c r="G496" s="117">
        <v>0</v>
      </c>
      <c r="H496" s="117">
        <v>0</v>
      </c>
      <c r="I496" s="117">
        <v>0</v>
      </c>
      <c r="J496" s="117">
        <v>0</v>
      </c>
      <c r="K496" s="117">
        <v>0</v>
      </c>
      <c r="L496" s="156">
        <v>0</v>
      </c>
    </row>
    <row r="497" spans="1:12">
      <c r="A497" s="158" t="s">
        <v>1996</v>
      </c>
      <c r="B497" s="117" t="s">
        <v>1522</v>
      </c>
      <c r="C497" s="117" t="s">
        <v>20</v>
      </c>
      <c r="D497" s="117" t="s">
        <v>1397</v>
      </c>
      <c r="E497" s="117"/>
      <c r="F497" s="117">
        <v>2</v>
      </c>
      <c r="G497" s="117">
        <v>0</v>
      </c>
      <c r="H497" s="117">
        <v>0</v>
      </c>
      <c r="I497" s="117">
        <v>0</v>
      </c>
      <c r="J497" s="117">
        <v>0</v>
      </c>
      <c r="K497" s="117">
        <v>0</v>
      </c>
      <c r="L497" s="156">
        <v>0</v>
      </c>
    </row>
    <row r="498" spans="1:12">
      <c r="A498" s="158" t="s">
        <v>1997</v>
      </c>
      <c r="B498" s="117" t="s">
        <v>1602</v>
      </c>
      <c r="C498" s="117" t="s">
        <v>20</v>
      </c>
      <c r="D498" s="117" t="s">
        <v>1397</v>
      </c>
      <c r="E498" s="117"/>
      <c r="F498" s="117">
        <v>0</v>
      </c>
      <c r="G498" s="117">
        <v>0</v>
      </c>
      <c r="H498" s="117">
        <v>0</v>
      </c>
      <c r="I498" s="117">
        <v>0</v>
      </c>
      <c r="J498" s="117">
        <v>0</v>
      </c>
      <c r="K498" s="117">
        <v>0</v>
      </c>
      <c r="L498" s="156">
        <v>0</v>
      </c>
    </row>
    <row r="499" spans="1:12">
      <c r="A499" s="158" t="s">
        <v>1998</v>
      </c>
      <c r="B499" s="117" t="s">
        <v>173</v>
      </c>
      <c r="C499" s="117" t="s">
        <v>20</v>
      </c>
      <c r="D499" s="117" t="s">
        <v>1397</v>
      </c>
      <c r="E499" s="117"/>
      <c r="F499" s="117">
        <v>0</v>
      </c>
      <c r="G499" s="117">
        <v>0</v>
      </c>
      <c r="H499" s="117">
        <v>0</v>
      </c>
      <c r="I499" s="117">
        <v>0</v>
      </c>
      <c r="J499" s="117">
        <v>0</v>
      </c>
      <c r="K499" s="117">
        <v>0</v>
      </c>
      <c r="L499" s="156">
        <v>0</v>
      </c>
    </row>
    <row r="500" spans="1:12">
      <c r="A500" s="158" t="s">
        <v>1999</v>
      </c>
      <c r="B500" s="117" t="s">
        <v>1437</v>
      </c>
      <c r="C500" s="117" t="s">
        <v>20</v>
      </c>
      <c r="D500" s="117" t="s">
        <v>1397</v>
      </c>
      <c r="E500" s="117"/>
      <c r="F500" s="117">
        <v>0</v>
      </c>
      <c r="G500" s="117">
        <v>1</v>
      </c>
      <c r="H500" s="117">
        <v>1</v>
      </c>
      <c r="I500" s="117">
        <v>0</v>
      </c>
      <c r="J500" s="117">
        <v>0</v>
      </c>
      <c r="K500" s="117">
        <v>0</v>
      </c>
      <c r="L500" s="156">
        <v>0</v>
      </c>
    </row>
    <row r="501" spans="1:12">
      <c r="A501" s="158" t="s">
        <v>2000</v>
      </c>
      <c r="B501" s="117" t="s">
        <v>1606</v>
      </c>
      <c r="C501" s="117" t="s">
        <v>20</v>
      </c>
      <c r="D501" s="117" t="s">
        <v>1397</v>
      </c>
      <c r="E501" s="117"/>
      <c r="F501" s="117">
        <v>0</v>
      </c>
      <c r="G501" s="117">
        <v>0</v>
      </c>
      <c r="H501" s="117">
        <v>1</v>
      </c>
      <c r="I501" s="117">
        <v>0</v>
      </c>
      <c r="J501" s="117">
        <v>0</v>
      </c>
      <c r="K501" s="117">
        <v>0</v>
      </c>
      <c r="L501" s="156">
        <v>0</v>
      </c>
    </row>
    <row r="502" spans="1:12">
      <c r="A502" s="158" t="s">
        <v>2001</v>
      </c>
      <c r="B502" s="117" t="s">
        <v>31</v>
      </c>
      <c r="C502" s="117" t="s">
        <v>20</v>
      </c>
      <c r="D502" s="117" t="s">
        <v>1385</v>
      </c>
      <c r="E502" s="117"/>
      <c r="F502" s="117">
        <v>333</v>
      </c>
      <c r="G502" s="117">
        <v>1</v>
      </c>
      <c r="H502" s="117">
        <v>0</v>
      </c>
      <c r="I502" s="117">
        <v>0</v>
      </c>
      <c r="J502" s="117">
        <v>3</v>
      </c>
      <c r="K502" s="117">
        <v>2</v>
      </c>
      <c r="L502" s="156">
        <v>0</v>
      </c>
    </row>
    <row r="503" spans="1:12">
      <c r="A503" s="158" t="s">
        <v>2002</v>
      </c>
      <c r="B503" s="117" t="s">
        <v>32</v>
      </c>
      <c r="C503" s="117" t="s">
        <v>20</v>
      </c>
      <c r="D503" s="117" t="s">
        <v>1385</v>
      </c>
      <c r="E503" s="117"/>
      <c r="F503" s="117">
        <v>195</v>
      </c>
      <c r="G503" s="117">
        <v>0</v>
      </c>
      <c r="H503" s="117">
        <v>0</v>
      </c>
      <c r="I503" s="117">
        <v>1</v>
      </c>
      <c r="J503" s="117">
        <v>4</v>
      </c>
      <c r="K503" s="117">
        <v>3</v>
      </c>
      <c r="L503" s="156">
        <v>0</v>
      </c>
    </row>
    <row r="504" spans="1:12">
      <c r="A504" s="158" t="s">
        <v>2003</v>
      </c>
      <c r="B504" s="117" t="s">
        <v>1386</v>
      </c>
      <c r="C504" s="117" t="s">
        <v>20</v>
      </c>
      <c r="D504" s="117" t="s">
        <v>1385</v>
      </c>
      <c r="E504" s="117"/>
      <c r="F504" s="117">
        <v>0</v>
      </c>
      <c r="G504" s="117">
        <v>0</v>
      </c>
      <c r="H504" s="117">
        <v>0</v>
      </c>
      <c r="I504" s="117">
        <v>0</v>
      </c>
      <c r="J504" s="117">
        <v>0</v>
      </c>
      <c r="K504" s="117">
        <v>0</v>
      </c>
      <c r="L504" s="156">
        <v>0</v>
      </c>
    </row>
    <row r="505" spans="1:12">
      <c r="A505" s="158" t="s">
        <v>2004</v>
      </c>
      <c r="B505" s="117" t="s">
        <v>1551</v>
      </c>
      <c r="C505" s="117" t="s">
        <v>20</v>
      </c>
      <c r="D505" s="117" t="s">
        <v>1385</v>
      </c>
      <c r="E505" s="117"/>
      <c r="F505" s="117">
        <v>1</v>
      </c>
      <c r="G505" s="117">
        <v>0</v>
      </c>
      <c r="H505" s="117">
        <v>1</v>
      </c>
      <c r="I505" s="117">
        <v>0</v>
      </c>
      <c r="J505" s="117">
        <v>0</v>
      </c>
      <c r="K505" s="117">
        <v>0</v>
      </c>
      <c r="L505" s="156">
        <v>0</v>
      </c>
    </row>
    <row r="506" spans="1:12">
      <c r="A506" s="158" t="s">
        <v>2005</v>
      </c>
      <c r="B506" s="117" t="s">
        <v>1579</v>
      </c>
      <c r="C506" s="117" t="s">
        <v>20</v>
      </c>
      <c r="D506" s="117" t="s">
        <v>1385</v>
      </c>
      <c r="E506" s="117"/>
      <c r="F506" s="117">
        <v>13</v>
      </c>
      <c r="G506" s="117">
        <v>0</v>
      </c>
      <c r="H506" s="117">
        <v>0</v>
      </c>
      <c r="I506" s="117">
        <v>0</v>
      </c>
      <c r="J506" s="117">
        <v>0</v>
      </c>
      <c r="K506" s="117">
        <v>0</v>
      </c>
      <c r="L506" s="156">
        <v>0</v>
      </c>
    </row>
    <row r="507" spans="1:12">
      <c r="A507" s="158" t="s">
        <v>2006</v>
      </c>
      <c r="B507" s="117" t="s">
        <v>1513</v>
      </c>
      <c r="C507" s="117" t="s">
        <v>20</v>
      </c>
      <c r="D507" s="117" t="s">
        <v>1385</v>
      </c>
      <c r="E507" s="117"/>
      <c r="F507" s="117">
        <v>3</v>
      </c>
      <c r="G507" s="117">
        <v>0</v>
      </c>
      <c r="H507" s="117">
        <v>0</v>
      </c>
      <c r="I507" s="117">
        <v>0</v>
      </c>
      <c r="J507" s="117">
        <v>0</v>
      </c>
      <c r="K507" s="117">
        <v>0</v>
      </c>
      <c r="L507" s="156">
        <v>0</v>
      </c>
    </row>
    <row r="508" spans="1:12">
      <c r="A508" s="158" t="s">
        <v>2007</v>
      </c>
      <c r="B508" s="117" t="s">
        <v>175</v>
      </c>
      <c r="C508" s="117" t="s">
        <v>20</v>
      </c>
      <c r="D508" s="117" t="s">
        <v>1385</v>
      </c>
      <c r="E508" s="117"/>
      <c r="F508" s="117">
        <v>5</v>
      </c>
      <c r="G508" s="117">
        <v>0</v>
      </c>
      <c r="H508" s="117">
        <v>0</v>
      </c>
      <c r="I508" s="117">
        <v>0</v>
      </c>
      <c r="J508" s="117">
        <v>0</v>
      </c>
      <c r="K508" s="117">
        <v>0</v>
      </c>
      <c r="L508" s="156">
        <v>0</v>
      </c>
    </row>
    <row r="509" spans="1:12">
      <c r="A509" s="158" t="s">
        <v>2008</v>
      </c>
      <c r="B509" s="117" t="s">
        <v>1487</v>
      </c>
      <c r="C509" s="117" t="s">
        <v>20</v>
      </c>
      <c r="D509" s="117" t="s">
        <v>1385</v>
      </c>
      <c r="E509" s="117"/>
      <c r="F509" s="117">
        <v>156</v>
      </c>
      <c r="G509" s="117">
        <v>0</v>
      </c>
      <c r="H509" s="117">
        <v>0</v>
      </c>
      <c r="I509" s="117">
        <v>0</v>
      </c>
      <c r="J509" s="117">
        <v>1</v>
      </c>
      <c r="K509" s="117">
        <v>1</v>
      </c>
      <c r="L509" s="156">
        <v>0</v>
      </c>
    </row>
    <row r="510" spans="1:12">
      <c r="A510" s="158" t="s">
        <v>2009</v>
      </c>
      <c r="B510" s="117" t="s">
        <v>1521</v>
      </c>
      <c r="C510" s="117" t="s">
        <v>20</v>
      </c>
      <c r="D510" s="117" t="s">
        <v>1385</v>
      </c>
      <c r="E510" s="117"/>
      <c r="F510" s="117">
        <v>11</v>
      </c>
      <c r="G510" s="117">
        <v>0</v>
      </c>
      <c r="H510" s="117">
        <v>0</v>
      </c>
      <c r="I510" s="117">
        <v>0</v>
      </c>
      <c r="J510" s="117">
        <v>0</v>
      </c>
      <c r="K510" s="117">
        <v>0</v>
      </c>
      <c r="L510" s="156">
        <v>0</v>
      </c>
    </row>
    <row r="511" spans="1:12">
      <c r="A511" s="158" t="s">
        <v>2010</v>
      </c>
      <c r="B511" s="117" t="s">
        <v>1448</v>
      </c>
      <c r="C511" s="117" t="s">
        <v>20</v>
      </c>
      <c r="D511" s="117" t="s">
        <v>1385</v>
      </c>
      <c r="E511" s="117"/>
      <c r="F511" s="117">
        <v>228</v>
      </c>
      <c r="G511" s="117">
        <v>0</v>
      </c>
      <c r="H511" s="117">
        <v>0</v>
      </c>
      <c r="I511" s="117">
        <v>0</v>
      </c>
      <c r="J511" s="117">
        <v>0</v>
      </c>
      <c r="K511" s="117">
        <v>0</v>
      </c>
      <c r="L511" s="156">
        <v>0</v>
      </c>
    </row>
    <row r="512" spans="1:12">
      <c r="A512" s="158" t="s">
        <v>2011</v>
      </c>
      <c r="B512" s="117" t="s">
        <v>1436</v>
      </c>
      <c r="C512" s="117" t="s">
        <v>20</v>
      </c>
      <c r="D512" s="117" t="s">
        <v>1385</v>
      </c>
      <c r="E512" s="117"/>
      <c r="F512" s="117">
        <v>4</v>
      </c>
      <c r="G512" s="117">
        <v>0</v>
      </c>
      <c r="H512" s="117">
        <v>0</v>
      </c>
      <c r="I512" s="117">
        <v>0</v>
      </c>
      <c r="J512" s="117">
        <v>0</v>
      </c>
      <c r="K512" s="117">
        <v>0</v>
      </c>
      <c r="L512" s="156">
        <v>0</v>
      </c>
    </row>
    <row r="513" spans="1:12">
      <c r="A513" s="158" t="s">
        <v>2012</v>
      </c>
      <c r="B513" s="117" t="s">
        <v>1461</v>
      </c>
      <c r="C513" s="117" t="s">
        <v>20</v>
      </c>
      <c r="D513" s="117" t="s">
        <v>1385</v>
      </c>
      <c r="E513" s="117"/>
      <c r="F513" s="117">
        <v>4</v>
      </c>
      <c r="G513" s="117">
        <v>0</v>
      </c>
      <c r="H513" s="117">
        <v>0</v>
      </c>
      <c r="I513" s="117">
        <v>0</v>
      </c>
      <c r="J513" s="117">
        <v>0</v>
      </c>
      <c r="K513" s="117">
        <v>0</v>
      </c>
      <c r="L513" s="156">
        <v>0</v>
      </c>
    </row>
    <row r="514" spans="1:12">
      <c r="A514" s="158" t="s">
        <v>2013</v>
      </c>
      <c r="B514" s="117" t="s">
        <v>1450</v>
      </c>
      <c r="C514" s="117" t="s">
        <v>20</v>
      </c>
      <c r="D514" s="117" t="s">
        <v>1385</v>
      </c>
      <c r="E514" s="117"/>
      <c r="F514" s="117">
        <v>0</v>
      </c>
      <c r="G514" s="117">
        <v>0</v>
      </c>
      <c r="H514" s="117">
        <v>0</v>
      </c>
      <c r="I514" s="117">
        <v>0</v>
      </c>
      <c r="J514" s="117">
        <v>0</v>
      </c>
      <c r="K514" s="117">
        <v>0</v>
      </c>
      <c r="L514" s="156">
        <v>0</v>
      </c>
    </row>
    <row r="515" spans="1:12">
      <c r="A515" s="158" t="s">
        <v>2014</v>
      </c>
      <c r="B515" s="117" t="s">
        <v>1504</v>
      </c>
      <c r="C515" s="117" t="s">
        <v>20</v>
      </c>
      <c r="D515" s="117" t="s">
        <v>1385</v>
      </c>
      <c r="E515" s="117"/>
      <c r="F515" s="117">
        <v>0</v>
      </c>
      <c r="G515" s="117">
        <v>0</v>
      </c>
      <c r="H515" s="117">
        <v>0</v>
      </c>
      <c r="I515" s="117">
        <v>0</v>
      </c>
      <c r="J515" s="117">
        <v>0</v>
      </c>
      <c r="K515" s="117">
        <v>0</v>
      </c>
      <c r="L515" s="156">
        <v>0</v>
      </c>
    </row>
    <row r="516" spans="1:12">
      <c r="A516" s="158" t="s">
        <v>2015</v>
      </c>
      <c r="B516" s="117" t="s">
        <v>1505</v>
      </c>
      <c r="C516" s="117" t="s">
        <v>20</v>
      </c>
      <c r="D516" s="117" t="s">
        <v>1385</v>
      </c>
      <c r="E516" s="117"/>
      <c r="F516" s="117">
        <v>0</v>
      </c>
      <c r="G516" s="117">
        <v>1</v>
      </c>
      <c r="H516" s="117">
        <v>1</v>
      </c>
      <c r="I516" s="117">
        <v>0</v>
      </c>
      <c r="J516" s="117">
        <v>0</v>
      </c>
      <c r="K516" s="117">
        <v>0</v>
      </c>
      <c r="L516" s="156">
        <v>0</v>
      </c>
    </row>
    <row r="517" spans="1:12">
      <c r="A517" s="158" t="s">
        <v>2016</v>
      </c>
      <c r="B517" s="117" t="s">
        <v>176</v>
      </c>
      <c r="C517" s="117" t="s">
        <v>20</v>
      </c>
      <c r="D517" s="117" t="s">
        <v>1385</v>
      </c>
      <c r="E517" s="117"/>
      <c r="F517" s="117">
        <v>77</v>
      </c>
      <c r="G517" s="117">
        <v>0</v>
      </c>
      <c r="H517" s="117">
        <v>0</v>
      </c>
      <c r="I517" s="117">
        <v>0</v>
      </c>
      <c r="J517" s="117">
        <v>2</v>
      </c>
      <c r="K517" s="117">
        <v>0</v>
      </c>
      <c r="L517" s="156">
        <v>0</v>
      </c>
    </row>
    <row r="518" spans="1:12">
      <c r="A518" s="158" t="s">
        <v>2017</v>
      </c>
      <c r="B518" s="117" t="s">
        <v>1466</v>
      </c>
      <c r="C518" s="117" t="s">
        <v>20</v>
      </c>
      <c r="D518" s="117" t="s">
        <v>1389</v>
      </c>
      <c r="E518" s="117"/>
      <c r="F518" s="117">
        <v>6</v>
      </c>
      <c r="G518" s="117">
        <v>0</v>
      </c>
      <c r="H518" s="117">
        <v>0</v>
      </c>
      <c r="I518" s="117">
        <v>0</v>
      </c>
      <c r="J518" s="117">
        <v>0</v>
      </c>
      <c r="K518" s="117">
        <v>0</v>
      </c>
      <c r="L518" s="156">
        <v>0</v>
      </c>
    </row>
    <row r="519" spans="1:12">
      <c r="A519" s="158" t="s">
        <v>2018</v>
      </c>
      <c r="B519" s="117" t="s">
        <v>1468</v>
      </c>
      <c r="C519" s="117" t="s">
        <v>20</v>
      </c>
      <c r="D519" s="117" t="s">
        <v>1389</v>
      </c>
      <c r="E519" s="117"/>
      <c r="F519" s="117">
        <v>1</v>
      </c>
      <c r="G519" s="117">
        <v>0</v>
      </c>
      <c r="H519" s="117">
        <v>0</v>
      </c>
      <c r="I519" s="117">
        <v>0</v>
      </c>
      <c r="J519" s="117">
        <v>0</v>
      </c>
      <c r="K519" s="117">
        <v>0</v>
      </c>
      <c r="L519" s="156">
        <v>0</v>
      </c>
    </row>
    <row r="520" spans="1:12">
      <c r="A520" s="158" t="s">
        <v>2019</v>
      </c>
      <c r="B520" s="117" t="s">
        <v>1509</v>
      </c>
      <c r="C520" s="117" t="s">
        <v>20</v>
      </c>
      <c r="D520" s="117" t="s">
        <v>1389</v>
      </c>
      <c r="E520" s="117"/>
      <c r="F520" s="117">
        <v>0</v>
      </c>
      <c r="G520" s="117">
        <v>0</v>
      </c>
      <c r="H520" s="117">
        <v>0</v>
      </c>
      <c r="I520" s="117">
        <v>0</v>
      </c>
      <c r="J520" s="117">
        <v>0</v>
      </c>
      <c r="K520" s="117">
        <v>0</v>
      </c>
      <c r="L520" s="156">
        <v>0</v>
      </c>
    </row>
    <row r="521" spans="1:12">
      <c r="A521" s="158" t="s">
        <v>2020</v>
      </c>
      <c r="B521" s="117" t="s">
        <v>1575</v>
      </c>
      <c r="C521" s="117" t="s">
        <v>20</v>
      </c>
      <c r="D521" s="117" t="s">
        <v>1389</v>
      </c>
      <c r="E521" s="117"/>
      <c r="F521" s="117">
        <v>2</v>
      </c>
      <c r="G521" s="117">
        <v>0</v>
      </c>
      <c r="H521" s="117">
        <v>0</v>
      </c>
      <c r="I521" s="117">
        <v>0</v>
      </c>
      <c r="J521" s="117">
        <v>0</v>
      </c>
      <c r="K521" s="117">
        <v>0</v>
      </c>
      <c r="L521" s="156">
        <v>0</v>
      </c>
    </row>
    <row r="522" spans="1:12">
      <c r="A522" s="158" t="s">
        <v>2021</v>
      </c>
      <c r="B522" s="117" t="s">
        <v>1585</v>
      </c>
      <c r="C522" s="117" t="s">
        <v>20</v>
      </c>
      <c r="D522" s="117" t="s">
        <v>1389</v>
      </c>
      <c r="E522" s="117"/>
      <c r="F522" s="117">
        <v>1</v>
      </c>
      <c r="G522" s="117">
        <v>0</v>
      </c>
      <c r="H522" s="117">
        <v>0</v>
      </c>
      <c r="I522" s="117">
        <v>0</v>
      </c>
      <c r="J522" s="117">
        <v>0</v>
      </c>
      <c r="K522" s="117">
        <v>0</v>
      </c>
      <c r="L522" s="156">
        <v>0</v>
      </c>
    </row>
    <row r="523" spans="1:12">
      <c r="A523" s="158" t="s">
        <v>2022</v>
      </c>
      <c r="B523" s="117" t="s">
        <v>1479</v>
      </c>
      <c r="C523" s="117" t="s">
        <v>20</v>
      </c>
      <c r="D523" s="117" t="s">
        <v>1389</v>
      </c>
      <c r="E523" s="117"/>
      <c r="F523" s="117">
        <v>2</v>
      </c>
      <c r="G523" s="117">
        <v>0</v>
      </c>
      <c r="H523" s="117">
        <v>0</v>
      </c>
      <c r="I523" s="117">
        <v>0</v>
      </c>
      <c r="J523" s="117">
        <v>0</v>
      </c>
      <c r="K523" s="117">
        <v>0</v>
      </c>
      <c r="L523" s="156">
        <v>0</v>
      </c>
    </row>
    <row r="524" spans="1:12">
      <c r="A524" s="158" t="s">
        <v>2023</v>
      </c>
      <c r="B524" s="117" t="s">
        <v>33</v>
      </c>
      <c r="C524" s="117" t="s">
        <v>20</v>
      </c>
      <c r="D524" s="117" t="s">
        <v>1389</v>
      </c>
      <c r="E524" s="117"/>
      <c r="F524" s="117">
        <v>0</v>
      </c>
      <c r="G524" s="117">
        <v>0</v>
      </c>
      <c r="H524" s="117">
        <v>2</v>
      </c>
      <c r="I524" s="117">
        <v>2</v>
      </c>
      <c r="J524" s="117">
        <v>1</v>
      </c>
      <c r="K524" s="117">
        <v>0</v>
      </c>
      <c r="L524" s="156">
        <v>0</v>
      </c>
    </row>
    <row r="525" spans="1:12">
      <c r="A525" s="158" t="s">
        <v>2024</v>
      </c>
      <c r="B525" s="117" t="s">
        <v>1390</v>
      </c>
      <c r="C525" s="117" t="s">
        <v>20</v>
      </c>
      <c r="D525" s="117" t="s">
        <v>1389</v>
      </c>
      <c r="E525" s="117"/>
      <c r="F525" s="117">
        <v>60</v>
      </c>
      <c r="G525" s="117">
        <v>0</v>
      </c>
      <c r="H525" s="117">
        <v>0</v>
      </c>
      <c r="I525" s="117">
        <v>0</v>
      </c>
      <c r="J525" s="117">
        <v>0</v>
      </c>
      <c r="K525" s="117">
        <v>0</v>
      </c>
      <c r="L525" s="156">
        <v>0</v>
      </c>
    </row>
    <row r="526" spans="1:12">
      <c r="A526" s="158" t="s">
        <v>2025</v>
      </c>
      <c r="B526" s="117" t="s">
        <v>1480</v>
      </c>
      <c r="C526" s="117" t="s">
        <v>20</v>
      </c>
      <c r="D526" s="117" t="s">
        <v>1389</v>
      </c>
      <c r="E526" s="117"/>
      <c r="F526" s="117">
        <v>7</v>
      </c>
      <c r="G526" s="117">
        <v>0</v>
      </c>
      <c r="H526" s="117">
        <v>0</v>
      </c>
      <c r="I526" s="117">
        <v>0</v>
      </c>
      <c r="J526" s="117">
        <v>0</v>
      </c>
      <c r="K526" s="117">
        <v>0</v>
      </c>
      <c r="L526" s="156">
        <v>0</v>
      </c>
    </row>
    <row r="527" spans="1:12">
      <c r="A527" s="158" t="s">
        <v>2026</v>
      </c>
      <c r="B527" s="117" t="s">
        <v>1481</v>
      </c>
      <c r="C527" s="117" t="s">
        <v>20</v>
      </c>
      <c r="D527" s="117" t="s">
        <v>1389</v>
      </c>
      <c r="E527" s="117"/>
      <c r="F527" s="117">
        <v>97</v>
      </c>
      <c r="G527" s="117">
        <v>0</v>
      </c>
      <c r="H527" s="117">
        <v>0</v>
      </c>
      <c r="I527" s="117">
        <v>1</v>
      </c>
      <c r="J527" s="117">
        <v>4</v>
      </c>
      <c r="K527" s="117">
        <v>0</v>
      </c>
      <c r="L527" s="156">
        <v>0</v>
      </c>
    </row>
    <row r="528" spans="1:12">
      <c r="A528" s="158" t="s">
        <v>2027</v>
      </c>
      <c r="B528" s="117" t="s">
        <v>1392</v>
      </c>
      <c r="C528" s="117" t="s">
        <v>20</v>
      </c>
      <c r="D528" s="117" t="s">
        <v>1389</v>
      </c>
      <c r="E528" s="117"/>
      <c r="F528" s="117">
        <v>3</v>
      </c>
      <c r="G528" s="117">
        <v>0</v>
      </c>
      <c r="H528" s="117">
        <v>0</v>
      </c>
      <c r="I528" s="117">
        <v>0</v>
      </c>
      <c r="J528" s="117">
        <v>0</v>
      </c>
      <c r="K528" s="117">
        <v>0</v>
      </c>
      <c r="L528" s="156">
        <v>0</v>
      </c>
    </row>
    <row r="529" spans="1:12">
      <c r="A529" s="158" t="s">
        <v>2028</v>
      </c>
      <c r="B529" s="117" t="s">
        <v>1566</v>
      </c>
      <c r="C529" s="117" t="s">
        <v>20</v>
      </c>
      <c r="D529" s="117" t="s">
        <v>1389</v>
      </c>
      <c r="E529" s="117"/>
      <c r="F529" s="117">
        <v>0</v>
      </c>
      <c r="G529" s="117">
        <v>0</v>
      </c>
      <c r="H529" s="117">
        <v>0</v>
      </c>
      <c r="I529" s="117">
        <v>0</v>
      </c>
      <c r="J529" s="117">
        <v>0</v>
      </c>
      <c r="K529" s="117">
        <v>0</v>
      </c>
      <c r="L529" s="156">
        <v>0</v>
      </c>
    </row>
    <row r="530" spans="1:12">
      <c r="A530" s="158" t="s">
        <v>2029</v>
      </c>
      <c r="B530" s="117" t="s">
        <v>1581</v>
      </c>
      <c r="C530" s="117" t="s">
        <v>20</v>
      </c>
      <c r="D530" s="117" t="s">
        <v>1389</v>
      </c>
      <c r="E530" s="117"/>
      <c r="F530" s="117">
        <v>4</v>
      </c>
      <c r="G530" s="117">
        <v>0</v>
      </c>
      <c r="H530" s="117">
        <v>0</v>
      </c>
      <c r="I530" s="117">
        <v>0</v>
      </c>
      <c r="J530" s="117">
        <v>0</v>
      </c>
      <c r="K530" s="117">
        <v>0</v>
      </c>
      <c r="L530" s="156">
        <v>0</v>
      </c>
    </row>
    <row r="531" spans="1:12">
      <c r="A531" s="158" t="s">
        <v>2030</v>
      </c>
      <c r="B531" s="117" t="s">
        <v>1595</v>
      </c>
      <c r="C531" s="117" t="s">
        <v>20</v>
      </c>
      <c r="D531" s="117" t="s">
        <v>1389</v>
      </c>
      <c r="E531" s="117"/>
      <c r="F531" s="117">
        <v>0</v>
      </c>
      <c r="G531" s="117">
        <v>0</v>
      </c>
      <c r="H531" s="117">
        <v>0</v>
      </c>
      <c r="I531" s="117">
        <v>0</v>
      </c>
      <c r="J531" s="117">
        <v>0</v>
      </c>
      <c r="K531" s="117">
        <v>0</v>
      </c>
      <c r="L531" s="156">
        <v>0</v>
      </c>
    </row>
    <row r="532" spans="1:12">
      <c r="A532" s="158" t="s">
        <v>2031</v>
      </c>
      <c r="B532" s="117" t="s">
        <v>1491</v>
      </c>
      <c r="C532" s="117" t="s">
        <v>20</v>
      </c>
      <c r="D532" s="117" t="s">
        <v>1389</v>
      </c>
      <c r="E532" s="117"/>
      <c r="F532" s="117">
        <v>9</v>
      </c>
      <c r="G532" s="117">
        <v>0</v>
      </c>
      <c r="H532" s="117">
        <v>0</v>
      </c>
      <c r="I532" s="117">
        <v>0</v>
      </c>
      <c r="J532" s="117">
        <v>0</v>
      </c>
      <c r="K532" s="117">
        <v>0</v>
      </c>
      <c r="L532" s="156">
        <v>0</v>
      </c>
    </row>
    <row r="533" spans="1:12">
      <c r="A533" s="158" t="s">
        <v>2032</v>
      </c>
      <c r="B533" s="117" t="s">
        <v>1445</v>
      </c>
      <c r="C533" s="117" t="s">
        <v>20</v>
      </c>
      <c r="D533" s="117" t="s">
        <v>1389</v>
      </c>
      <c r="E533" s="117"/>
      <c r="F533" s="117">
        <v>47</v>
      </c>
      <c r="G533" s="117">
        <v>0</v>
      </c>
      <c r="H533" s="117">
        <v>0</v>
      </c>
      <c r="I533" s="117">
        <v>0</v>
      </c>
      <c r="J533" s="117">
        <v>1</v>
      </c>
      <c r="K533" s="117">
        <v>0</v>
      </c>
      <c r="L533" s="156">
        <v>0</v>
      </c>
    </row>
    <row r="534" spans="1:12">
      <c r="A534" s="158" t="s">
        <v>2033</v>
      </c>
      <c r="B534" s="117" t="s">
        <v>1596</v>
      </c>
      <c r="C534" s="117" t="s">
        <v>20</v>
      </c>
      <c r="D534" s="117" t="s">
        <v>1389</v>
      </c>
      <c r="E534" s="117"/>
      <c r="F534" s="117">
        <v>2</v>
      </c>
      <c r="G534" s="117">
        <v>0</v>
      </c>
      <c r="H534" s="117">
        <v>0</v>
      </c>
      <c r="I534" s="117">
        <v>0</v>
      </c>
      <c r="J534" s="117">
        <v>0</v>
      </c>
      <c r="K534" s="117">
        <v>0</v>
      </c>
      <c r="L534" s="156">
        <v>0</v>
      </c>
    </row>
    <row r="535" spans="1:12">
      <c r="A535" s="158" t="s">
        <v>2034</v>
      </c>
      <c r="B535" s="117" t="s">
        <v>1583</v>
      </c>
      <c r="C535" s="117" t="s">
        <v>20</v>
      </c>
      <c r="D535" s="117" t="s">
        <v>1389</v>
      </c>
      <c r="E535" s="117"/>
      <c r="F535" s="117">
        <v>3</v>
      </c>
      <c r="G535" s="117">
        <v>0</v>
      </c>
      <c r="H535" s="117">
        <v>0</v>
      </c>
      <c r="I535" s="117">
        <v>0</v>
      </c>
      <c r="J535" s="117">
        <v>0</v>
      </c>
      <c r="K535" s="117">
        <v>0</v>
      </c>
      <c r="L535" s="156">
        <v>0</v>
      </c>
    </row>
    <row r="536" spans="1:12">
      <c r="A536" s="158" t="s">
        <v>2035</v>
      </c>
      <c r="B536" s="117" t="s">
        <v>178</v>
      </c>
      <c r="C536" s="117" t="s">
        <v>20</v>
      </c>
      <c r="D536" s="117" t="s">
        <v>1389</v>
      </c>
      <c r="E536" s="117"/>
      <c r="F536" s="117">
        <v>0</v>
      </c>
      <c r="G536" s="117">
        <v>0</v>
      </c>
      <c r="H536" s="117">
        <v>0</v>
      </c>
      <c r="I536" s="117">
        <v>0</v>
      </c>
      <c r="J536" s="117">
        <v>0</v>
      </c>
      <c r="K536" s="117">
        <v>0</v>
      </c>
      <c r="L536" s="156">
        <v>0</v>
      </c>
    </row>
    <row r="537" spans="1:12">
      <c r="A537" s="158" t="s">
        <v>2036</v>
      </c>
      <c r="B537" s="117" t="s">
        <v>1495</v>
      </c>
      <c r="C537" s="117" t="s">
        <v>20</v>
      </c>
      <c r="D537" s="117" t="s">
        <v>1389</v>
      </c>
      <c r="E537" s="117"/>
      <c r="F537" s="117">
        <v>762</v>
      </c>
      <c r="G537" s="117">
        <v>0</v>
      </c>
      <c r="H537" s="117">
        <v>0</v>
      </c>
      <c r="I537" s="117">
        <v>73</v>
      </c>
      <c r="J537" s="117">
        <v>23</v>
      </c>
      <c r="K537" s="117">
        <v>19</v>
      </c>
      <c r="L537" s="156">
        <v>0</v>
      </c>
    </row>
    <row r="538" spans="1:12">
      <c r="A538" s="158" t="s">
        <v>2037</v>
      </c>
      <c r="B538" s="117" t="s">
        <v>179</v>
      </c>
      <c r="C538" s="117" t="s">
        <v>20</v>
      </c>
      <c r="D538" s="117" t="s">
        <v>1389</v>
      </c>
      <c r="E538" s="117"/>
      <c r="F538" s="117">
        <v>0</v>
      </c>
      <c r="G538" s="117">
        <v>0</v>
      </c>
      <c r="H538" s="117">
        <v>0</v>
      </c>
      <c r="I538" s="117">
        <v>0</v>
      </c>
      <c r="J538" s="117">
        <v>0</v>
      </c>
      <c r="K538" s="117">
        <v>2</v>
      </c>
      <c r="L538" s="156">
        <v>0</v>
      </c>
    </row>
    <row r="539" spans="1:12">
      <c r="A539" s="158" t="s">
        <v>2038</v>
      </c>
      <c r="B539" s="117" t="s">
        <v>180</v>
      </c>
      <c r="C539" s="117" t="s">
        <v>20</v>
      </c>
      <c r="D539" s="117" t="s">
        <v>1389</v>
      </c>
      <c r="E539" s="117"/>
      <c r="F539" s="117">
        <v>1</v>
      </c>
      <c r="G539" s="117">
        <v>0</v>
      </c>
      <c r="H539" s="117">
        <v>0</v>
      </c>
      <c r="I539" s="117">
        <v>1</v>
      </c>
      <c r="J539" s="117">
        <v>0</v>
      </c>
      <c r="K539" s="117">
        <v>0</v>
      </c>
      <c r="L539" s="156">
        <v>0</v>
      </c>
    </row>
    <row r="540" spans="1:12">
      <c r="A540" s="158" t="s">
        <v>2039</v>
      </c>
      <c r="B540" s="117" t="s">
        <v>34</v>
      </c>
      <c r="C540" s="117" t="s">
        <v>20</v>
      </c>
      <c r="D540" s="117" t="s">
        <v>1389</v>
      </c>
      <c r="E540" s="117"/>
      <c r="F540" s="117">
        <v>34</v>
      </c>
      <c r="G540" s="117">
        <v>0</v>
      </c>
      <c r="H540" s="117">
        <v>0</v>
      </c>
      <c r="I540" s="117">
        <v>2</v>
      </c>
      <c r="J540" s="117">
        <v>0</v>
      </c>
      <c r="K540" s="117">
        <v>1</v>
      </c>
      <c r="L540" s="156">
        <v>0</v>
      </c>
    </row>
    <row r="541" spans="1:12">
      <c r="A541" s="158" t="s">
        <v>2040</v>
      </c>
      <c r="B541" s="117" t="s">
        <v>1592</v>
      </c>
      <c r="C541" s="117" t="s">
        <v>20</v>
      </c>
      <c r="D541" s="117" t="s">
        <v>1389</v>
      </c>
      <c r="E541" s="117"/>
      <c r="F541" s="117">
        <v>1</v>
      </c>
      <c r="G541" s="117">
        <v>0</v>
      </c>
      <c r="H541" s="117">
        <v>0</v>
      </c>
      <c r="I541" s="117">
        <v>0</v>
      </c>
      <c r="J541" s="117">
        <v>0</v>
      </c>
      <c r="K541" s="117">
        <v>0</v>
      </c>
      <c r="L541" s="156">
        <v>0</v>
      </c>
    </row>
    <row r="542" spans="1:12">
      <c r="A542" s="158" t="s">
        <v>2041</v>
      </c>
      <c r="B542" s="117" t="s">
        <v>1543</v>
      </c>
      <c r="C542" s="117" t="s">
        <v>20</v>
      </c>
      <c r="D542" s="117" t="s">
        <v>1389</v>
      </c>
      <c r="E542" s="117"/>
      <c r="F542" s="117">
        <v>5</v>
      </c>
      <c r="G542" s="117">
        <v>0</v>
      </c>
      <c r="H542" s="117">
        <v>0</v>
      </c>
      <c r="I542" s="117">
        <v>0</v>
      </c>
      <c r="J542" s="117">
        <v>0</v>
      </c>
      <c r="K542" s="117">
        <v>0</v>
      </c>
      <c r="L542" s="156">
        <v>0</v>
      </c>
    </row>
    <row r="543" spans="1:12">
      <c r="A543" s="158" t="s">
        <v>2042</v>
      </c>
      <c r="B543" s="117" t="s">
        <v>1502</v>
      </c>
      <c r="C543" s="117" t="s">
        <v>20</v>
      </c>
      <c r="D543" s="117" t="s">
        <v>1389</v>
      </c>
      <c r="E543" s="117"/>
      <c r="F543" s="117">
        <v>2</v>
      </c>
      <c r="G543" s="117">
        <v>0</v>
      </c>
      <c r="H543" s="117">
        <v>0</v>
      </c>
      <c r="I543" s="117">
        <v>1</v>
      </c>
      <c r="J543" s="117">
        <v>0</v>
      </c>
      <c r="K543" s="117">
        <v>0</v>
      </c>
      <c r="L543" s="156">
        <v>0</v>
      </c>
    </row>
    <row r="544" spans="1:12">
      <c r="A544" s="158" t="s">
        <v>2043</v>
      </c>
      <c r="B544" s="117" t="s">
        <v>1547</v>
      </c>
      <c r="C544" s="117" t="s">
        <v>20</v>
      </c>
      <c r="D544" s="117" t="s">
        <v>1393</v>
      </c>
      <c r="E544" s="117"/>
      <c r="F544" s="117">
        <v>2</v>
      </c>
      <c r="G544" s="117">
        <v>0</v>
      </c>
      <c r="H544" s="117">
        <v>0</v>
      </c>
      <c r="I544" s="117">
        <v>0</v>
      </c>
      <c r="J544" s="117">
        <v>0</v>
      </c>
      <c r="K544" s="117">
        <v>0</v>
      </c>
      <c r="L544" s="156">
        <v>0</v>
      </c>
    </row>
    <row r="545" spans="1:12">
      <c r="A545" s="158" t="s">
        <v>2044</v>
      </c>
      <c r="B545" s="117" t="s">
        <v>1442</v>
      </c>
      <c r="C545" s="117" t="s">
        <v>20</v>
      </c>
      <c r="D545" s="117" t="s">
        <v>1393</v>
      </c>
      <c r="E545" s="117"/>
      <c r="F545" s="117">
        <v>7</v>
      </c>
      <c r="G545" s="117">
        <v>0</v>
      </c>
      <c r="H545" s="117">
        <v>0</v>
      </c>
      <c r="I545" s="117">
        <v>0</v>
      </c>
      <c r="J545" s="117">
        <v>0</v>
      </c>
      <c r="K545" s="117">
        <v>0</v>
      </c>
      <c r="L545" s="156">
        <v>0</v>
      </c>
    </row>
    <row r="546" spans="1:12">
      <c r="A546" s="158" t="s">
        <v>2045</v>
      </c>
      <c r="B546" s="117" t="s">
        <v>1469</v>
      </c>
      <c r="C546" s="117" t="s">
        <v>20</v>
      </c>
      <c r="D546" s="117" t="s">
        <v>1393</v>
      </c>
      <c r="E546" s="117"/>
      <c r="F546" s="117">
        <v>0</v>
      </c>
      <c r="G546" s="117">
        <v>0</v>
      </c>
      <c r="H546" s="117">
        <v>0</v>
      </c>
      <c r="I546" s="117">
        <v>0</v>
      </c>
      <c r="J546" s="117">
        <v>0</v>
      </c>
      <c r="K546" s="117">
        <v>0</v>
      </c>
      <c r="L546" s="156">
        <v>0</v>
      </c>
    </row>
    <row r="547" spans="1:12">
      <c r="A547" s="158" t="s">
        <v>2046</v>
      </c>
      <c r="B547" s="117" t="s">
        <v>181</v>
      </c>
      <c r="C547" s="117" t="s">
        <v>20</v>
      </c>
      <c r="D547" s="117" t="s">
        <v>1393</v>
      </c>
      <c r="E547" s="117"/>
      <c r="F547" s="117">
        <v>179</v>
      </c>
      <c r="G547" s="117">
        <v>0</v>
      </c>
      <c r="H547" s="117">
        <v>0</v>
      </c>
      <c r="I547" s="117">
        <v>0</v>
      </c>
      <c r="J547" s="117">
        <v>0</v>
      </c>
      <c r="K547" s="117">
        <v>0</v>
      </c>
      <c r="L547" s="156">
        <v>0</v>
      </c>
    </row>
    <row r="548" spans="1:12">
      <c r="A548" s="158" t="s">
        <v>2047</v>
      </c>
      <c r="B548" s="117" t="s">
        <v>1414</v>
      </c>
      <c r="C548" s="117" t="s">
        <v>20</v>
      </c>
      <c r="D548" s="117" t="s">
        <v>1393</v>
      </c>
      <c r="E548" s="117"/>
      <c r="F548" s="117">
        <v>12</v>
      </c>
      <c r="G548" s="117">
        <v>0</v>
      </c>
      <c r="H548" s="117">
        <v>0</v>
      </c>
      <c r="I548" s="117">
        <v>0</v>
      </c>
      <c r="J548" s="117">
        <v>0</v>
      </c>
      <c r="K548" s="117">
        <v>0</v>
      </c>
      <c r="L548" s="156">
        <v>0</v>
      </c>
    </row>
    <row r="549" spans="1:12">
      <c r="A549" s="158" t="s">
        <v>2048</v>
      </c>
      <c r="B549" s="117" t="s">
        <v>1534</v>
      </c>
      <c r="C549" s="117" t="s">
        <v>20</v>
      </c>
      <c r="D549" s="117" t="s">
        <v>1393</v>
      </c>
      <c r="E549" s="117"/>
      <c r="F549" s="117">
        <v>0</v>
      </c>
      <c r="G549" s="117">
        <v>0</v>
      </c>
      <c r="H549" s="117">
        <v>0</v>
      </c>
      <c r="I549" s="117">
        <v>0</v>
      </c>
      <c r="J549" s="117">
        <v>0</v>
      </c>
      <c r="K549" s="117">
        <v>0</v>
      </c>
      <c r="L549" s="156">
        <v>0</v>
      </c>
    </row>
    <row r="550" spans="1:12">
      <c r="A550" s="158" t="s">
        <v>2049</v>
      </c>
      <c r="B550" s="117" t="s">
        <v>182</v>
      </c>
      <c r="C550" s="117" t="s">
        <v>20</v>
      </c>
      <c r="D550" s="117" t="s">
        <v>1393</v>
      </c>
      <c r="E550" s="117"/>
      <c r="F550" s="117">
        <v>34</v>
      </c>
      <c r="G550" s="117">
        <v>0</v>
      </c>
      <c r="H550" s="117">
        <v>0</v>
      </c>
      <c r="I550" s="117">
        <v>0</v>
      </c>
      <c r="J550" s="117">
        <v>0</v>
      </c>
      <c r="K550" s="117">
        <v>0</v>
      </c>
      <c r="L550" s="156">
        <v>0</v>
      </c>
    </row>
    <row r="551" spans="1:12">
      <c r="A551" s="158" t="s">
        <v>2050</v>
      </c>
      <c r="B551" s="117" t="s">
        <v>183</v>
      </c>
      <c r="C551" s="117" t="s">
        <v>20</v>
      </c>
      <c r="D551" s="117" t="s">
        <v>1393</v>
      </c>
      <c r="E551" s="117"/>
      <c r="F551" s="117">
        <v>0</v>
      </c>
      <c r="G551" s="117">
        <v>0</v>
      </c>
      <c r="H551" s="117">
        <v>0</v>
      </c>
      <c r="I551" s="117">
        <v>0</v>
      </c>
      <c r="J551" s="117">
        <v>2</v>
      </c>
      <c r="K551" s="117">
        <v>2</v>
      </c>
      <c r="L551" s="156">
        <v>0</v>
      </c>
    </row>
    <row r="552" spans="1:12">
      <c r="A552" s="158" t="s">
        <v>2051</v>
      </c>
      <c r="B552" s="117" t="s">
        <v>1476</v>
      </c>
      <c r="C552" s="117" t="s">
        <v>20</v>
      </c>
      <c r="D552" s="117" t="s">
        <v>1393</v>
      </c>
      <c r="E552" s="117"/>
      <c r="F552" s="117">
        <v>0</v>
      </c>
      <c r="G552" s="117">
        <v>0</v>
      </c>
      <c r="H552" s="117">
        <v>0</v>
      </c>
      <c r="I552" s="117">
        <v>0</v>
      </c>
      <c r="J552" s="117">
        <v>0</v>
      </c>
      <c r="K552" s="117">
        <v>0</v>
      </c>
      <c r="L552" s="156">
        <v>0</v>
      </c>
    </row>
    <row r="553" spans="1:12">
      <c r="A553" s="158" t="s">
        <v>2052</v>
      </c>
      <c r="B553" s="117" t="s">
        <v>1478</v>
      </c>
      <c r="C553" s="117" t="s">
        <v>20</v>
      </c>
      <c r="D553" s="117" t="s">
        <v>1393</v>
      </c>
      <c r="E553" s="117"/>
      <c r="F553" s="117">
        <v>31</v>
      </c>
      <c r="G553" s="117">
        <v>0</v>
      </c>
      <c r="H553" s="117">
        <v>0</v>
      </c>
      <c r="I553" s="117">
        <v>0</v>
      </c>
      <c r="J553" s="117">
        <v>0</v>
      </c>
      <c r="K553" s="117">
        <v>0</v>
      </c>
      <c r="L553" s="156">
        <v>0</v>
      </c>
    </row>
    <row r="554" spans="1:12">
      <c r="A554" s="158" t="s">
        <v>2053</v>
      </c>
      <c r="B554" s="117" t="s">
        <v>35</v>
      </c>
      <c r="C554" s="117" t="s">
        <v>20</v>
      </c>
      <c r="D554" s="117" t="s">
        <v>1393</v>
      </c>
      <c r="E554" s="117"/>
      <c r="F554" s="117">
        <v>13</v>
      </c>
      <c r="G554" s="117">
        <v>0</v>
      </c>
      <c r="H554" s="117">
        <v>0</v>
      </c>
      <c r="I554" s="117">
        <v>0</v>
      </c>
      <c r="J554" s="117">
        <v>0</v>
      </c>
      <c r="K554" s="117">
        <v>0</v>
      </c>
      <c r="L554" s="156">
        <v>0</v>
      </c>
    </row>
    <row r="555" spans="1:12">
      <c r="A555" s="158" t="s">
        <v>2054</v>
      </c>
      <c r="B555" s="117" t="s">
        <v>1419</v>
      </c>
      <c r="C555" s="117" t="s">
        <v>20</v>
      </c>
      <c r="D555" s="117" t="s">
        <v>1393</v>
      </c>
      <c r="E555" s="117"/>
      <c r="F555" s="117">
        <v>0</v>
      </c>
      <c r="G555" s="117">
        <v>0</v>
      </c>
      <c r="H555" s="117">
        <v>0</v>
      </c>
      <c r="I555" s="117">
        <v>0</v>
      </c>
      <c r="J555" s="117">
        <v>0</v>
      </c>
      <c r="K555" s="117">
        <v>0</v>
      </c>
      <c r="L555" s="156">
        <v>0</v>
      </c>
    </row>
    <row r="556" spans="1:12">
      <c r="A556" s="158" t="s">
        <v>2055</v>
      </c>
      <c r="B556" s="117" t="s">
        <v>184</v>
      </c>
      <c r="C556" s="117" t="s">
        <v>20</v>
      </c>
      <c r="D556" s="117" t="s">
        <v>1393</v>
      </c>
      <c r="E556" s="117"/>
      <c r="F556" s="117">
        <v>0</v>
      </c>
      <c r="G556" s="117">
        <v>0</v>
      </c>
      <c r="H556" s="117">
        <v>0</v>
      </c>
      <c r="I556" s="117">
        <v>0</v>
      </c>
      <c r="J556" s="117">
        <v>0</v>
      </c>
      <c r="K556" s="117">
        <v>0</v>
      </c>
      <c r="L556" s="156">
        <v>0</v>
      </c>
    </row>
    <row r="557" spans="1:12">
      <c r="A557" s="158" t="s">
        <v>2056</v>
      </c>
      <c r="B557" s="117" t="s">
        <v>185</v>
      </c>
      <c r="C557" s="117" t="s">
        <v>20</v>
      </c>
      <c r="D557" s="117" t="s">
        <v>1393</v>
      </c>
      <c r="E557" s="117"/>
      <c r="F557" s="117">
        <v>0</v>
      </c>
      <c r="G557" s="117">
        <v>0</v>
      </c>
      <c r="H557" s="117">
        <v>1</v>
      </c>
      <c r="I557" s="117">
        <v>0</v>
      </c>
      <c r="J557" s="117">
        <v>0</v>
      </c>
      <c r="K557" s="117">
        <v>0</v>
      </c>
      <c r="L557" s="156">
        <v>0</v>
      </c>
    </row>
    <row r="558" spans="1:12">
      <c r="A558" s="158" t="s">
        <v>2057</v>
      </c>
      <c r="B558" s="117" t="s">
        <v>1422</v>
      </c>
      <c r="C558" s="117" t="s">
        <v>20</v>
      </c>
      <c r="D558" s="117" t="s">
        <v>1393</v>
      </c>
      <c r="E558" s="117"/>
      <c r="F558" s="117">
        <v>4</v>
      </c>
      <c r="G558" s="117">
        <v>0</v>
      </c>
      <c r="H558" s="117">
        <v>0</v>
      </c>
      <c r="I558" s="117">
        <v>0</v>
      </c>
      <c r="J558" s="117">
        <v>0</v>
      </c>
      <c r="K558" s="117">
        <v>0</v>
      </c>
      <c r="L558" s="156">
        <v>0</v>
      </c>
    </row>
    <row r="559" spans="1:12">
      <c r="A559" s="158" t="s">
        <v>2058</v>
      </c>
      <c r="B559" s="117" t="s">
        <v>1394</v>
      </c>
      <c r="C559" s="117" t="s">
        <v>20</v>
      </c>
      <c r="D559" s="117" t="s">
        <v>1393</v>
      </c>
      <c r="E559" s="117"/>
      <c r="F559" s="117">
        <v>17</v>
      </c>
      <c r="G559" s="117">
        <v>0</v>
      </c>
      <c r="H559" s="117">
        <v>0</v>
      </c>
      <c r="I559" s="117">
        <v>0</v>
      </c>
      <c r="J559" s="117">
        <v>0</v>
      </c>
      <c r="K559" s="117">
        <v>0</v>
      </c>
      <c r="L559" s="156">
        <v>0</v>
      </c>
    </row>
    <row r="560" spans="1:12">
      <c r="A560" s="158" t="s">
        <v>2059</v>
      </c>
      <c r="B560" s="117" t="s">
        <v>186</v>
      </c>
      <c r="C560" s="117" t="s">
        <v>20</v>
      </c>
      <c r="D560" s="117" t="s">
        <v>1393</v>
      </c>
      <c r="E560" s="117"/>
      <c r="F560" s="117">
        <v>65</v>
      </c>
      <c r="G560" s="117">
        <v>0</v>
      </c>
      <c r="H560" s="117">
        <v>2</v>
      </c>
      <c r="I560" s="117">
        <v>0</v>
      </c>
      <c r="J560" s="117">
        <v>3</v>
      </c>
      <c r="K560" s="117">
        <v>0</v>
      </c>
      <c r="L560" s="156">
        <v>0</v>
      </c>
    </row>
    <row r="561" spans="1:12">
      <c r="A561" s="158" t="s">
        <v>2060</v>
      </c>
      <c r="B561" s="117" t="s">
        <v>187</v>
      </c>
      <c r="C561" s="117" t="s">
        <v>20</v>
      </c>
      <c r="D561" s="117" t="s">
        <v>1393</v>
      </c>
      <c r="E561" s="117"/>
      <c r="F561" s="117">
        <v>0</v>
      </c>
      <c r="G561" s="117">
        <v>0</v>
      </c>
      <c r="H561" s="117">
        <v>0</v>
      </c>
      <c r="I561" s="117">
        <v>0</v>
      </c>
      <c r="J561" s="117">
        <v>0</v>
      </c>
      <c r="K561" s="117">
        <v>0</v>
      </c>
      <c r="L561" s="156">
        <v>0</v>
      </c>
    </row>
    <row r="562" spans="1:12">
      <c r="A562" s="158" t="s">
        <v>2061</v>
      </c>
      <c r="B562" s="117" t="s">
        <v>188</v>
      </c>
      <c r="C562" s="117" t="s">
        <v>20</v>
      </c>
      <c r="D562" s="117" t="s">
        <v>1393</v>
      </c>
      <c r="E562" s="117"/>
      <c r="F562" s="117">
        <v>50</v>
      </c>
      <c r="G562" s="117">
        <v>0</v>
      </c>
      <c r="H562" s="117">
        <v>0</v>
      </c>
      <c r="I562" s="117">
        <v>0</v>
      </c>
      <c r="J562" s="117">
        <v>0</v>
      </c>
      <c r="K562" s="117">
        <v>0</v>
      </c>
      <c r="L562" s="156">
        <v>0</v>
      </c>
    </row>
    <row r="563" spans="1:12">
      <c r="A563" s="158" t="s">
        <v>2062</v>
      </c>
      <c r="B563" s="117" t="s">
        <v>189</v>
      </c>
      <c r="C563" s="117" t="s">
        <v>20</v>
      </c>
      <c r="D563" s="117" t="s">
        <v>1393</v>
      </c>
      <c r="E563" s="117"/>
      <c r="F563" s="117">
        <v>95</v>
      </c>
      <c r="G563" s="117">
        <v>0</v>
      </c>
      <c r="H563" s="117">
        <v>0</v>
      </c>
      <c r="I563" s="117">
        <v>0</v>
      </c>
      <c r="J563" s="117">
        <v>0</v>
      </c>
      <c r="K563" s="117">
        <v>0</v>
      </c>
      <c r="L563" s="156">
        <v>0</v>
      </c>
    </row>
    <row r="564" spans="1:12">
      <c r="A564" s="158" t="s">
        <v>2063</v>
      </c>
      <c r="B564" s="117" t="s">
        <v>1403</v>
      </c>
      <c r="C564" s="117" t="s">
        <v>20</v>
      </c>
      <c r="D564" s="117" t="s">
        <v>1393</v>
      </c>
      <c r="E564" s="117"/>
      <c r="F564" s="117">
        <v>21</v>
      </c>
      <c r="G564" s="117">
        <v>0</v>
      </c>
      <c r="H564" s="117">
        <v>0</v>
      </c>
      <c r="I564" s="117">
        <v>0</v>
      </c>
      <c r="J564" s="117">
        <v>0</v>
      </c>
      <c r="K564" s="117">
        <v>0</v>
      </c>
      <c r="L564" s="156">
        <v>0</v>
      </c>
    </row>
    <row r="565" spans="1:12">
      <c r="A565" s="158" t="s">
        <v>2064</v>
      </c>
      <c r="B565" s="117" t="s">
        <v>190</v>
      </c>
      <c r="C565" s="117" t="s">
        <v>20</v>
      </c>
      <c r="D565" s="117" t="s">
        <v>1393</v>
      </c>
      <c r="E565" s="117"/>
      <c r="F565" s="117">
        <v>0</v>
      </c>
      <c r="G565" s="117">
        <v>0</v>
      </c>
      <c r="H565" s="117">
        <v>0</v>
      </c>
      <c r="I565" s="117">
        <v>0</v>
      </c>
      <c r="J565" s="117">
        <v>0</v>
      </c>
      <c r="K565" s="117">
        <v>0</v>
      </c>
      <c r="L565" s="156">
        <v>0</v>
      </c>
    </row>
    <row r="566" spans="1:12">
      <c r="A566" s="158" t="s">
        <v>2065</v>
      </c>
      <c r="B566" s="117" t="s">
        <v>1556</v>
      </c>
      <c r="C566" s="117" t="s">
        <v>20</v>
      </c>
      <c r="D566" s="117" t="s">
        <v>1393</v>
      </c>
      <c r="E566" s="117"/>
      <c r="F566" s="117">
        <v>0</v>
      </c>
      <c r="G566" s="117">
        <v>0</v>
      </c>
      <c r="H566" s="117">
        <v>0</v>
      </c>
      <c r="I566" s="117">
        <v>0</v>
      </c>
      <c r="J566" s="117">
        <v>0</v>
      </c>
      <c r="K566" s="117">
        <v>0</v>
      </c>
      <c r="L566" s="156">
        <v>0</v>
      </c>
    </row>
    <row r="567" spans="1:12">
      <c r="A567" s="158" t="s">
        <v>2066</v>
      </c>
      <c r="B567" s="117" t="s">
        <v>1428</v>
      </c>
      <c r="C567" s="117" t="s">
        <v>20</v>
      </c>
      <c r="D567" s="117" t="s">
        <v>1393</v>
      </c>
      <c r="E567" s="117"/>
      <c r="F567" s="117">
        <v>0</v>
      </c>
      <c r="G567" s="117">
        <v>0</v>
      </c>
      <c r="H567" s="117">
        <v>0</v>
      </c>
      <c r="I567" s="117">
        <v>0</v>
      </c>
      <c r="J567" s="117">
        <v>0</v>
      </c>
      <c r="K567" s="117">
        <v>0</v>
      </c>
      <c r="L567" s="156">
        <v>0</v>
      </c>
    </row>
    <row r="568" spans="1:12">
      <c r="A568" s="158" t="s">
        <v>2067</v>
      </c>
      <c r="B568" s="117" t="s">
        <v>191</v>
      </c>
      <c r="C568" s="117" t="s">
        <v>20</v>
      </c>
      <c r="D568" s="117" t="s">
        <v>1393</v>
      </c>
      <c r="E568" s="117"/>
      <c r="F568" s="117">
        <v>120</v>
      </c>
      <c r="G568" s="117">
        <v>0</v>
      </c>
      <c r="H568" s="117">
        <v>0</v>
      </c>
      <c r="I568" s="117">
        <v>0</v>
      </c>
      <c r="J568" s="117">
        <v>1</v>
      </c>
      <c r="K568" s="117">
        <v>1</v>
      </c>
      <c r="L568" s="156">
        <v>0</v>
      </c>
    </row>
    <row r="569" spans="1:12">
      <c r="A569" s="158" t="s">
        <v>2068</v>
      </c>
      <c r="B569" s="117" t="s">
        <v>1431</v>
      </c>
      <c r="C569" s="117" t="s">
        <v>20</v>
      </c>
      <c r="D569" s="117" t="s">
        <v>1393</v>
      </c>
      <c r="E569" s="117"/>
      <c r="F569" s="117">
        <v>4</v>
      </c>
      <c r="G569" s="117">
        <v>0</v>
      </c>
      <c r="H569" s="117">
        <v>0</v>
      </c>
      <c r="I569" s="117">
        <v>0</v>
      </c>
      <c r="J569" s="117">
        <v>0</v>
      </c>
      <c r="K569" s="117">
        <v>0</v>
      </c>
      <c r="L569" s="156">
        <v>0</v>
      </c>
    </row>
    <row r="570" spans="1:12">
      <c r="A570" s="158" t="s">
        <v>2069</v>
      </c>
      <c r="B570" s="117" t="s">
        <v>1432</v>
      </c>
      <c r="C570" s="117" t="s">
        <v>20</v>
      </c>
      <c r="D570" s="117" t="s">
        <v>1393</v>
      </c>
      <c r="E570" s="117"/>
      <c r="F570" s="117">
        <v>0</v>
      </c>
      <c r="G570" s="117">
        <v>0</v>
      </c>
      <c r="H570" s="117">
        <v>0</v>
      </c>
      <c r="I570" s="117">
        <v>0</v>
      </c>
      <c r="J570" s="117">
        <v>0</v>
      </c>
      <c r="K570" s="117">
        <v>0</v>
      </c>
      <c r="L570" s="156">
        <v>0</v>
      </c>
    </row>
    <row r="571" spans="1:12">
      <c r="A571" s="158" t="s">
        <v>2070</v>
      </c>
      <c r="B571" s="117" t="s">
        <v>1433</v>
      </c>
      <c r="C571" s="117" t="s">
        <v>20</v>
      </c>
      <c r="D571" s="117" t="s">
        <v>1393</v>
      </c>
      <c r="E571" s="117"/>
      <c r="F571" s="117">
        <v>0</v>
      </c>
      <c r="G571" s="117">
        <v>0</v>
      </c>
      <c r="H571" s="117">
        <v>0</v>
      </c>
      <c r="I571" s="117">
        <v>0</v>
      </c>
      <c r="J571" s="117">
        <v>0</v>
      </c>
      <c r="K571" s="117">
        <v>0</v>
      </c>
      <c r="L571" s="156">
        <v>0</v>
      </c>
    </row>
    <row r="572" spans="1:12">
      <c r="A572" s="158" t="s">
        <v>2071</v>
      </c>
      <c r="B572" s="117" t="s">
        <v>1497</v>
      </c>
      <c r="C572" s="117" t="s">
        <v>20</v>
      </c>
      <c r="D572" s="117" t="s">
        <v>1393</v>
      </c>
      <c r="E572" s="117"/>
      <c r="F572" s="117">
        <v>366</v>
      </c>
      <c r="G572" s="117">
        <v>0</v>
      </c>
      <c r="H572" s="117">
        <v>0</v>
      </c>
      <c r="I572" s="117">
        <v>5</v>
      </c>
      <c r="J572" s="117">
        <v>11</v>
      </c>
      <c r="K572" s="117">
        <v>3</v>
      </c>
      <c r="L572" s="156">
        <v>0</v>
      </c>
    </row>
    <row r="573" spans="1:12">
      <c r="A573" s="158" t="s">
        <v>2072</v>
      </c>
      <c r="B573" s="117" t="s">
        <v>192</v>
      </c>
      <c r="C573" s="117" t="s">
        <v>20</v>
      </c>
      <c r="D573" s="117" t="s">
        <v>1393</v>
      </c>
      <c r="E573" s="117"/>
      <c r="F573" s="117">
        <v>9</v>
      </c>
      <c r="G573" s="117">
        <v>0</v>
      </c>
      <c r="H573" s="117">
        <v>0</v>
      </c>
      <c r="I573" s="117">
        <v>0</v>
      </c>
      <c r="J573" s="117">
        <v>0</v>
      </c>
      <c r="K573" s="117">
        <v>0</v>
      </c>
      <c r="L573" s="156">
        <v>0</v>
      </c>
    </row>
    <row r="574" spans="1:12">
      <c r="A574" s="158" t="s">
        <v>2073</v>
      </c>
      <c r="B574" s="117" t="s">
        <v>1462</v>
      </c>
      <c r="C574" s="117" t="s">
        <v>20</v>
      </c>
      <c r="D574" s="117" t="s">
        <v>1393</v>
      </c>
      <c r="E574" s="117"/>
      <c r="F574" s="117">
        <v>0</v>
      </c>
      <c r="G574" s="117">
        <v>0</v>
      </c>
      <c r="H574" s="117">
        <v>0</v>
      </c>
      <c r="I574" s="117">
        <v>0</v>
      </c>
      <c r="J574" s="117">
        <v>0</v>
      </c>
      <c r="K574" s="117">
        <v>0</v>
      </c>
      <c r="L574" s="156">
        <v>0</v>
      </c>
    </row>
    <row r="575" spans="1:12">
      <c r="A575" s="158" t="s">
        <v>2074</v>
      </c>
      <c r="B575" s="117" t="s">
        <v>193</v>
      </c>
      <c r="C575" s="117" t="s">
        <v>20</v>
      </c>
      <c r="D575" s="117" t="s">
        <v>1393</v>
      </c>
      <c r="E575" s="117"/>
      <c r="F575" s="117">
        <v>17</v>
      </c>
      <c r="G575" s="117">
        <v>0</v>
      </c>
      <c r="H575" s="117">
        <v>0</v>
      </c>
      <c r="I575" s="117">
        <v>0</v>
      </c>
      <c r="J575" s="117">
        <v>0</v>
      </c>
      <c r="K575" s="117">
        <v>0</v>
      </c>
      <c r="L575" s="156">
        <v>0</v>
      </c>
    </row>
    <row r="576" spans="1:12">
      <c r="A576" s="158" t="s">
        <v>2075</v>
      </c>
      <c r="B576" s="117" t="s">
        <v>1438</v>
      </c>
      <c r="C576" s="117" t="s">
        <v>20</v>
      </c>
      <c r="D576" s="117" t="s">
        <v>1393</v>
      </c>
      <c r="E576" s="117"/>
      <c r="F576" s="117">
        <v>0</v>
      </c>
      <c r="G576" s="117">
        <v>0</v>
      </c>
      <c r="H576" s="117">
        <v>0</v>
      </c>
      <c r="I576" s="117">
        <v>0</v>
      </c>
      <c r="J576" s="117">
        <v>0</v>
      </c>
      <c r="K576" s="117">
        <v>0</v>
      </c>
      <c r="L576" s="156">
        <v>0</v>
      </c>
    </row>
    <row r="577" spans="1:12">
      <c r="A577" s="158" t="s">
        <v>2076</v>
      </c>
      <c r="B577" s="117" t="s">
        <v>1440</v>
      </c>
      <c r="C577" s="117" t="s">
        <v>20</v>
      </c>
      <c r="D577" s="117" t="s">
        <v>1393</v>
      </c>
      <c r="E577" s="117"/>
      <c r="F577" s="117">
        <v>0</v>
      </c>
      <c r="G577" s="117">
        <v>0</v>
      </c>
      <c r="H577" s="117">
        <v>0</v>
      </c>
      <c r="I577" s="117">
        <v>0</v>
      </c>
      <c r="J577" s="117">
        <v>0</v>
      </c>
      <c r="K577" s="117">
        <v>0</v>
      </c>
      <c r="L577" s="156">
        <v>0</v>
      </c>
    </row>
    <row r="578" spans="1:12">
      <c r="A578" s="158" t="s">
        <v>2077</v>
      </c>
      <c r="B578" s="117" t="s">
        <v>1465</v>
      </c>
      <c r="C578" s="117" t="s">
        <v>20</v>
      </c>
      <c r="D578" s="117" t="s">
        <v>1393</v>
      </c>
      <c r="E578" s="117"/>
      <c r="F578" s="117">
        <v>33</v>
      </c>
      <c r="G578" s="117">
        <v>0</v>
      </c>
      <c r="H578" s="117">
        <v>0</v>
      </c>
      <c r="I578" s="117">
        <v>0</v>
      </c>
      <c r="J578" s="117">
        <v>0</v>
      </c>
      <c r="K578" s="117">
        <v>0</v>
      </c>
      <c r="L578" s="156">
        <v>0</v>
      </c>
    </row>
    <row r="579" spans="1:12">
      <c r="A579" s="158" t="s">
        <v>2078</v>
      </c>
      <c r="B579" s="117" t="s">
        <v>1377</v>
      </c>
      <c r="C579" s="117" t="s">
        <v>20</v>
      </c>
      <c r="D579" s="117" t="s">
        <v>1376</v>
      </c>
      <c r="E579" s="117"/>
      <c r="F579" s="117">
        <v>3</v>
      </c>
      <c r="G579" s="117">
        <v>0</v>
      </c>
      <c r="H579" s="117">
        <v>0</v>
      </c>
      <c r="I579" s="117">
        <v>0</v>
      </c>
      <c r="J579" s="117">
        <v>0</v>
      </c>
      <c r="K579" s="117">
        <v>0</v>
      </c>
      <c r="L579" s="156">
        <v>0</v>
      </c>
    </row>
    <row r="580" spans="1:12">
      <c r="A580" s="158" t="s">
        <v>2079</v>
      </c>
      <c r="B580" s="117" t="s">
        <v>1378</v>
      </c>
      <c r="C580" s="117" t="s">
        <v>20</v>
      </c>
      <c r="D580" s="117" t="s">
        <v>1376</v>
      </c>
      <c r="E580" s="117"/>
      <c r="F580" s="117">
        <v>1</v>
      </c>
      <c r="G580" s="117">
        <v>0</v>
      </c>
      <c r="H580" s="117">
        <v>0</v>
      </c>
      <c r="I580" s="117">
        <v>0</v>
      </c>
      <c r="J580" s="117">
        <v>0</v>
      </c>
      <c r="K580" s="117">
        <v>0</v>
      </c>
      <c r="L580" s="156">
        <v>0</v>
      </c>
    </row>
    <row r="581" spans="1:12">
      <c r="A581" s="158" t="s">
        <v>2080</v>
      </c>
      <c r="B581" s="117" t="s">
        <v>1561</v>
      </c>
      <c r="C581" s="117" t="s">
        <v>20</v>
      </c>
      <c r="D581" s="117" t="s">
        <v>1376</v>
      </c>
      <c r="E581" s="117"/>
      <c r="F581" s="117">
        <v>3</v>
      </c>
      <c r="G581" s="117">
        <v>0</v>
      </c>
      <c r="H581" s="117">
        <v>0</v>
      </c>
      <c r="I581" s="117">
        <v>0</v>
      </c>
      <c r="J581" s="117">
        <v>0</v>
      </c>
      <c r="K581" s="117">
        <v>0</v>
      </c>
      <c r="L581" s="156">
        <v>0</v>
      </c>
    </row>
    <row r="582" spans="1:12">
      <c r="A582" s="158" t="s">
        <v>2081</v>
      </c>
      <c r="B582" s="117" t="s">
        <v>1508</v>
      </c>
      <c r="C582" s="117" t="s">
        <v>20</v>
      </c>
      <c r="D582" s="117" t="s">
        <v>1376</v>
      </c>
      <c r="E582" s="117"/>
      <c r="F582" s="117">
        <v>13</v>
      </c>
      <c r="G582" s="117">
        <v>0</v>
      </c>
      <c r="H582" s="117">
        <v>1</v>
      </c>
      <c r="I582" s="117">
        <v>0</v>
      </c>
      <c r="J582" s="117">
        <v>0</v>
      </c>
      <c r="K582" s="117">
        <v>0</v>
      </c>
      <c r="L582" s="156">
        <v>0</v>
      </c>
    </row>
    <row r="583" spans="1:12">
      <c r="A583" s="158" t="s">
        <v>2082</v>
      </c>
      <c r="B583" s="117" t="s">
        <v>1564</v>
      </c>
      <c r="C583" s="117" t="s">
        <v>20</v>
      </c>
      <c r="D583" s="117" t="s">
        <v>1376</v>
      </c>
      <c r="E583" s="117"/>
      <c r="F583" s="117">
        <v>36</v>
      </c>
      <c r="G583" s="117">
        <v>0</v>
      </c>
      <c r="H583" s="117">
        <v>0</v>
      </c>
      <c r="I583" s="117">
        <v>0</v>
      </c>
      <c r="J583" s="117">
        <v>0</v>
      </c>
      <c r="K583" s="117">
        <v>0</v>
      </c>
      <c r="L583" s="156">
        <v>0</v>
      </c>
    </row>
    <row r="584" spans="1:12">
      <c r="A584" s="158" t="s">
        <v>2083</v>
      </c>
      <c r="B584" s="117" t="s">
        <v>1586</v>
      </c>
      <c r="C584" s="117" t="s">
        <v>20</v>
      </c>
      <c r="D584" s="117" t="s">
        <v>1376</v>
      </c>
      <c r="E584" s="117"/>
      <c r="F584" s="117">
        <v>0</v>
      </c>
      <c r="G584" s="117">
        <v>0</v>
      </c>
      <c r="H584" s="117">
        <v>0</v>
      </c>
      <c r="I584" s="117">
        <v>0</v>
      </c>
      <c r="J584" s="117">
        <v>0</v>
      </c>
      <c r="K584" s="117">
        <v>0</v>
      </c>
      <c r="L584" s="156">
        <v>0</v>
      </c>
    </row>
    <row r="585" spans="1:12">
      <c r="A585" s="158" t="s">
        <v>2084</v>
      </c>
      <c r="B585" s="117" t="s">
        <v>1607</v>
      </c>
      <c r="C585" s="117" t="s">
        <v>20</v>
      </c>
      <c r="D585" s="117" t="s">
        <v>1376</v>
      </c>
      <c r="E585" s="117"/>
      <c r="F585" s="117">
        <v>0</v>
      </c>
      <c r="G585" s="117">
        <v>0</v>
      </c>
      <c r="H585" s="117">
        <v>0</v>
      </c>
      <c r="I585" s="117">
        <v>0</v>
      </c>
      <c r="J585" s="117">
        <v>0</v>
      </c>
      <c r="K585" s="117">
        <v>0</v>
      </c>
      <c r="L585" s="156">
        <v>0</v>
      </c>
    </row>
    <row r="586" spans="1:12">
      <c r="A586" s="158" t="s">
        <v>2085</v>
      </c>
      <c r="B586" s="117" t="s">
        <v>1512</v>
      </c>
      <c r="C586" s="117" t="s">
        <v>20</v>
      </c>
      <c r="D586" s="117" t="s">
        <v>1376</v>
      </c>
      <c r="E586" s="117"/>
      <c r="F586" s="117">
        <v>9</v>
      </c>
      <c r="G586" s="117">
        <v>0</v>
      </c>
      <c r="H586" s="117">
        <v>0</v>
      </c>
      <c r="I586" s="117">
        <v>0</v>
      </c>
      <c r="J586" s="117">
        <v>0</v>
      </c>
      <c r="K586" s="117">
        <v>0</v>
      </c>
      <c r="L586" s="156">
        <v>0</v>
      </c>
    </row>
    <row r="587" spans="1:12">
      <c r="A587" s="158" t="s">
        <v>2086</v>
      </c>
      <c r="B587" s="117" t="s">
        <v>1599</v>
      </c>
      <c r="C587" s="117" t="s">
        <v>20</v>
      </c>
      <c r="D587" s="117" t="s">
        <v>1376</v>
      </c>
      <c r="E587" s="117"/>
      <c r="F587" s="117">
        <v>1</v>
      </c>
      <c r="G587" s="117">
        <v>0</v>
      </c>
      <c r="H587" s="117">
        <v>0</v>
      </c>
      <c r="I587" s="117">
        <v>0</v>
      </c>
      <c r="J587" s="117">
        <v>0</v>
      </c>
      <c r="K587" s="117">
        <v>0</v>
      </c>
      <c r="L587" s="156">
        <v>0</v>
      </c>
    </row>
    <row r="588" spans="1:12">
      <c r="A588" s="158" t="s">
        <v>2087</v>
      </c>
      <c r="B588" s="117" t="s">
        <v>195</v>
      </c>
      <c r="C588" s="117" t="s">
        <v>20</v>
      </c>
      <c r="D588" s="117" t="s">
        <v>1376</v>
      </c>
      <c r="E588" s="117"/>
      <c r="F588" s="117">
        <v>10</v>
      </c>
      <c r="G588" s="117">
        <v>0</v>
      </c>
      <c r="H588" s="117">
        <v>0</v>
      </c>
      <c r="I588" s="117">
        <v>0</v>
      </c>
      <c r="J588" s="117">
        <v>0</v>
      </c>
      <c r="K588" s="117">
        <v>0</v>
      </c>
      <c r="L588" s="156">
        <v>0</v>
      </c>
    </row>
    <row r="589" spans="1:12">
      <c r="A589" s="158" t="s">
        <v>2088</v>
      </c>
      <c r="B589" s="117" t="s">
        <v>1600</v>
      </c>
      <c r="C589" s="117" t="s">
        <v>20</v>
      </c>
      <c r="D589" s="117" t="s">
        <v>1376</v>
      </c>
      <c r="E589" s="117"/>
      <c r="F589" s="117">
        <v>0</v>
      </c>
      <c r="G589" s="117">
        <v>0</v>
      </c>
      <c r="H589" s="117">
        <v>0</v>
      </c>
      <c r="I589" s="117">
        <v>0</v>
      </c>
      <c r="J589" s="117">
        <v>0</v>
      </c>
      <c r="K589" s="117">
        <v>0</v>
      </c>
      <c r="L589" s="156">
        <v>0</v>
      </c>
    </row>
    <row r="590" spans="1:12">
      <c r="A590" s="158" t="s">
        <v>2089</v>
      </c>
      <c r="B590" s="117" t="s">
        <v>196</v>
      </c>
      <c r="C590" s="117" t="s">
        <v>20</v>
      </c>
      <c r="D590" s="117" t="s">
        <v>1376</v>
      </c>
      <c r="E590" s="117"/>
      <c r="F590" s="117">
        <v>7</v>
      </c>
      <c r="G590" s="117">
        <v>0</v>
      </c>
      <c r="H590" s="117">
        <v>0</v>
      </c>
      <c r="I590" s="117">
        <v>0</v>
      </c>
      <c r="J590" s="117">
        <v>0</v>
      </c>
      <c r="K590" s="117">
        <v>0</v>
      </c>
      <c r="L590" s="156">
        <v>0</v>
      </c>
    </row>
    <row r="591" spans="1:12">
      <c r="A591" s="158" t="s">
        <v>2090</v>
      </c>
      <c r="B591" s="117" t="s">
        <v>1554</v>
      </c>
      <c r="C591" s="117" t="s">
        <v>20</v>
      </c>
      <c r="D591" s="117" t="s">
        <v>1376</v>
      </c>
      <c r="E591" s="117"/>
      <c r="F591" s="117">
        <v>10</v>
      </c>
      <c r="G591" s="117">
        <v>0</v>
      </c>
      <c r="H591" s="117">
        <v>0</v>
      </c>
      <c r="I591" s="117">
        <v>0</v>
      </c>
      <c r="J591" s="117">
        <v>0</v>
      </c>
      <c r="K591" s="117">
        <v>0</v>
      </c>
      <c r="L591" s="156">
        <v>0</v>
      </c>
    </row>
    <row r="592" spans="1:12">
      <c r="A592" s="158" t="s">
        <v>2091</v>
      </c>
      <c r="B592" s="117" t="s">
        <v>1567</v>
      </c>
      <c r="C592" s="117" t="s">
        <v>20</v>
      </c>
      <c r="D592" s="117" t="s">
        <v>1376</v>
      </c>
      <c r="E592" s="117"/>
      <c r="F592" s="117">
        <v>2</v>
      </c>
      <c r="G592" s="117">
        <v>0</v>
      </c>
      <c r="H592" s="117">
        <v>0</v>
      </c>
      <c r="I592" s="117">
        <v>0</v>
      </c>
      <c r="J592" s="117">
        <v>0</v>
      </c>
      <c r="K592" s="117">
        <v>0</v>
      </c>
      <c r="L592" s="156">
        <v>0</v>
      </c>
    </row>
    <row r="593" spans="1:12">
      <c r="A593" s="158" t="s">
        <v>2092</v>
      </c>
      <c r="B593" s="117" t="s">
        <v>198</v>
      </c>
      <c r="C593" s="117" t="s">
        <v>20</v>
      </c>
      <c r="D593" s="117" t="s">
        <v>1376</v>
      </c>
      <c r="E593" s="117"/>
      <c r="F593" s="117">
        <v>18</v>
      </c>
      <c r="G593" s="117">
        <v>0</v>
      </c>
      <c r="H593" s="117">
        <v>0</v>
      </c>
      <c r="I593" s="117">
        <v>0</v>
      </c>
      <c r="J593" s="117">
        <v>0</v>
      </c>
      <c r="K593" s="117">
        <v>0</v>
      </c>
      <c r="L593" s="156">
        <v>0</v>
      </c>
    </row>
    <row r="594" spans="1:12">
      <c r="A594" s="158" t="s">
        <v>2093</v>
      </c>
      <c r="B594" s="117" t="s">
        <v>200</v>
      </c>
      <c r="C594" s="117" t="s">
        <v>20</v>
      </c>
      <c r="D594" s="117" t="s">
        <v>1376</v>
      </c>
      <c r="E594" s="117"/>
      <c r="F594" s="117">
        <v>27</v>
      </c>
      <c r="G594" s="117">
        <v>0</v>
      </c>
      <c r="H594" s="117">
        <v>0</v>
      </c>
      <c r="I594" s="117">
        <v>0</v>
      </c>
      <c r="J594" s="117">
        <v>0</v>
      </c>
      <c r="K594" s="117">
        <v>0</v>
      </c>
      <c r="L594" s="156">
        <v>0</v>
      </c>
    </row>
    <row r="595" spans="1:12">
      <c r="A595" s="158" t="s">
        <v>2094</v>
      </c>
      <c r="B595" s="117" t="s">
        <v>1526</v>
      </c>
      <c r="C595" s="117" t="s">
        <v>20</v>
      </c>
      <c r="D595" s="117" t="s">
        <v>1376</v>
      </c>
      <c r="E595" s="117"/>
      <c r="F595" s="117">
        <v>9</v>
      </c>
      <c r="G595" s="117">
        <v>0</v>
      </c>
      <c r="H595" s="117">
        <v>0</v>
      </c>
      <c r="I595" s="117">
        <v>0</v>
      </c>
      <c r="J595" s="117">
        <v>0</v>
      </c>
      <c r="K595" s="117">
        <v>0</v>
      </c>
      <c r="L595" s="156">
        <v>0</v>
      </c>
    </row>
    <row r="596" spans="1:12">
      <c r="A596" s="158" t="s">
        <v>2095</v>
      </c>
      <c r="B596" s="117" t="s">
        <v>37</v>
      </c>
      <c r="C596" s="117" t="s">
        <v>20</v>
      </c>
      <c r="D596" s="117" t="s">
        <v>1376</v>
      </c>
      <c r="E596" s="117"/>
      <c r="F596" s="117">
        <v>356</v>
      </c>
      <c r="G596" s="117">
        <v>0</v>
      </c>
      <c r="H596" s="117">
        <v>0</v>
      </c>
      <c r="I596" s="117">
        <v>1</v>
      </c>
      <c r="J596" s="117">
        <v>4</v>
      </c>
      <c r="K596" s="117">
        <v>2</v>
      </c>
      <c r="L596" s="156">
        <v>0</v>
      </c>
    </row>
    <row r="597" spans="1:12">
      <c r="A597" s="158" t="s">
        <v>2096</v>
      </c>
      <c r="B597" s="117" t="s">
        <v>201</v>
      </c>
      <c r="C597" s="117" t="s">
        <v>20</v>
      </c>
      <c r="D597" s="117" t="s">
        <v>1376</v>
      </c>
      <c r="E597" s="117"/>
      <c r="F597" s="117">
        <v>69</v>
      </c>
      <c r="G597" s="117">
        <v>0</v>
      </c>
      <c r="H597" s="117">
        <v>0</v>
      </c>
      <c r="I597" s="117">
        <v>0</v>
      </c>
      <c r="J597" s="117">
        <v>0</v>
      </c>
      <c r="K597" s="117">
        <v>0</v>
      </c>
      <c r="L597" s="156">
        <v>0</v>
      </c>
    </row>
    <row r="598" spans="1:12">
      <c r="A598" s="158" t="s">
        <v>2097</v>
      </c>
      <c r="B598" s="117" t="s">
        <v>1597</v>
      </c>
      <c r="C598" s="117" t="s">
        <v>20</v>
      </c>
      <c r="D598" s="117" t="s">
        <v>1376</v>
      </c>
      <c r="E598" s="117"/>
      <c r="F598" s="117">
        <v>8</v>
      </c>
      <c r="G598" s="117">
        <v>0</v>
      </c>
      <c r="H598" s="117">
        <v>0</v>
      </c>
      <c r="I598" s="117">
        <v>0</v>
      </c>
      <c r="J598" s="117">
        <v>0</v>
      </c>
      <c r="K598" s="117">
        <v>0</v>
      </c>
      <c r="L598" s="156">
        <v>0</v>
      </c>
    </row>
    <row r="599" spans="1:12">
      <c r="A599" s="158" t="s">
        <v>2098</v>
      </c>
      <c r="B599" s="117" t="s">
        <v>202</v>
      </c>
      <c r="C599" s="117" t="s">
        <v>20</v>
      </c>
      <c r="D599" s="117" t="s">
        <v>1376</v>
      </c>
      <c r="E599" s="117"/>
      <c r="F599" s="117">
        <v>0</v>
      </c>
      <c r="G599" s="117">
        <v>0</v>
      </c>
      <c r="H599" s="117">
        <v>0</v>
      </c>
      <c r="I599" s="117">
        <v>0</v>
      </c>
      <c r="J599" s="117">
        <v>0</v>
      </c>
      <c r="K599" s="117">
        <v>0</v>
      </c>
      <c r="L599" s="156">
        <v>0</v>
      </c>
    </row>
    <row r="600" spans="1:12">
      <c r="A600" s="158" t="s">
        <v>2099</v>
      </c>
      <c r="B600" s="117" t="s">
        <v>1573</v>
      </c>
      <c r="C600" s="117" t="s">
        <v>20</v>
      </c>
      <c r="D600" s="117" t="s">
        <v>1376</v>
      </c>
      <c r="E600" s="117"/>
      <c r="F600" s="117">
        <v>0</v>
      </c>
      <c r="G600" s="117">
        <v>0</v>
      </c>
      <c r="H600" s="117">
        <v>0</v>
      </c>
      <c r="I600" s="117">
        <v>0</v>
      </c>
      <c r="J600" s="117">
        <v>0</v>
      </c>
      <c r="K600" s="117">
        <v>0</v>
      </c>
      <c r="L600" s="156">
        <v>0</v>
      </c>
    </row>
    <row r="601" spans="1:12">
      <c r="A601" s="158" t="s">
        <v>2100</v>
      </c>
      <c r="B601" s="117" t="s">
        <v>1574</v>
      </c>
      <c r="C601" s="117" t="s">
        <v>20</v>
      </c>
      <c r="D601" s="117" t="s">
        <v>1376</v>
      </c>
      <c r="E601" s="117"/>
      <c r="F601" s="117">
        <v>6</v>
      </c>
      <c r="G601" s="117">
        <v>0</v>
      </c>
      <c r="H601" s="117">
        <v>0</v>
      </c>
      <c r="I601" s="117">
        <v>0</v>
      </c>
      <c r="J601" s="117">
        <v>0</v>
      </c>
      <c r="K601" s="117">
        <v>0</v>
      </c>
      <c r="L601" s="156">
        <v>0</v>
      </c>
    </row>
    <row r="602" spans="1:12">
      <c r="A602" s="158" t="s">
        <v>2101</v>
      </c>
      <c r="B602" s="117" t="s">
        <v>1550</v>
      </c>
      <c r="C602" s="117" t="s">
        <v>20</v>
      </c>
      <c r="D602" s="117" t="s">
        <v>1407</v>
      </c>
      <c r="E602" s="117"/>
      <c r="F602" s="117">
        <v>0</v>
      </c>
      <c r="G602" s="117">
        <v>0</v>
      </c>
      <c r="H602" s="117">
        <v>0</v>
      </c>
      <c r="I602" s="117">
        <v>0</v>
      </c>
      <c r="J602" s="117">
        <v>0</v>
      </c>
      <c r="K602" s="117">
        <v>0</v>
      </c>
      <c r="L602" s="156">
        <v>0</v>
      </c>
    </row>
    <row r="603" spans="1:12">
      <c r="A603" s="158" t="s">
        <v>2102</v>
      </c>
      <c r="B603" s="117" t="s">
        <v>1452</v>
      </c>
      <c r="C603" s="117" t="s">
        <v>20</v>
      </c>
      <c r="D603" s="117" t="s">
        <v>1407</v>
      </c>
      <c r="E603" s="117"/>
      <c r="F603" s="117">
        <v>1</v>
      </c>
      <c r="G603" s="117">
        <v>0</v>
      </c>
      <c r="H603" s="117">
        <v>0</v>
      </c>
      <c r="I603" s="117">
        <v>0</v>
      </c>
      <c r="J603" s="117">
        <v>0</v>
      </c>
      <c r="K603" s="117">
        <v>0</v>
      </c>
      <c r="L603" s="156">
        <v>0</v>
      </c>
    </row>
    <row r="604" spans="1:12">
      <c r="A604" s="158" t="s">
        <v>2103</v>
      </c>
      <c r="B604" s="117" t="s">
        <v>1416</v>
      </c>
      <c r="C604" s="117" t="s">
        <v>20</v>
      </c>
      <c r="D604" s="117" t="s">
        <v>1407</v>
      </c>
      <c r="E604" s="117"/>
      <c r="F604" s="117">
        <v>0</v>
      </c>
      <c r="G604" s="117">
        <v>0</v>
      </c>
      <c r="H604" s="117">
        <v>0</v>
      </c>
      <c r="I604" s="117">
        <v>0</v>
      </c>
      <c r="J604" s="117">
        <v>0</v>
      </c>
      <c r="K604" s="117">
        <v>0</v>
      </c>
      <c r="L604" s="156">
        <v>0</v>
      </c>
    </row>
    <row r="605" spans="1:12">
      <c r="A605" s="158" t="s">
        <v>2104</v>
      </c>
      <c r="B605" s="117" t="s">
        <v>1418</v>
      </c>
      <c r="C605" s="117" t="s">
        <v>20</v>
      </c>
      <c r="D605" s="117" t="s">
        <v>1407</v>
      </c>
      <c r="E605" s="117"/>
      <c r="F605" s="117">
        <v>0</v>
      </c>
      <c r="G605" s="117">
        <v>1</v>
      </c>
      <c r="H605" s="117">
        <v>1</v>
      </c>
      <c r="I605" s="117">
        <v>0</v>
      </c>
      <c r="J605" s="117">
        <v>0</v>
      </c>
      <c r="K605" s="117">
        <v>0</v>
      </c>
      <c r="L605" s="156">
        <v>0</v>
      </c>
    </row>
    <row r="606" spans="1:12">
      <c r="A606" s="158" t="s">
        <v>2105</v>
      </c>
      <c r="B606" s="117" t="s">
        <v>1453</v>
      </c>
      <c r="C606" s="117" t="s">
        <v>20</v>
      </c>
      <c r="D606" s="117" t="s">
        <v>1407</v>
      </c>
      <c r="E606" s="117"/>
      <c r="F606" s="117">
        <v>2</v>
      </c>
      <c r="G606" s="117">
        <v>0</v>
      </c>
      <c r="H606" s="117">
        <v>0</v>
      </c>
      <c r="I606" s="117">
        <v>0</v>
      </c>
      <c r="J606" s="117">
        <v>0</v>
      </c>
      <c r="K606" s="117">
        <v>0</v>
      </c>
      <c r="L606" s="156">
        <v>0</v>
      </c>
    </row>
    <row r="607" spans="1:12">
      <c r="A607" s="158" t="s">
        <v>2106</v>
      </c>
      <c r="B607" s="117" t="s">
        <v>1598</v>
      </c>
      <c r="C607" s="117" t="s">
        <v>20</v>
      </c>
      <c r="D607" s="117" t="s">
        <v>1407</v>
      </c>
      <c r="E607" s="117"/>
      <c r="F607" s="117">
        <v>0</v>
      </c>
      <c r="G607" s="117">
        <v>0</v>
      </c>
      <c r="H607" s="117">
        <v>0</v>
      </c>
      <c r="I607" s="117">
        <v>0</v>
      </c>
      <c r="J607" s="117">
        <v>4</v>
      </c>
      <c r="K607" s="117">
        <v>1</v>
      </c>
      <c r="L607" s="156">
        <v>1</v>
      </c>
    </row>
    <row r="608" spans="1:12">
      <c r="A608" s="158" t="s">
        <v>2107</v>
      </c>
      <c r="B608" s="117" t="s">
        <v>1408</v>
      </c>
      <c r="C608" s="117" t="s">
        <v>20</v>
      </c>
      <c r="D608" s="117" t="s">
        <v>1407</v>
      </c>
      <c r="E608" s="117"/>
      <c r="F608" s="117">
        <v>0</v>
      </c>
      <c r="G608" s="117">
        <v>0</v>
      </c>
      <c r="H608" s="117">
        <v>0</v>
      </c>
      <c r="I608" s="117">
        <v>0</v>
      </c>
      <c r="J608" s="117">
        <v>0</v>
      </c>
      <c r="K608" s="117">
        <v>0</v>
      </c>
      <c r="L608" s="156">
        <v>0</v>
      </c>
    </row>
    <row r="609" spans="1:12">
      <c r="A609" s="158" t="s">
        <v>2108</v>
      </c>
      <c r="B609" s="117" t="s">
        <v>204</v>
      </c>
      <c r="C609" s="117" t="s">
        <v>20</v>
      </c>
      <c r="D609" s="117" t="s">
        <v>1407</v>
      </c>
      <c r="E609" s="117"/>
      <c r="F609" s="117">
        <v>9</v>
      </c>
      <c r="G609" s="117">
        <v>0</v>
      </c>
      <c r="H609" s="117">
        <v>0</v>
      </c>
      <c r="I609" s="117">
        <v>0</v>
      </c>
      <c r="J609" s="117">
        <v>0</v>
      </c>
      <c r="K609" s="117">
        <v>0</v>
      </c>
      <c r="L609" s="156">
        <v>0</v>
      </c>
    </row>
    <row r="610" spans="1:12">
      <c r="A610" s="158" t="s">
        <v>2109</v>
      </c>
      <c r="B610" s="117" t="s">
        <v>1449</v>
      </c>
      <c r="C610" s="117" t="s">
        <v>20</v>
      </c>
      <c r="D610" s="117" t="s">
        <v>1407</v>
      </c>
      <c r="E610" s="117"/>
      <c r="F610" s="117">
        <v>0</v>
      </c>
      <c r="G610" s="117">
        <v>0</v>
      </c>
      <c r="H610" s="117">
        <v>0</v>
      </c>
      <c r="I610" s="117">
        <v>0</v>
      </c>
      <c r="J610" s="117">
        <v>0</v>
      </c>
      <c r="K610" s="117">
        <v>0</v>
      </c>
      <c r="L610" s="156">
        <v>0</v>
      </c>
    </row>
    <row r="611" spans="1:12">
      <c r="A611" s="158" t="s">
        <v>2110</v>
      </c>
      <c r="B611" s="117" t="s">
        <v>1463</v>
      </c>
      <c r="C611" s="117" t="s">
        <v>20</v>
      </c>
      <c r="D611" s="117" t="s">
        <v>1407</v>
      </c>
      <c r="E611" s="117"/>
      <c r="F611" s="117">
        <v>1</v>
      </c>
      <c r="G611" s="117">
        <v>0</v>
      </c>
      <c r="H611" s="117">
        <v>0</v>
      </c>
      <c r="I611" s="117">
        <v>0</v>
      </c>
      <c r="J611" s="117">
        <v>0</v>
      </c>
      <c r="K611" s="117">
        <v>0</v>
      </c>
      <c r="L611" s="156">
        <v>0</v>
      </c>
    </row>
    <row r="612" spans="1:12">
      <c r="A612" s="158" t="s">
        <v>2111</v>
      </c>
      <c r="B612" s="117" t="s">
        <v>1531</v>
      </c>
      <c r="C612" s="117" t="s">
        <v>20</v>
      </c>
      <c r="D612" s="117" t="s">
        <v>1407</v>
      </c>
      <c r="E612" s="117"/>
      <c r="F612" s="117">
        <v>0</v>
      </c>
      <c r="G612" s="117">
        <v>0</v>
      </c>
      <c r="H612" s="117">
        <v>0</v>
      </c>
      <c r="I612" s="117">
        <v>0</v>
      </c>
      <c r="J612" s="117">
        <v>0</v>
      </c>
      <c r="K612" s="117">
        <v>0</v>
      </c>
      <c r="L612" s="156">
        <v>0</v>
      </c>
    </row>
    <row r="613" spans="1:12">
      <c r="A613" s="158" t="s">
        <v>2112</v>
      </c>
      <c r="B613" s="117" t="s">
        <v>1558</v>
      </c>
      <c r="C613" s="117" t="s">
        <v>20</v>
      </c>
      <c r="D613" s="117" t="s">
        <v>1407</v>
      </c>
      <c r="E613" s="117"/>
      <c r="F613" s="117">
        <v>0</v>
      </c>
      <c r="G613" s="117">
        <v>0</v>
      </c>
      <c r="H613" s="117">
        <v>1</v>
      </c>
      <c r="I613" s="117">
        <v>0</v>
      </c>
      <c r="J613" s="117">
        <v>0</v>
      </c>
      <c r="K613" s="117">
        <v>0</v>
      </c>
      <c r="L613" s="156">
        <v>0</v>
      </c>
    </row>
    <row r="614" spans="1:12">
      <c r="A614" s="158" t="s">
        <v>2113</v>
      </c>
      <c r="B614" s="117" t="s">
        <v>205</v>
      </c>
      <c r="C614" s="117" t="s">
        <v>20</v>
      </c>
      <c r="D614" s="117" t="s">
        <v>1407</v>
      </c>
      <c r="E614" s="117"/>
      <c r="F614" s="117">
        <v>0</v>
      </c>
      <c r="G614" s="117">
        <v>0</v>
      </c>
      <c r="H614" s="117">
        <v>2</v>
      </c>
      <c r="I614" s="117">
        <v>0</v>
      </c>
      <c r="J614" s="117">
        <v>1</v>
      </c>
      <c r="K614" s="117">
        <v>1</v>
      </c>
      <c r="L614" s="156">
        <v>0</v>
      </c>
    </row>
    <row r="615" spans="1:12">
      <c r="A615" s="158" t="s">
        <v>2114</v>
      </c>
      <c r="B615" s="117" t="s">
        <v>1215</v>
      </c>
      <c r="C615" s="117" t="s">
        <v>206</v>
      </c>
      <c r="D615" s="117" t="s">
        <v>1117</v>
      </c>
      <c r="E615" s="117"/>
      <c r="F615" s="117">
        <v>4</v>
      </c>
      <c r="G615" s="117">
        <v>0</v>
      </c>
      <c r="H615" s="117">
        <v>0</v>
      </c>
      <c r="I615" s="117">
        <v>0</v>
      </c>
      <c r="J615" s="117">
        <v>0</v>
      </c>
      <c r="K615" s="117">
        <v>0</v>
      </c>
      <c r="L615" s="156">
        <v>0</v>
      </c>
    </row>
    <row r="616" spans="1:12">
      <c r="A616" s="158" t="s">
        <v>2115</v>
      </c>
      <c r="B616" s="117" t="s">
        <v>1118</v>
      </c>
      <c r="C616" s="117" t="s">
        <v>206</v>
      </c>
      <c r="D616" s="117" t="s">
        <v>1117</v>
      </c>
      <c r="E616" s="117"/>
      <c r="F616" s="117">
        <v>105</v>
      </c>
      <c r="G616" s="117">
        <v>0</v>
      </c>
      <c r="H616" s="117">
        <v>0</v>
      </c>
      <c r="I616" s="117">
        <v>0</v>
      </c>
      <c r="J616" s="117">
        <v>0</v>
      </c>
      <c r="K616" s="117">
        <v>0</v>
      </c>
      <c r="L616" s="156">
        <v>0</v>
      </c>
    </row>
    <row r="617" spans="1:12">
      <c r="A617" s="158" t="s">
        <v>2116</v>
      </c>
      <c r="B617" s="117" t="s">
        <v>1128</v>
      </c>
      <c r="C617" s="117" t="s">
        <v>206</v>
      </c>
      <c r="D617" s="117" t="s">
        <v>1117</v>
      </c>
      <c r="E617" s="117"/>
      <c r="F617" s="117">
        <v>43</v>
      </c>
      <c r="G617" s="117">
        <v>0</v>
      </c>
      <c r="H617" s="117">
        <v>0</v>
      </c>
      <c r="I617" s="117">
        <v>0</v>
      </c>
      <c r="J617" s="117">
        <v>0</v>
      </c>
      <c r="K617" s="117">
        <v>0</v>
      </c>
      <c r="L617" s="156">
        <v>0</v>
      </c>
    </row>
    <row r="618" spans="1:12">
      <c r="A618" s="158" t="s">
        <v>2117</v>
      </c>
      <c r="B618" s="117" t="s">
        <v>1154</v>
      </c>
      <c r="C618" s="117" t="s">
        <v>206</v>
      </c>
      <c r="D618" s="117" t="s">
        <v>1117</v>
      </c>
      <c r="E618" s="117"/>
      <c r="F618" s="117">
        <v>80</v>
      </c>
      <c r="G618" s="117">
        <v>0</v>
      </c>
      <c r="H618" s="117">
        <v>0</v>
      </c>
      <c r="I618" s="117">
        <v>0</v>
      </c>
      <c r="J618" s="117">
        <v>0</v>
      </c>
      <c r="K618" s="117">
        <v>0</v>
      </c>
      <c r="L618" s="156">
        <v>0</v>
      </c>
    </row>
    <row r="619" spans="1:12">
      <c r="A619" s="158" t="s">
        <v>2118</v>
      </c>
      <c r="B619" s="117" t="s">
        <v>1240</v>
      </c>
      <c r="C619" s="117" t="s">
        <v>206</v>
      </c>
      <c r="D619" s="117" t="s">
        <v>1117</v>
      </c>
      <c r="E619" s="117"/>
      <c r="F619" s="117">
        <v>31</v>
      </c>
      <c r="G619" s="117">
        <v>0</v>
      </c>
      <c r="H619" s="117">
        <v>0</v>
      </c>
      <c r="I619" s="117">
        <v>0</v>
      </c>
      <c r="J619" s="117">
        <v>0</v>
      </c>
      <c r="K619" s="117">
        <v>0</v>
      </c>
      <c r="L619" s="156">
        <v>0</v>
      </c>
    </row>
    <row r="620" spans="1:12">
      <c r="A620" s="158" t="s">
        <v>2119</v>
      </c>
      <c r="B620" s="117" t="s">
        <v>1319</v>
      </c>
      <c r="C620" s="117" t="s">
        <v>206</v>
      </c>
      <c r="D620" s="117" t="s">
        <v>1117</v>
      </c>
      <c r="E620" s="117"/>
      <c r="F620" s="117">
        <v>28</v>
      </c>
      <c r="G620" s="117">
        <v>0</v>
      </c>
      <c r="H620" s="117">
        <v>0</v>
      </c>
      <c r="I620" s="117">
        <v>0</v>
      </c>
      <c r="J620" s="117">
        <v>0</v>
      </c>
      <c r="K620" s="117">
        <v>0</v>
      </c>
      <c r="L620" s="156">
        <v>0</v>
      </c>
    </row>
    <row r="621" spans="1:12">
      <c r="A621" s="158" t="s">
        <v>2120</v>
      </c>
      <c r="B621" s="117" t="s">
        <v>1272</v>
      </c>
      <c r="C621" s="117" t="s">
        <v>206</v>
      </c>
      <c r="D621" s="117" t="s">
        <v>1117</v>
      </c>
      <c r="E621" s="117"/>
      <c r="F621" s="117">
        <v>11</v>
      </c>
      <c r="G621" s="117">
        <v>0</v>
      </c>
      <c r="H621" s="117">
        <v>0</v>
      </c>
      <c r="I621" s="117">
        <v>0</v>
      </c>
      <c r="J621" s="117">
        <v>0</v>
      </c>
      <c r="K621" s="117">
        <v>0</v>
      </c>
      <c r="L621" s="156">
        <v>0</v>
      </c>
    </row>
    <row r="622" spans="1:12">
      <c r="A622" s="158" t="s">
        <v>2121</v>
      </c>
      <c r="B622" s="117" t="s">
        <v>1160</v>
      </c>
      <c r="C622" s="117" t="s">
        <v>206</v>
      </c>
      <c r="D622" s="117" t="s">
        <v>1117</v>
      </c>
      <c r="E622" s="117"/>
      <c r="F622" s="117">
        <v>4</v>
      </c>
      <c r="G622" s="117">
        <v>0</v>
      </c>
      <c r="H622" s="117">
        <v>0</v>
      </c>
      <c r="I622" s="117">
        <v>0</v>
      </c>
      <c r="J622" s="117">
        <v>0</v>
      </c>
      <c r="K622" s="117">
        <v>0</v>
      </c>
      <c r="L622" s="156">
        <v>0</v>
      </c>
    </row>
    <row r="623" spans="1:12">
      <c r="A623" s="158" t="s">
        <v>2122</v>
      </c>
      <c r="B623" s="117" t="s">
        <v>1163</v>
      </c>
      <c r="C623" s="117" t="s">
        <v>206</v>
      </c>
      <c r="D623" s="117" t="s">
        <v>1117</v>
      </c>
      <c r="E623" s="117"/>
      <c r="F623" s="117">
        <v>49</v>
      </c>
      <c r="G623" s="117">
        <v>0</v>
      </c>
      <c r="H623" s="117">
        <v>0</v>
      </c>
      <c r="I623" s="117">
        <v>0</v>
      </c>
      <c r="J623" s="117">
        <v>0</v>
      </c>
      <c r="K623" s="117">
        <v>0</v>
      </c>
      <c r="L623" s="156">
        <v>0</v>
      </c>
    </row>
    <row r="624" spans="1:12">
      <c r="A624" s="158" t="s">
        <v>2123</v>
      </c>
      <c r="B624" s="117" t="s">
        <v>1320</v>
      </c>
      <c r="C624" s="117" t="s">
        <v>206</v>
      </c>
      <c r="D624" s="117" t="s">
        <v>1117</v>
      </c>
      <c r="E624" s="117"/>
      <c r="F624" s="117">
        <v>3</v>
      </c>
      <c r="G624" s="117">
        <v>0</v>
      </c>
      <c r="H624" s="117">
        <v>0</v>
      </c>
      <c r="I624" s="117">
        <v>0</v>
      </c>
      <c r="J624" s="117">
        <v>0</v>
      </c>
      <c r="K624" s="117">
        <v>0</v>
      </c>
      <c r="L624" s="156">
        <v>0</v>
      </c>
    </row>
    <row r="625" spans="1:12">
      <c r="A625" s="158" t="s">
        <v>2124</v>
      </c>
      <c r="B625" s="117" t="s">
        <v>1336</v>
      </c>
      <c r="C625" s="117" t="s">
        <v>206</v>
      </c>
      <c r="D625" s="117" t="s">
        <v>1117</v>
      </c>
      <c r="E625" s="117"/>
      <c r="F625" s="117">
        <v>0</v>
      </c>
      <c r="G625" s="117">
        <v>0</v>
      </c>
      <c r="H625" s="117">
        <v>0</v>
      </c>
      <c r="I625" s="117">
        <v>0</v>
      </c>
      <c r="J625" s="117">
        <v>0</v>
      </c>
      <c r="K625" s="117">
        <v>0</v>
      </c>
      <c r="L625" s="156">
        <v>0</v>
      </c>
    </row>
    <row r="626" spans="1:12">
      <c r="A626" s="158" t="s">
        <v>2125</v>
      </c>
      <c r="B626" s="117" t="s">
        <v>1242</v>
      </c>
      <c r="C626" s="117" t="s">
        <v>206</v>
      </c>
      <c r="D626" s="117" t="s">
        <v>1117</v>
      </c>
      <c r="E626" s="117"/>
      <c r="F626" s="117">
        <v>17</v>
      </c>
      <c r="G626" s="117">
        <v>0</v>
      </c>
      <c r="H626" s="117">
        <v>0</v>
      </c>
      <c r="I626" s="117">
        <v>0</v>
      </c>
      <c r="J626" s="117">
        <v>0</v>
      </c>
      <c r="K626" s="117">
        <v>0</v>
      </c>
      <c r="L626" s="156">
        <v>0</v>
      </c>
    </row>
    <row r="627" spans="1:12">
      <c r="A627" s="158" t="s">
        <v>2126</v>
      </c>
      <c r="B627" s="117" t="s">
        <v>1327</v>
      </c>
      <c r="C627" s="117" t="s">
        <v>206</v>
      </c>
      <c r="D627" s="117" t="s">
        <v>1117</v>
      </c>
      <c r="E627" s="117"/>
      <c r="F627" s="117">
        <v>3</v>
      </c>
      <c r="G627" s="117">
        <v>0</v>
      </c>
      <c r="H627" s="117">
        <v>0</v>
      </c>
      <c r="I627" s="117">
        <v>0</v>
      </c>
      <c r="J627" s="117">
        <v>0</v>
      </c>
      <c r="K627" s="117">
        <v>0</v>
      </c>
      <c r="L627" s="156">
        <v>0</v>
      </c>
    </row>
    <row r="628" spans="1:12">
      <c r="A628" s="158" t="s">
        <v>2127</v>
      </c>
      <c r="B628" s="117" t="s">
        <v>1165</v>
      </c>
      <c r="C628" s="117" t="s">
        <v>206</v>
      </c>
      <c r="D628" s="117" t="s">
        <v>1117</v>
      </c>
      <c r="E628" s="117"/>
      <c r="F628" s="117">
        <v>41</v>
      </c>
      <c r="G628" s="117">
        <v>0</v>
      </c>
      <c r="H628" s="117">
        <v>0</v>
      </c>
      <c r="I628" s="117">
        <v>0</v>
      </c>
      <c r="J628" s="117">
        <v>0</v>
      </c>
      <c r="K628" s="117">
        <v>0</v>
      </c>
      <c r="L628" s="156">
        <v>0</v>
      </c>
    </row>
    <row r="629" spans="1:12">
      <c r="A629" s="158" t="s">
        <v>2128</v>
      </c>
      <c r="B629" s="117" t="s">
        <v>209</v>
      </c>
      <c r="C629" s="117" t="s">
        <v>206</v>
      </c>
      <c r="D629" s="117" t="s">
        <v>1117</v>
      </c>
      <c r="E629" s="117"/>
      <c r="F629" s="117">
        <v>48</v>
      </c>
      <c r="G629" s="117">
        <v>0</v>
      </c>
      <c r="H629" s="117">
        <v>0</v>
      </c>
      <c r="I629" s="117">
        <v>0</v>
      </c>
      <c r="J629" s="117">
        <v>0</v>
      </c>
      <c r="K629" s="117">
        <v>0</v>
      </c>
      <c r="L629" s="156">
        <v>0</v>
      </c>
    </row>
    <row r="630" spans="1:12">
      <c r="A630" s="158" t="s">
        <v>2129</v>
      </c>
      <c r="B630" s="117" t="s">
        <v>1245</v>
      </c>
      <c r="C630" s="117" t="s">
        <v>206</v>
      </c>
      <c r="D630" s="117" t="s">
        <v>1117</v>
      </c>
      <c r="E630" s="117"/>
      <c r="F630" s="117">
        <v>83</v>
      </c>
      <c r="G630" s="117">
        <v>0</v>
      </c>
      <c r="H630" s="117">
        <v>0</v>
      </c>
      <c r="I630" s="117">
        <v>0</v>
      </c>
      <c r="J630" s="117">
        <v>0</v>
      </c>
      <c r="K630" s="117">
        <v>0</v>
      </c>
      <c r="L630" s="156">
        <v>0</v>
      </c>
    </row>
    <row r="631" spans="1:12">
      <c r="A631" s="158" t="s">
        <v>2130</v>
      </c>
      <c r="B631" s="117" t="s">
        <v>210</v>
      </c>
      <c r="C631" s="117" t="s">
        <v>206</v>
      </c>
      <c r="D631" s="117" t="s">
        <v>1117</v>
      </c>
      <c r="E631" s="117"/>
      <c r="F631" s="117">
        <v>4</v>
      </c>
      <c r="G631" s="117">
        <v>0</v>
      </c>
      <c r="H631" s="117">
        <v>0</v>
      </c>
      <c r="I631" s="117">
        <v>0</v>
      </c>
      <c r="J631" s="117">
        <v>0</v>
      </c>
      <c r="K631" s="117">
        <v>0</v>
      </c>
      <c r="L631" s="156">
        <v>0</v>
      </c>
    </row>
    <row r="632" spans="1:12">
      <c r="A632" s="158" t="s">
        <v>2131</v>
      </c>
      <c r="B632" s="117" t="s">
        <v>1351</v>
      </c>
      <c r="C632" s="117" t="s">
        <v>206</v>
      </c>
      <c r="D632" s="117" t="s">
        <v>1117</v>
      </c>
      <c r="E632" s="117"/>
      <c r="F632" s="117">
        <v>8</v>
      </c>
      <c r="G632" s="117">
        <v>0</v>
      </c>
      <c r="H632" s="117">
        <v>0</v>
      </c>
      <c r="I632" s="117">
        <v>0</v>
      </c>
      <c r="J632" s="117">
        <v>0</v>
      </c>
      <c r="K632" s="117">
        <v>0</v>
      </c>
      <c r="L632" s="156">
        <v>0</v>
      </c>
    </row>
    <row r="633" spans="1:12">
      <c r="A633" s="158" t="s">
        <v>2132</v>
      </c>
      <c r="B633" s="117" t="s">
        <v>1279</v>
      </c>
      <c r="C633" s="117" t="s">
        <v>206</v>
      </c>
      <c r="D633" s="117" t="s">
        <v>1117</v>
      </c>
      <c r="E633" s="117"/>
      <c r="F633" s="117">
        <v>6</v>
      </c>
      <c r="G633" s="117">
        <v>0</v>
      </c>
      <c r="H633" s="117">
        <v>0</v>
      </c>
      <c r="I633" s="117">
        <v>0</v>
      </c>
      <c r="J633" s="117">
        <v>0</v>
      </c>
      <c r="K633" s="117">
        <v>0</v>
      </c>
      <c r="L633" s="156">
        <v>0</v>
      </c>
    </row>
    <row r="634" spans="1:12">
      <c r="A634" s="158" t="s">
        <v>2133</v>
      </c>
      <c r="B634" s="117" t="s">
        <v>1310</v>
      </c>
      <c r="C634" s="117" t="s">
        <v>206</v>
      </c>
      <c r="D634" s="117" t="s">
        <v>1117</v>
      </c>
      <c r="E634" s="117"/>
      <c r="F634" s="117">
        <v>0</v>
      </c>
      <c r="G634" s="117">
        <v>0</v>
      </c>
      <c r="H634" s="117">
        <v>0</v>
      </c>
      <c r="I634" s="117">
        <v>0</v>
      </c>
      <c r="J634" s="117">
        <v>0</v>
      </c>
      <c r="K634" s="117">
        <v>0</v>
      </c>
      <c r="L634" s="156">
        <v>0</v>
      </c>
    </row>
    <row r="635" spans="1:12">
      <c r="A635" s="158" t="s">
        <v>2134</v>
      </c>
      <c r="B635" s="117" t="s">
        <v>1251</v>
      </c>
      <c r="C635" s="117" t="s">
        <v>206</v>
      </c>
      <c r="D635" s="117" t="s">
        <v>1117</v>
      </c>
      <c r="E635" s="117"/>
      <c r="F635" s="117">
        <v>34</v>
      </c>
      <c r="G635" s="117">
        <v>0</v>
      </c>
      <c r="H635" s="117">
        <v>0</v>
      </c>
      <c r="I635" s="117">
        <v>0</v>
      </c>
      <c r="J635" s="117">
        <v>0</v>
      </c>
      <c r="K635" s="117">
        <v>0</v>
      </c>
      <c r="L635" s="156">
        <v>0</v>
      </c>
    </row>
    <row r="636" spans="1:12">
      <c r="A636" s="158" t="s">
        <v>2135</v>
      </c>
      <c r="B636" s="117" t="s">
        <v>1187</v>
      </c>
      <c r="C636" s="117" t="s">
        <v>206</v>
      </c>
      <c r="D636" s="117" t="s">
        <v>1117</v>
      </c>
      <c r="E636" s="117"/>
      <c r="F636" s="117">
        <v>49</v>
      </c>
      <c r="G636" s="117">
        <v>0</v>
      </c>
      <c r="H636" s="117">
        <v>0</v>
      </c>
      <c r="I636" s="117">
        <v>0</v>
      </c>
      <c r="J636" s="117">
        <v>0</v>
      </c>
      <c r="K636" s="117">
        <v>0</v>
      </c>
      <c r="L636" s="156">
        <v>0</v>
      </c>
    </row>
    <row r="637" spans="1:12">
      <c r="A637" s="158" t="s">
        <v>2136</v>
      </c>
      <c r="B637" s="117" t="s">
        <v>1286</v>
      </c>
      <c r="C637" s="117" t="s">
        <v>206</v>
      </c>
      <c r="D637" s="117" t="s">
        <v>1117</v>
      </c>
      <c r="E637" s="117"/>
      <c r="F637" s="117">
        <v>10</v>
      </c>
      <c r="G637" s="117">
        <v>0</v>
      </c>
      <c r="H637" s="117">
        <v>0</v>
      </c>
      <c r="I637" s="117">
        <v>0</v>
      </c>
      <c r="J637" s="117">
        <v>0</v>
      </c>
      <c r="K637" s="117">
        <v>0</v>
      </c>
      <c r="L637" s="156">
        <v>0</v>
      </c>
    </row>
    <row r="638" spans="1:12">
      <c r="A638" s="158" t="s">
        <v>2137</v>
      </c>
      <c r="B638" s="117" t="s">
        <v>1263</v>
      </c>
      <c r="C638" s="117" t="s">
        <v>206</v>
      </c>
      <c r="D638" s="117" t="s">
        <v>1117</v>
      </c>
      <c r="E638" s="117"/>
      <c r="F638" s="117">
        <v>38</v>
      </c>
      <c r="G638" s="117">
        <v>0</v>
      </c>
      <c r="H638" s="117">
        <v>0</v>
      </c>
      <c r="I638" s="117">
        <v>0</v>
      </c>
      <c r="J638" s="117">
        <v>0</v>
      </c>
      <c r="K638" s="117">
        <v>0</v>
      </c>
      <c r="L638" s="156">
        <v>0</v>
      </c>
    </row>
    <row r="639" spans="1:12">
      <c r="A639" s="158" t="s">
        <v>2138</v>
      </c>
      <c r="B639" s="117" t="s">
        <v>211</v>
      </c>
      <c r="C639" s="117" t="s">
        <v>206</v>
      </c>
      <c r="D639" s="117" t="s">
        <v>1117</v>
      </c>
      <c r="E639" s="117"/>
      <c r="F639" s="117">
        <v>99</v>
      </c>
      <c r="G639" s="117">
        <v>0</v>
      </c>
      <c r="H639" s="117">
        <v>1</v>
      </c>
      <c r="I639" s="117">
        <v>0</v>
      </c>
      <c r="J639" s="117">
        <v>1</v>
      </c>
      <c r="K639" s="117">
        <v>1</v>
      </c>
      <c r="L639" s="156">
        <v>0</v>
      </c>
    </row>
    <row r="640" spans="1:12">
      <c r="A640" s="158" t="s">
        <v>2139</v>
      </c>
      <c r="B640" s="117" t="s">
        <v>1148</v>
      </c>
      <c r="C640" s="117" t="s">
        <v>206</v>
      </c>
      <c r="D640" s="117" t="s">
        <v>1119</v>
      </c>
      <c r="E640" s="117"/>
      <c r="F640" s="117">
        <v>36</v>
      </c>
      <c r="G640" s="117">
        <v>0</v>
      </c>
      <c r="H640" s="117">
        <v>0</v>
      </c>
      <c r="I640" s="117">
        <v>0</v>
      </c>
      <c r="J640" s="117">
        <v>0</v>
      </c>
      <c r="K640" s="117">
        <v>0</v>
      </c>
      <c r="L640" s="156">
        <v>0</v>
      </c>
    </row>
    <row r="641" spans="1:12">
      <c r="A641" s="158" t="s">
        <v>2140</v>
      </c>
      <c r="B641" s="117" t="s">
        <v>1157</v>
      </c>
      <c r="C641" s="117" t="s">
        <v>206</v>
      </c>
      <c r="D641" s="117" t="s">
        <v>1119</v>
      </c>
      <c r="E641" s="117"/>
      <c r="F641" s="117">
        <v>4</v>
      </c>
      <c r="G641" s="117">
        <v>0</v>
      </c>
      <c r="H641" s="117">
        <v>0</v>
      </c>
      <c r="I641" s="117">
        <v>0</v>
      </c>
      <c r="J641" s="117">
        <v>0</v>
      </c>
      <c r="K641" s="117">
        <v>0</v>
      </c>
      <c r="L641" s="156">
        <v>0</v>
      </c>
    </row>
    <row r="642" spans="1:12">
      <c r="A642" s="158" t="s">
        <v>2141</v>
      </c>
      <c r="B642" s="117" t="s">
        <v>1158</v>
      </c>
      <c r="C642" s="117" t="s">
        <v>206</v>
      </c>
      <c r="D642" s="117" t="s">
        <v>1119</v>
      </c>
      <c r="E642" s="117"/>
      <c r="F642" s="117">
        <v>80</v>
      </c>
      <c r="G642" s="117">
        <v>0</v>
      </c>
      <c r="H642" s="117">
        <v>0</v>
      </c>
      <c r="I642" s="117">
        <v>0</v>
      </c>
      <c r="J642" s="117">
        <v>0</v>
      </c>
      <c r="K642" s="117">
        <v>0</v>
      </c>
      <c r="L642" s="156">
        <v>0</v>
      </c>
    </row>
    <row r="643" spans="1:12">
      <c r="A643" s="158" t="s">
        <v>2142</v>
      </c>
      <c r="B643" s="117" t="s">
        <v>1297</v>
      </c>
      <c r="C643" s="117" t="s">
        <v>206</v>
      </c>
      <c r="D643" s="117" t="s">
        <v>1119</v>
      </c>
      <c r="E643" s="117"/>
      <c r="F643" s="117">
        <v>3</v>
      </c>
      <c r="G643" s="117">
        <v>0</v>
      </c>
      <c r="H643" s="117">
        <v>0</v>
      </c>
      <c r="I643" s="117">
        <v>0</v>
      </c>
      <c r="J643" s="117">
        <v>0</v>
      </c>
      <c r="K643" s="117">
        <v>0</v>
      </c>
      <c r="L643" s="156">
        <v>0</v>
      </c>
    </row>
    <row r="644" spans="1:12">
      <c r="A644" s="158" t="s">
        <v>2143</v>
      </c>
      <c r="B644" s="117" t="s">
        <v>1298</v>
      </c>
      <c r="C644" s="117" t="s">
        <v>206</v>
      </c>
      <c r="D644" s="117" t="s">
        <v>1119</v>
      </c>
      <c r="E644" s="117"/>
      <c r="F644" s="117">
        <v>23</v>
      </c>
      <c r="G644" s="117">
        <v>0</v>
      </c>
      <c r="H644" s="117">
        <v>0</v>
      </c>
      <c r="I644" s="117">
        <v>0</v>
      </c>
      <c r="J644" s="117">
        <v>0</v>
      </c>
      <c r="K644" s="117">
        <v>0</v>
      </c>
      <c r="L644" s="156">
        <v>0</v>
      </c>
    </row>
    <row r="645" spans="1:12">
      <c r="A645" s="158" t="s">
        <v>2144</v>
      </c>
      <c r="B645" s="117" t="s">
        <v>1273</v>
      </c>
      <c r="C645" s="117" t="s">
        <v>206</v>
      </c>
      <c r="D645" s="117" t="s">
        <v>1119</v>
      </c>
      <c r="E645" s="117"/>
      <c r="F645" s="117">
        <v>27</v>
      </c>
      <c r="G645" s="117">
        <v>0</v>
      </c>
      <c r="H645" s="117">
        <v>0</v>
      </c>
      <c r="I645" s="117">
        <v>0</v>
      </c>
      <c r="J645" s="117">
        <v>0</v>
      </c>
      <c r="K645" s="117">
        <v>0</v>
      </c>
      <c r="L645" s="156">
        <v>0</v>
      </c>
    </row>
    <row r="646" spans="1:12">
      <c r="A646" s="158" t="s">
        <v>2145</v>
      </c>
      <c r="B646" s="117" t="s">
        <v>1326</v>
      </c>
      <c r="C646" s="117" t="s">
        <v>206</v>
      </c>
      <c r="D646" s="117" t="s">
        <v>1119</v>
      </c>
      <c r="E646" s="117"/>
      <c r="F646" s="117">
        <v>48</v>
      </c>
      <c r="G646" s="117">
        <v>0</v>
      </c>
      <c r="H646" s="117">
        <v>0</v>
      </c>
      <c r="I646" s="117">
        <v>0</v>
      </c>
      <c r="J646" s="117">
        <v>0</v>
      </c>
      <c r="K646" s="117">
        <v>0</v>
      </c>
      <c r="L646" s="156">
        <v>0</v>
      </c>
    </row>
    <row r="647" spans="1:12">
      <c r="A647" s="158" t="s">
        <v>2146</v>
      </c>
      <c r="B647" s="117" t="s">
        <v>1364</v>
      </c>
      <c r="C647" s="117" t="s">
        <v>206</v>
      </c>
      <c r="D647" s="117" t="s">
        <v>1119</v>
      </c>
      <c r="E647" s="117"/>
      <c r="F647" s="117">
        <v>8</v>
      </c>
      <c r="G647" s="117">
        <v>0</v>
      </c>
      <c r="H647" s="117">
        <v>0</v>
      </c>
      <c r="I647" s="117">
        <v>0</v>
      </c>
      <c r="J647" s="117">
        <v>0</v>
      </c>
      <c r="K647" s="117">
        <v>0</v>
      </c>
      <c r="L647" s="156">
        <v>0</v>
      </c>
    </row>
    <row r="648" spans="1:12">
      <c r="A648" s="158" t="s">
        <v>2147</v>
      </c>
      <c r="B648" s="117" t="s">
        <v>1252</v>
      </c>
      <c r="C648" s="117" t="s">
        <v>206</v>
      </c>
      <c r="D648" s="117" t="s">
        <v>1119</v>
      </c>
      <c r="E648" s="117"/>
      <c r="F648" s="117">
        <v>12</v>
      </c>
      <c r="G648" s="117">
        <v>0</v>
      </c>
      <c r="H648" s="117">
        <v>0</v>
      </c>
      <c r="I648" s="117">
        <v>0</v>
      </c>
      <c r="J648" s="117">
        <v>0</v>
      </c>
      <c r="K648" s="117">
        <v>0</v>
      </c>
      <c r="L648" s="156">
        <v>0</v>
      </c>
    </row>
    <row r="649" spans="1:12">
      <c r="A649" s="158" t="s">
        <v>2148</v>
      </c>
      <c r="B649" s="117" t="s">
        <v>1374</v>
      </c>
      <c r="C649" s="117" t="s">
        <v>206</v>
      </c>
      <c r="D649" s="117" t="s">
        <v>1119</v>
      </c>
      <c r="E649" s="117"/>
      <c r="F649" s="117">
        <v>4</v>
      </c>
      <c r="G649" s="117">
        <v>0</v>
      </c>
      <c r="H649" s="117">
        <v>0</v>
      </c>
      <c r="I649" s="117">
        <v>0</v>
      </c>
      <c r="J649" s="117">
        <v>0</v>
      </c>
      <c r="K649" s="117">
        <v>0</v>
      </c>
      <c r="L649" s="156">
        <v>0</v>
      </c>
    </row>
    <row r="650" spans="1:12">
      <c r="A650" s="158" t="s">
        <v>2149</v>
      </c>
      <c r="B650" s="117" t="s">
        <v>214</v>
      </c>
      <c r="C650" s="117" t="s">
        <v>206</v>
      </c>
      <c r="D650" s="117" t="s">
        <v>1119</v>
      </c>
      <c r="E650" s="117"/>
      <c r="F650" s="117">
        <v>0</v>
      </c>
      <c r="G650" s="117">
        <v>0</v>
      </c>
      <c r="H650" s="117">
        <v>0</v>
      </c>
      <c r="I650" s="117">
        <v>0</v>
      </c>
      <c r="J650" s="117">
        <v>0</v>
      </c>
      <c r="K650" s="117">
        <v>0</v>
      </c>
      <c r="L650" s="156">
        <v>0</v>
      </c>
    </row>
    <row r="651" spans="1:12">
      <c r="A651" s="158" t="s">
        <v>2150</v>
      </c>
      <c r="B651" s="117" t="s">
        <v>1312</v>
      </c>
      <c r="C651" s="117" t="s">
        <v>206</v>
      </c>
      <c r="D651" s="117" t="s">
        <v>1119</v>
      </c>
      <c r="E651" s="117"/>
      <c r="F651" s="117">
        <v>10</v>
      </c>
      <c r="G651" s="117">
        <v>0</v>
      </c>
      <c r="H651" s="117">
        <v>0</v>
      </c>
      <c r="I651" s="117">
        <v>0</v>
      </c>
      <c r="J651" s="117">
        <v>0</v>
      </c>
      <c r="K651" s="117">
        <v>0</v>
      </c>
      <c r="L651" s="156">
        <v>0</v>
      </c>
    </row>
    <row r="652" spans="1:12">
      <c r="A652" s="158" t="s">
        <v>2151</v>
      </c>
      <c r="B652" s="117" t="s">
        <v>1281</v>
      </c>
      <c r="C652" s="117" t="s">
        <v>206</v>
      </c>
      <c r="D652" s="117" t="s">
        <v>1119</v>
      </c>
      <c r="E652" s="117"/>
      <c r="F652" s="117">
        <v>33</v>
      </c>
      <c r="G652" s="117">
        <v>0</v>
      </c>
      <c r="H652" s="117">
        <v>0</v>
      </c>
      <c r="I652" s="117">
        <v>0</v>
      </c>
      <c r="J652" s="117">
        <v>0</v>
      </c>
      <c r="K652" s="117">
        <v>0</v>
      </c>
      <c r="L652" s="156">
        <v>0</v>
      </c>
    </row>
    <row r="653" spans="1:12">
      <c r="A653" s="158" t="s">
        <v>2152</v>
      </c>
      <c r="B653" s="117" t="s">
        <v>216</v>
      </c>
      <c r="C653" s="117" t="s">
        <v>206</v>
      </c>
      <c r="D653" s="117" t="s">
        <v>1119</v>
      </c>
      <c r="E653" s="117"/>
      <c r="F653" s="117">
        <v>6</v>
      </c>
      <c r="G653" s="117">
        <v>0</v>
      </c>
      <c r="H653" s="117">
        <v>0</v>
      </c>
      <c r="I653" s="117">
        <v>0</v>
      </c>
      <c r="J653" s="117">
        <v>0</v>
      </c>
      <c r="K653" s="117">
        <v>0</v>
      </c>
      <c r="L653" s="156">
        <v>0</v>
      </c>
    </row>
    <row r="654" spans="1:12">
      <c r="A654" s="158" t="s">
        <v>2153</v>
      </c>
      <c r="B654" s="117" t="s">
        <v>1285</v>
      </c>
      <c r="C654" s="117" t="s">
        <v>206</v>
      </c>
      <c r="D654" s="117" t="s">
        <v>1119</v>
      </c>
      <c r="E654" s="117"/>
      <c r="F654" s="117">
        <v>7</v>
      </c>
      <c r="G654" s="117">
        <v>0</v>
      </c>
      <c r="H654" s="117">
        <v>0</v>
      </c>
      <c r="I654" s="117">
        <v>0</v>
      </c>
      <c r="J654" s="117">
        <v>0</v>
      </c>
      <c r="K654" s="117">
        <v>0</v>
      </c>
      <c r="L654" s="156">
        <v>0</v>
      </c>
    </row>
    <row r="655" spans="1:12">
      <c r="A655" s="158" t="s">
        <v>2154</v>
      </c>
      <c r="B655" s="117" t="s">
        <v>1116</v>
      </c>
      <c r="C655" s="117" t="s">
        <v>206</v>
      </c>
      <c r="D655" s="117" t="s">
        <v>1115</v>
      </c>
      <c r="E655" s="117"/>
      <c r="F655" s="117">
        <v>41</v>
      </c>
      <c r="G655" s="117">
        <v>0</v>
      </c>
      <c r="H655" s="117">
        <v>0</v>
      </c>
      <c r="I655" s="117">
        <v>0</v>
      </c>
      <c r="J655" s="117">
        <v>0</v>
      </c>
      <c r="K655" s="117">
        <v>0</v>
      </c>
      <c r="L655" s="156">
        <v>0</v>
      </c>
    </row>
    <row r="656" spans="1:12">
      <c r="A656" s="158" t="s">
        <v>2155</v>
      </c>
      <c r="B656" s="117" t="s">
        <v>1122</v>
      </c>
      <c r="C656" s="117" t="s">
        <v>206</v>
      </c>
      <c r="D656" s="117" t="s">
        <v>1115</v>
      </c>
      <c r="E656" s="117"/>
      <c r="F656" s="117">
        <v>33</v>
      </c>
      <c r="G656" s="117">
        <v>0</v>
      </c>
      <c r="H656" s="117">
        <v>0</v>
      </c>
      <c r="I656" s="117">
        <v>0</v>
      </c>
      <c r="J656" s="117">
        <v>0</v>
      </c>
      <c r="K656" s="117">
        <v>0</v>
      </c>
      <c r="L656" s="156">
        <v>0</v>
      </c>
    </row>
    <row r="657" spans="1:12">
      <c r="A657" s="158" t="s">
        <v>2156</v>
      </c>
      <c r="B657" s="117" t="s">
        <v>221</v>
      </c>
      <c r="C657" s="117" t="s">
        <v>206</v>
      </c>
      <c r="D657" s="117" t="s">
        <v>1115</v>
      </c>
      <c r="E657" s="117"/>
      <c r="F657" s="117">
        <v>6</v>
      </c>
      <c r="G657" s="117">
        <v>0</v>
      </c>
      <c r="H657" s="117">
        <v>0</v>
      </c>
      <c r="I657" s="117">
        <v>0</v>
      </c>
      <c r="J657" s="117">
        <v>0</v>
      </c>
      <c r="K657" s="117">
        <v>0</v>
      </c>
      <c r="L657" s="156">
        <v>0</v>
      </c>
    </row>
    <row r="658" spans="1:12">
      <c r="A658" s="158" t="s">
        <v>2157</v>
      </c>
      <c r="B658" s="117" t="s">
        <v>1342</v>
      </c>
      <c r="C658" s="117" t="s">
        <v>206</v>
      </c>
      <c r="D658" s="117" t="s">
        <v>1115</v>
      </c>
      <c r="E658" s="117"/>
      <c r="F658" s="117">
        <v>3</v>
      </c>
      <c r="G658" s="117">
        <v>0</v>
      </c>
      <c r="H658" s="117">
        <v>1</v>
      </c>
      <c r="I658" s="117">
        <v>0</v>
      </c>
      <c r="J658" s="117">
        <v>1</v>
      </c>
      <c r="K658" s="117">
        <v>0</v>
      </c>
      <c r="L658" s="156">
        <v>0</v>
      </c>
    </row>
    <row r="659" spans="1:12">
      <c r="A659" s="158" t="s">
        <v>2158</v>
      </c>
      <c r="B659" s="117" t="s">
        <v>223</v>
      </c>
      <c r="C659" s="117" t="s">
        <v>206</v>
      </c>
      <c r="D659" s="117" t="s">
        <v>1115</v>
      </c>
      <c r="E659" s="117"/>
      <c r="F659" s="117">
        <v>8</v>
      </c>
      <c r="G659" s="117">
        <v>0</v>
      </c>
      <c r="H659" s="117">
        <v>0</v>
      </c>
      <c r="I659" s="117">
        <v>0</v>
      </c>
      <c r="J659" s="117">
        <v>1</v>
      </c>
      <c r="K659" s="117">
        <v>0</v>
      </c>
      <c r="L659" s="156">
        <v>0</v>
      </c>
    </row>
    <row r="660" spans="1:12">
      <c r="A660" s="158" t="s">
        <v>2159</v>
      </c>
      <c r="B660" s="117" t="s">
        <v>1164</v>
      </c>
      <c r="C660" s="117" t="s">
        <v>206</v>
      </c>
      <c r="D660" s="117" t="s">
        <v>1115</v>
      </c>
      <c r="E660" s="117"/>
      <c r="F660" s="117">
        <v>7</v>
      </c>
      <c r="G660" s="117">
        <v>0</v>
      </c>
      <c r="H660" s="117">
        <v>0</v>
      </c>
      <c r="I660" s="117">
        <v>0</v>
      </c>
      <c r="J660" s="117">
        <v>0</v>
      </c>
      <c r="K660" s="117">
        <v>0</v>
      </c>
      <c r="L660" s="156">
        <v>0</v>
      </c>
    </row>
    <row r="661" spans="1:12">
      <c r="A661" s="158" t="s">
        <v>2160</v>
      </c>
      <c r="B661" s="117" t="s">
        <v>1358</v>
      </c>
      <c r="C661" s="117" t="s">
        <v>206</v>
      </c>
      <c r="D661" s="117" t="s">
        <v>1115</v>
      </c>
      <c r="E661" s="117"/>
      <c r="F661" s="117">
        <v>16</v>
      </c>
      <c r="G661" s="117">
        <v>0</v>
      </c>
      <c r="H661" s="117">
        <v>0</v>
      </c>
      <c r="I661" s="117">
        <v>0</v>
      </c>
      <c r="J661" s="117">
        <v>0</v>
      </c>
      <c r="K661" s="117">
        <v>0</v>
      </c>
      <c r="L661" s="156">
        <v>0</v>
      </c>
    </row>
    <row r="662" spans="1:12">
      <c r="A662" s="158" t="s">
        <v>2161</v>
      </c>
      <c r="B662" s="117" t="s">
        <v>1244</v>
      </c>
      <c r="C662" s="117" t="s">
        <v>206</v>
      </c>
      <c r="D662" s="117" t="s">
        <v>1115</v>
      </c>
      <c r="E662" s="117"/>
      <c r="F662" s="117">
        <v>14</v>
      </c>
      <c r="G662" s="117">
        <v>0</v>
      </c>
      <c r="H662" s="117">
        <v>0</v>
      </c>
      <c r="I662" s="117">
        <v>0</v>
      </c>
      <c r="J662" s="117">
        <v>0</v>
      </c>
      <c r="K662" s="117">
        <v>0</v>
      </c>
      <c r="L662" s="156">
        <v>0</v>
      </c>
    </row>
    <row r="663" spans="1:12">
      <c r="A663" s="158" t="s">
        <v>2162</v>
      </c>
      <c r="B663" s="117" t="s">
        <v>1172</v>
      </c>
      <c r="C663" s="117" t="s">
        <v>206</v>
      </c>
      <c r="D663" s="117" t="s">
        <v>1115</v>
      </c>
      <c r="E663" s="117"/>
      <c r="F663" s="117">
        <v>14</v>
      </c>
      <c r="G663" s="117">
        <v>0</v>
      </c>
      <c r="H663" s="117">
        <v>0</v>
      </c>
      <c r="I663" s="117">
        <v>0</v>
      </c>
      <c r="J663" s="117">
        <v>0</v>
      </c>
      <c r="K663" s="117">
        <v>0</v>
      </c>
      <c r="L663" s="156">
        <v>0</v>
      </c>
    </row>
    <row r="664" spans="1:12">
      <c r="A664" s="158" t="s">
        <v>2163</v>
      </c>
      <c r="B664" s="117" t="s">
        <v>1179</v>
      </c>
      <c r="C664" s="117" t="s">
        <v>206</v>
      </c>
      <c r="D664" s="117" t="s">
        <v>1115</v>
      </c>
      <c r="E664" s="117"/>
      <c r="F664" s="117">
        <v>35</v>
      </c>
      <c r="G664" s="117">
        <v>0</v>
      </c>
      <c r="H664" s="117">
        <v>0</v>
      </c>
      <c r="I664" s="117">
        <v>0</v>
      </c>
      <c r="J664" s="117">
        <v>0</v>
      </c>
      <c r="K664" s="117">
        <v>0</v>
      </c>
      <c r="L664" s="156">
        <v>0</v>
      </c>
    </row>
    <row r="665" spans="1:12">
      <c r="A665" s="158" t="s">
        <v>2164</v>
      </c>
      <c r="B665" s="117" t="s">
        <v>1256</v>
      </c>
      <c r="C665" s="117" t="s">
        <v>206</v>
      </c>
      <c r="D665" s="117" t="s">
        <v>1115</v>
      </c>
      <c r="E665" s="117"/>
      <c r="F665" s="117">
        <v>55</v>
      </c>
      <c r="G665" s="117">
        <v>0</v>
      </c>
      <c r="H665" s="117">
        <v>0</v>
      </c>
      <c r="I665" s="117">
        <v>0</v>
      </c>
      <c r="J665" s="117">
        <v>0</v>
      </c>
      <c r="K665" s="117">
        <v>0</v>
      </c>
      <c r="L665" s="156">
        <v>0</v>
      </c>
    </row>
    <row r="666" spans="1:12">
      <c r="A666" s="158" t="s">
        <v>2165</v>
      </c>
      <c r="B666" s="117" t="s">
        <v>1262</v>
      </c>
      <c r="C666" s="117" t="s">
        <v>206</v>
      </c>
      <c r="D666" s="117" t="s">
        <v>1115</v>
      </c>
      <c r="E666" s="117"/>
      <c r="F666" s="117">
        <v>50</v>
      </c>
      <c r="G666" s="117">
        <v>0</v>
      </c>
      <c r="H666" s="117">
        <v>0</v>
      </c>
      <c r="I666" s="117">
        <v>0</v>
      </c>
      <c r="J666" s="117">
        <v>0</v>
      </c>
      <c r="K666" s="117">
        <v>0</v>
      </c>
      <c r="L666" s="156">
        <v>0</v>
      </c>
    </row>
    <row r="667" spans="1:12">
      <c r="A667" s="158" t="s">
        <v>2166</v>
      </c>
      <c r="B667" s="117" t="s">
        <v>1287</v>
      </c>
      <c r="C667" s="117" t="s">
        <v>206</v>
      </c>
      <c r="D667" s="117" t="s">
        <v>1115</v>
      </c>
      <c r="E667" s="117"/>
      <c r="F667" s="117">
        <v>5</v>
      </c>
      <c r="G667" s="117">
        <v>0</v>
      </c>
      <c r="H667" s="117">
        <v>1</v>
      </c>
      <c r="I667" s="117">
        <v>0</v>
      </c>
      <c r="J667" s="117">
        <v>0</v>
      </c>
      <c r="K667" s="117">
        <v>0</v>
      </c>
      <c r="L667" s="156">
        <v>0</v>
      </c>
    </row>
    <row r="668" spans="1:12">
      <c r="A668" s="158" t="s">
        <v>2167</v>
      </c>
      <c r="B668" s="117" t="s">
        <v>1368</v>
      </c>
      <c r="C668" s="117" t="s">
        <v>206</v>
      </c>
      <c r="D668" s="117" t="s">
        <v>1115</v>
      </c>
      <c r="E668" s="117"/>
      <c r="F668" s="117">
        <v>82</v>
      </c>
      <c r="G668" s="117">
        <v>0</v>
      </c>
      <c r="H668" s="117">
        <v>0</v>
      </c>
      <c r="I668" s="117">
        <v>0</v>
      </c>
      <c r="J668" s="117">
        <v>0</v>
      </c>
      <c r="K668" s="117">
        <v>0</v>
      </c>
      <c r="L668" s="156">
        <v>0</v>
      </c>
    </row>
    <row r="669" spans="1:12" ht="15.75" thickBot="1">
      <c r="A669" s="159" t="s">
        <v>2168</v>
      </c>
      <c r="B669" s="119" t="s">
        <v>1211</v>
      </c>
      <c r="C669" s="119" t="s">
        <v>206</v>
      </c>
      <c r="D669" s="119" t="s">
        <v>1115</v>
      </c>
      <c r="E669" s="119"/>
      <c r="F669" s="119">
        <v>18</v>
      </c>
      <c r="G669" s="119">
        <v>0</v>
      </c>
      <c r="H669" s="119">
        <v>1</v>
      </c>
      <c r="I669" s="119">
        <v>0</v>
      </c>
      <c r="J669" s="119">
        <v>0</v>
      </c>
      <c r="K669" s="119">
        <v>0</v>
      </c>
      <c r="L669" s="157">
        <v>0</v>
      </c>
    </row>
  </sheetData>
  <autoFilter ref="A1:L117"/>
  <conditionalFormatting sqref="B1:B117">
    <cfRule type="duplicateValues" dxfId="159" priority="430"/>
    <cfRule type="duplicateValues" dxfId="158" priority="43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66"/>
  <sheetViews>
    <sheetView topLeftCell="H645" workbookViewId="0">
      <selection activeCell="A4" sqref="A4:K666"/>
    </sheetView>
  </sheetViews>
  <sheetFormatPr defaultRowHeight="15"/>
  <cols>
    <col min="1" max="1" width="13.140625" bestFit="1" customWidth="1"/>
    <col min="2" max="2" width="19.85546875" bestFit="1" customWidth="1"/>
    <col min="3" max="3" width="52.85546875" bestFit="1" customWidth="1"/>
    <col min="4" max="4" width="10.42578125" bestFit="1" customWidth="1"/>
    <col min="5" max="5" width="29.28515625" bestFit="1" customWidth="1"/>
    <col min="6" max="6" width="25.140625" bestFit="1" customWidth="1"/>
    <col min="7" max="7" width="28.85546875" bestFit="1" customWidth="1"/>
    <col min="8" max="8" width="15.5703125" bestFit="1" customWidth="1"/>
    <col min="9" max="9" width="28.42578125" bestFit="1" customWidth="1"/>
    <col min="10" max="10" width="27.140625" bestFit="1" customWidth="1"/>
    <col min="11" max="11" width="18.5703125" bestFit="1" customWidth="1"/>
  </cols>
  <sheetData>
    <row r="3" spans="1:11">
      <c r="E3" s="143" t="s">
        <v>1615</v>
      </c>
    </row>
    <row r="4" spans="1:11">
      <c r="A4" s="143" t="s">
        <v>512</v>
      </c>
      <c r="B4" s="143" t="s">
        <v>1110</v>
      </c>
      <c r="C4" s="143" t="s">
        <v>21</v>
      </c>
      <c r="D4" s="143" t="s">
        <v>1111</v>
      </c>
      <c r="E4" t="s">
        <v>1608</v>
      </c>
      <c r="F4" t="s">
        <v>1609</v>
      </c>
      <c r="G4" t="s">
        <v>1610</v>
      </c>
      <c r="H4" t="s">
        <v>1611</v>
      </c>
      <c r="I4" t="s">
        <v>1612</v>
      </c>
      <c r="J4" t="s">
        <v>1613</v>
      </c>
      <c r="K4" t="s">
        <v>1614</v>
      </c>
    </row>
    <row r="5" spans="1:11">
      <c r="A5" t="s">
        <v>106</v>
      </c>
      <c r="B5" t="s">
        <v>1125</v>
      </c>
      <c r="C5" t="s">
        <v>537</v>
      </c>
      <c r="D5">
        <v>14607</v>
      </c>
      <c r="E5" s="144">
        <v>336</v>
      </c>
      <c r="F5" s="144">
        <v>0</v>
      </c>
      <c r="G5" s="144">
        <v>0</v>
      </c>
      <c r="H5" s="144">
        <v>2</v>
      </c>
      <c r="I5" s="144">
        <v>11</v>
      </c>
      <c r="J5" s="144">
        <v>3</v>
      </c>
      <c r="K5" s="144"/>
    </row>
    <row r="6" spans="1:11">
      <c r="A6" t="s">
        <v>106</v>
      </c>
      <c r="B6" t="s">
        <v>1125</v>
      </c>
      <c r="C6" t="s">
        <v>1218</v>
      </c>
      <c r="D6">
        <v>14269</v>
      </c>
      <c r="E6" s="144">
        <v>0</v>
      </c>
      <c r="F6" s="144">
        <v>5</v>
      </c>
      <c r="G6" s="144">
        <v>5</v>
      </c>
      <c r="H6" s="144">
        <v>0</v>
      </c>
      <c r="I6" s="144">
        <v>0</v>
      </c>
      <c r="J6" s="144">
        <v>0</v>
      </c>
      <c r="K6" s="144"/>
    </row>
    <row r="7" spans="1:11">
      <c r="A7" t="s">
        <v>106</v>
      </c>
      <c r="B7" t="s">
        <v>1125</v>
      </c>
      <c r="C7" t="s">
        <v>1224</v>
      </c>
      <c r="D7">
        <v>14352</v>
      </c>
      <c r="E7" s="144">
        <v>2</v>
      </c>
      <c r="F7" s="144">
        <v>0</v>
      </c>
      <c r="G7" s="144">
        <v>0</v>
      </c>
      <c r="H7" s="144">
        <v>0</v>
      </c>
      <c r="I7" s="144">
        <v>0</v>
      </c>
      <c r="J7" s="144">
        <v>0</v>
      </c>
      <c r="K7" s="144"/>
    </row>
    <row r="8" spans="1:11">
      <c r="A8" t="s">
        <v>106</v>
      </c>
      <c r="B8" t="s">
        <v>1125</v>
      </c>
      <c r="C8" t="s">
        <v>1133</v>
      </c>
      <c r="D8">
        <v>17018</v>
      </c>
      <c r="E8" s="144">
        <v>2</v>
      </c>
      <c r="F8" s="144">
        <v>0</v>
      </c>
      <c r="G8" s="144">
        <v>0</v>
      </c>
      <c r="H8" s="144">
        <v>0</v>
      </c>
      <c r="I8" s="144">
        <v>0</v>
      </c>
      <c r="J8" s="144">
        <v>0</v>
      </c>
      <c r="K8" s="144"/>
    </row>
    <row r="9" spans="1:11">
      <c r="A9" t="s">
        <v>106</v>
      </c>
      <c r="B9" t="s">
        <v>1125</v>
      </c>
      <c r="C9" t="s">
        <v>1334</v>
      </c>
      <c r="D9">
        <v>17492</v>
      </c>
      <c r="E9" s="144">
        <v>2</v>
      </c>
      <c r="F9" s="144">
        <v>0</v>
      </c>
      <c r="G9" s="144">
        <v>0</v>
      </c>
      <c r="H9" s="144">
        <v>0</v>
      </c>
      <c r="I9" s="144">
        <v>0</v>
      </c>
      <c r="J9" s="144">
        <v>0</v>
      </c>
      <c r="K9" s="144"/>
    </row>
    <row r="10" spans="1:11">
      <c r="A10" t="s">
        <v>106</v>
      </c>
      <c r="B10" t="s">
        <v>1125</v>
      </c>
      <c r="C10" t="s">
        <v>1291</v>
      </c>
      <c r="D10">
        <v>14710</v>
      </c>
      <c r="E10" s="144">
        <v>2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/>
    </row>
    <row r="11" spans="1:11">
      <c r="A11" t="s">
        <v>106</v>
      </c>
      <c r="B11" t="s">
        <v>1125</v>
      </c>
      <c r="C11" t="s">
        <v>1292</v>
      </c>
      <c r="D11">
        <v>14723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/>
    </row>
    <row r="12" spans="1:11">
      <c r="A12" t="s">
        <v>106</v>
      </c>
      <c r="B12" t="s">
        <v>1125</v>
      </c>
      <c r="C12" t="s">
        <v>1231</v>
      </c>
      <c r="D12">
        <v>17019</v>
      </c>
      <c r="E12" s="144">
        <v>0</v>
      </c>
      <c r="F12" s="144">
        <v>0</v>
      </c>
      <c r="G12" s="144">
        <v>0</v>
      </c>
      <c r="H12" s="144">
        <v>0</v>
      </c>
      <c r="I12" s="144">
        <v>0</v>
      </c>
      <c r="J12" s="144">
        <v>0</v>
      </c>
      <c r="K12" s="144"/>
    </row>
    <row r="13" spans="1:11">
      <c r="A13" t="s">
        <v>106</v>
      </c>
      <c r="B13" t="s">
        <v>1125</v>
      </c>
      <c r="C13" t="s">
        <v>107</v>
      </c>
      <c r="D13">
        <v>14784</v>
      </c>
      <c r="E13" s="144">
        <v>15</v>
      </c>
      <c r="F13" s="144">
        <v>0</v>
      </c>
      <c r="G13" s="144">
        <v>0</v>
      </c>
      <c r="H13" s="144">
        <v>0</v>
      </c>
      <c r="I13" s="144">
        <v>0</v>
      </c>
      <c r="J13" s="144">
        <v>0</v>
      </c>
      <c r="K13" s="144"/>
    </row>
    <row r="14" spans="1:11">
      <c r="A14" t="s">
        <v>106</v>
      </c>
      <c r="B14" t="s">
        <v>1125</v>
      </c>
      <c r="C14" t="s">
        <v>1335</v>
      </c>
      <c r="D14">
        <v>20485</v>
      </c>
      <c r="E14" s="144">
        <v>0</v>
      </c>
      <c r="F14" s="144">
        <v>0</v>
      </c>
      <c r="G14" s="144">
        <v>0</v>
      </c>
      <c r="H14" s="144">
        <v>0</v>
      </c>
      <c r="I14" s="144">
        <v>0</v>
      </c>
      <c r="J14" s="144">
        <v>0</v>
      </c>
      <c r="K14" s="144"/>
    </row>
    <row r="15" spans="1:11">
      <c r="A15" t="s">
        <v>106</v>
      </c>
      <c r="B15" t="s">
        <v>1125</v>
      </c>
      <c r="C15" t="s">
        <v>1345</v>
      </c>
      <c r="D15">
        <v>24333</v>
      </c>
      <c r="E15" s="144">
        <v>0</v>
      </c>
      <c r="F15" s="144">
        <v>0</v>
      </c>
      <c r="G15" s="144">
        <v>0</v>
      </c>
      <c r="H15" s="144">
        <v>0</v>
      </c>
      <c r="I15" s="144">
        <v>0</v>
      </c>
      <c r="J15" s="144">
        <v>0</v>
      </c>
      <c r="K15" s="144"/>
    </row>
    <row r="16" spans="1:11">
      <c r="A16" t="s">
        <v>106</v>
      </c>
      <c r="B16" t="s">
        <v>1125</v>
      </c>
      <c r="C16" t="s">
        <v>603</v>
      </c>
      <c r="D16">
        <v>14907</v>
      </c>
      <c r="E16" s="144">
        <v>2</v>
      </c>
      <c r="F16" s="144">
        <v>1</v>
      </c>
      <c r="G16" s="144">
        <v>1</v>
      </c>
      <c r="H16" s="144">
        <v>0</v>
      </c>
      <c r="I16" s="144">
        <v>0</v>
      </c>
      <c r="J16" s="144">
        <v>0</v>
      </c>
      <c r="K16" s="144"/>
    </row>
    <row r="17" spans="1:11">
      <c r="A17" t="s">
        <v>106</v>
      </c>
      <c r="B17" t="s">
        <v>1125</v>
      </c>
      <c r="C17" t="s">
        <v>1269</v>
      </c>
      <c r="D17">
        <v>14923</v>
      </c>
      <c r="E17" s="144">
        <v>16</v>
      </c>
      <c r="F17" s="144">
        <v>0</v>
      </c>
      <c r="G17" s="144">
        <v>0</v>
      </c>
      <c r="H17" s="144">
        <v>0</v>
      </c>
      <c r="I17" s="144">
        <v>0</v>
      </c>
      <c r="J17" s="144">
        <v>0</v>
      </c>
      <c r="K17" s="144"/>
    </row>
    <row r="18" spans="1:11">
      <c r="A18" t="s">
        <v>106</v>
      </c>
      <c r="B18" t="s">
        <v>1125</v>
      </c>
      <c r="C18" t="s">
        <v>1237</v>
      </c>
      <c r="D18">
        <v>16672</v>
      </c>
      <c r="E18" s="144">
        <v>1</v>
      </c>
      <c r="F18" s="144">
        <v>0</v>
      </c>
      <c r="G18" s="144">
        <v>0</v>
      </c>
      <c r="H18" s="144">
        <v>0</v>
      </c>
      <c r="I18" s="144">
        <v>0</v>
      </c>
      <c r="J18" s="144">
        <v>0</v>
      </c>
      <c r="K18" s="144"/>
    </row>
    <row r="19" spans="1:11">
      <c r="A19" t="s">
        <v>106</v>
      </c>
      <c r="B19" t="s">
        <v>1125</v>
      </c>
      <c r="C19" t="s">
        <v>108</v>
      </c>
      <c r="D19">
        <v>14953</v>
      </c>
      <c r="E19" s="144">
        <v>0</v>
      </c>
      <c r="F19" s="144">
        <v>0</v>
      </c>
      <c r="G19" s="144">
        <v>2</v>
      </c>
      <c r="H19" s="144">
        <v>0</v>
      </c>
      <c r="I19" s="144">
        <v>0</v>
      </c>
      <c r="J19" s="144">
        <v>0</v>
      </c>
      <c r="K19" s="144"/>
    </row>
    <row r="20" spans="1:11">
      <c r="A20" t="s">
        <v>106</v>
      </c>
      <c r="B20" t="s">
        <v>1125</v>
      </c>
      <c r="C20" t="s">
        <v>1321</v>
      </c>
      <c r="D20">
        <v>20486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/>
    </row>
    <row r="21" spans="1:11">
      <c r="A21" t="s">
        <v>106</v>
      </c>
      <c r="B21" t="s">
        <v>1125</v>
      </c>
      <c r="C21" t="s">
        <v>109</v>
      </c>
      <c r="D21">
        <v>15197</v>
      </c>
      <c r="E21" s="144">
        <v>10</v>
      </c>
      <c r="F21" s="144">
        <v>1</v>
      </c>
      <c r="G21" s="144">
        <v>2</v>
      </c>
      <c r="H21" s="144">
        <v>0</v>
      </c>
      <c r="I21" s="144">
        <v>0</v>
      </c>
      <c r="J21" s="144">
        <v>0</v>
      </c>
      <c r="K21" s="144"/>
    </row>
    <row r="22" spans="1:11">
      <c r="A22" t="s">
        <v>106</v>
      </c>
      <c r="B22" t="s">
        <v>1125</v>
      </c>
      <c r="C22" t="s">
        <v>1331</v>
      </c>
      <c r="D22">
        <v>15346</v>
      </c>
      <c r="E22" s="144">
        <v>0</v>
      </c>
      <c r="F22" s="144">
        <v>0</v>
      </c>
      <c r="G22" s="144">
        <v>0</v>
      </c>
      <c r="H22" s="144">
        <v>0</v>
      </c>
      <c r="I22" s="144">
        <v>0</v>
      </c>
      <c r="J22" s="144">
        <v>0</v>
      </c>
      <c r="K22" s="144"/>
    </row>
    <row r="23" spans="1:11">
      <c r="A23" t="s">
        <v>106</v>
      </c>
      <c r="B23" t="s">
        <v>1125</v>
      </c>
      <c r="C23" t="s">
        <v>1189</v>
      </c>
      <c r="D23">
        <v>15382</v>
      </c>
      <c r="E23" s="144">
        <v>1</v>
      </c>
      <c r="F23" s="144">
        <v>0</v>
      </c>
      <c r="G23" s="144">
        <v>0</v>
      </c>
      <c r="H23" s="144">
        <v>0</v>
      </c>
      <c r="I23" s="144">
        <v>0</v>
      </c>
      <c r="J23" s="144">
        <v>0</v>
      </c>
      <c r="K23" s="144"/>
    </row>
    <row r="24" spans="1:11">
      <c r="A24" t="s">
        <v>106</v>
      </c>
      <c r="B24" t="s">
        <v>1125</v>
      </c>
      <c r="C24" t="s">
        <v>1314</v>
      </c>
      <c r="D24">
        <v>20487</v>
      </c>
      <c r="E24" s="144">
        <v>1</v>
      </c>
      <c r="F24" s="144">
        <v>0</v>
      </c>
      <c r="G24" s="144">
        <v>0</v>
      </c>
      <c r="H24" s="144">
        <v>0</v>
      </c>
      <c r="I24" s="144">
        <v>0</v>
      </c>
      <c r="J24" s="144">
        <v>0</v>
      </c>
      <c r="K24" s="144"/>
    </row>
    <row r="25" spans="1:11">
      <c r="A25" t="s">
        <v>106</v>
      </c>
      <c r="B25" t="s">
        <v>1125</v>
      </c>
      <c r="C25" t="s">
        <v>1349</v>
      </c>
      <c r="D25">
        <v>15487</v>
      </c>
      <c r="E25" s="144">
        <v>3</v>
      </c>
      <c r="F25" s="144">
        <v>0</v>
      </c>
      <c r="G25" s="144">
        <v>0</v>
      </c>
      <c r="H25" s="144">
        <v>0</v>
      </c>
      <c r="I25" s="144">
        <v>0</v>
      </c>
      <c r="J25" s="144">
        <v>0</v>
      </c>
      <c r="K25" s="144"/>
    </row>
    <row r="26" spans="1:11">
      <c r="A26" t="s">
        <v>106</v>
      </c>
      <c r="B26" t="s">
        <v>1125</v>
      </c>
      <c r="C26" t="s">
        <v>1196</v>
      </c>
      <c r="D26">
        <v>15521</v>
      </c>
      <c r="E26" s="144">
        <v>82</v>
      </c>
      <c r="F26" s="144">
        <v>0</v>
      </c>
      <c r="G26" s="144">
        <v>0</v>
      </c>
      <c r="H26" s="144">
        <v>0</v>
      </c>
      <c r="I26" s="144">
        <v>0</v>
      </c>
      <c r="J26" s="144">
        <v>0</v>
      </c>
      <c r="K26" s="144"/>
    </row>
    <row r="27" spans="1:11">
      <c r="A27" t="s">
        <v>106</v>
      </c>
      <c r="B27" t="s">
        <v>1125</v>
      </c>
      <c r="C27" t="s">
        <v>110</v>
      </c>
      <c r="D27">
        <v>15522</v>
      </c>
      <c r="E27" s="144">
        <v>0</v>
      </c>
      <c r="F27" s="144">
        <v>0</v>
      </c>
      <c r="G27" s="144">
        <v>1</v>
      </c>
      <c r="H27" s="144">
        <v>0</v>
      </c>
      <c r="I27" s="144">
        <v>0</v>
      </c>
      <c r="J27" s="144">
        <v>0</v>
      </c>
      <c r="K27" s="144"/>
    </row>
    <row r="28" spans="1:11">
      <c r="A28" t="s">
        <v>106</v>
      </c>
      <c r="B28" t="s">
        <v>1125</v>
      </c>
      <c r="C28" t="s">
        <v>1198</v>
      </c>
      <c r="D28">
        <v>15549</v>
      </c>
      <c r="E28" s="144">
        <v>4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/>
    </row>
    <row r="29" spans="1:11">
      <c r="A29" t="s">
        <v>106</v>
      </c>
      <c r="B29" t="s">
        <v>1125</v>
      </c>
      <c r="C29" t="s">
        <v>1339</v>
      </c>
      <c r="D29">
        <v>16673</v>
      </c>
      <c r="E29" s="144">
        <v>0</v>
      </c>
      <c r="F29" s="144">
        <v>0</v>
      </c>
      <c r="G29" s="144">
        <v>0</v>
      </c>
      <c r="H29" s="144">
        <v>0</v>
      </c>
      <c r="I29" s="144">
        <v>0</v>
      </c>
      <c r="J29" s="144">
        <v>0</v>
      </c>
      <c r="K29" s="144"/>
    </row>
    <row r="30" spans="1:11">
      <c r="A30" t="s">
        <v>106</v>
      </c>
      <c r="B30" t="s">
        <v>1125</v>
      </c>
      <c r="C30" t="s">
        <v>1207</v>
      </c>
      <c r="D30">
        <v>15701</v>
      </c>
      <c r="E30" s="144">
        <v>0</v>
      </c>
      <c r="F30" s="144">
        <v>0</v>
      </c>
      <c r="G30" s="144">
        <v>0</v>
      </c>
      <c r="H30" s="144">
        <v>0</v>
      </c>
      <c r="I30" s="144">
        <v>0</v>
      </c>
      <c r="J30" s="144">
        <v>0</v>
      </c>
      <c r="K30" s="144"/>
    </row>
    <row r="31" spans="1:11">
      <c r="A31" t="s">
        <v>106</v>
      </c>
      <c r="B31" t="s">
        <v>1125</v>
      </c>
      <c r="C31" t="s">
        <v>111</v>
      </c>
      <c r="D31">
        <v>15718</v>
      </c>
      <c r="E31" s="144">
        <v>7</v>
      </c>
      <c r="F31" s="144">
        <v>0</v>
      </c>
      <c r="G31" s="144">
        <v>0</v>
      </c>
      <c r="H31" s="144">
        <v>0</v>
      </c>
      <c r="I31" s="144">
        <v>0</v>
      </c>
      <c r="J31" s="144">
        <v>0</v>
      </c>
      <c r="K31" s="144"/>
    </row>
    <row r="32" spans="1:11">
      <c r="A32" t="s">
        <v>106</v>
      </c>
      <c r="B32" t="s">
        <v>1125</v>
      </c>
      <c r="C32" t="s">
        <v>112</v>
      </c>
      <c r="D32">
        <v>15724</v>
      </c>
      <c r="E32" s="144">
        <v>41</v>
      </c>
      <c r="F32" s="144">
        <v>0</v>
      </c>
      <c r="G32" s="144">
        <v>2</v>
      </c>
      <c r="H32" s="144">
        <v>0</v>
      </c>
      <c r="I32" s="144">
        <v>0</v>
      </c>
      <c r="J32" s="144">
        <v>0</v>
      </c>
      <c r="K32" s="144"/>
    </row>
    <row r="33" spans="1:11">
      <c r="A33" t="s">
        <v>106</v>
      </c>
      <c r="B33" t="s">
        <v>1113</v>
      </c>
      <c r="C33" t="s">
        <v>1114</v>
      </c>
      <c r="D33">
        <v>20481</v>
      </c>
      <c r="E33" s="144">
        <v>0</v>
      </c>
      <c r="F33" s="144">
        <v>0</v>
      </c>
      <c r="G33" s="144">
        <v>0</v>
      </c>
      <c r="H33" s="144">
        <v>0</v>
      </c>
      <c r="I33" s="144">
        <v>0</v>
      </c>
      <c r="J33" s="144">
        <v>0</v>
      </c>
      <c r="K33" s="144"/>
    </row>
    <row r="34" spans="1:11">
      <c r="A34" t="s">
        <v>106</v>
      </c>
      <c r="B34" t="s">
        <v>1113</v>
      </c>
      <c r="C34" t="s">
        <v>1341</v>
      </c>
      <c r="D34">
        <v>14220</v>
      </c>
      <c r="E34" s="144">
        <v>3</v>
      </c>
      <c r="F34" s="144">
        <v>0</v>
      </c>
      <c r="G34" s="144">
        <v>0</v>
      </c>
      <c r="H34" s="144">
        <v>0</v>
      </c>
      <c r="I34" s="144">
        <v>0</v>
      </c>
      <c r="J34" s="144">
        <v>0</v>
      </c>
      <c r="K34" s="144"/>
    </row>
    <row r="35" spans="1:11">
      <c r="A35" t="s">
        <v>106</v>
      </c>
      <c r="B35" t="s">
        <v>1113</v>
      </c>
      <c r="C35" t="s">
        <v>1123</v>
      </c>
      <c r="D35">
        <v>20475</v>
      </c>
      <c r="E35" s="144">
        <v>1</v>
      </c>
      <c r="F35" s="144">
        <v>0</v>
      </c>
      <c r="G35" s="144">
        <v>0</v>
      </c>
      <c r="H35" s="144">
        <v>0</v>
      </c>
      <c r="I35" s="144">
        <v>0</v>
      </c>
      <c r="J35" s="144">
        <v>0</v>
      </c>
      <c r="K35" s="144"/>
    </row>
    <row r="36" spans="1:11">
      <c r="A36" t="s">
        <v>106</v>
      </c>
      <c r="B36" t="s">
        <v>1113</v>
      </c>
      <c r="C36" t="s">
        <v>1124</v>
      </c>
      <c r="D36">
        <v>24323</v>
      </c>
      <c r="E36" s="144">
        <v>0</v>
      </c>
      <c r="F36" s="144">
        <v>0</v>
      </c>
      <c r="G36" s="144">
        <v>0</v>
      </c>
      <c r="H36" s="144">
        <v>0</v>
      </c>
      <c r="I36" s="144">
        <v>0</v>
      </c>
      <c r="J36" s="144">
        <v>0</v>
      </c>
      <c r="K36" s="144"/>
    </row>
    <row r="37" spans="1:11">
      <c r="A37" t="s">
        <v>106</v>
      </c>
      <c r="B37" t="s">
        <v>1113</v>
      </c>
      <c r="C37" t="s">
        <v>1129</v>
      </c>
      <c r="D37">
        <v>14241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/>
    </row>
    <row r="38" spans="1:11">
      <c r="A38" t="s">
        <v>106</v>
      </c>
      <c r="B38" t="s">
        <v>1113</v>
      </c>
      <c r="C38" t="s">
        <v>1130</v>
      </c>
      <c r="D38">
        <v>14242</v>
      </c>
      <c r="E38" s="144">
        <v>7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/>
    </row>
    <row r="39" spans="1:11">
      <c r="A39" t="s">
        <v>106</v>
      </c>
      <c r="B39" t="s">
        <v>1113</v>
      </c>
      <c r="C39" t="s">
        <v>1303</v>
      </c>
      <c r="D39">
        <v>14243</v>
      </c>
      <c r="E39" s="144">
        <v>57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/>
    </row>
    <row r="40" spans="1:11">
      <c r="A40" t="s">
        <v>106</v>
      </c>
      <c r="B40" t="s">
        <v>1113</v>
      </c>
      <c r="C40" t="s">
        <v>1223</v>
      </c>
      <c r="D40">
        <v>26963</v>
      </c>
      <c r="E40" s="144">
        <v>0</v>
      </c>
      <c r="F40" s="144">
        <v>0</v>
      </c>
      <c r="G40" s="144">
        <v>0</v>
      </c>
      <c r="H40" s="144">
        <v>0</v>
      </c>
      <c r="I40" s="144">
        <v>0</v>
      </c>
      <c r="J40" s="144">
        <v>0</v>
      </c>
      <c r="K40" s="144"/>
    </row>
    <row r="41" spans="1:11">
      <c r="A41" t="s">
        <v>106</v>
      </c>
      <c r="B41" t="s">
        <v>1113</v>
      </c>
      <c r="C41" t="s">
        <v>582</v>
      </c>
      <c r="D41">
        <v>14609</v>
      </c>
      <c r="E41" s="144">
        <v>24</v>
      </c>
      <c r="F41" s="144">
        <v>0</v>
      </c>
      <c r="G41" s="144">
        <v>0</v>
      </c>
      <c r="H41" s="144">
        <v>0</v>
      </c>
      <c r="I41" s="144">
        <v>7</v>
      </c>
      <c r="J41" s="144">
        <v>0</v>
      </c>
      <c r="K41" s="144"/>
    </row>
    <row r="42" spans="1:11">
      <c r="A42" t="s">
        <v>106</v>
      </c>
      <c r="B42" t="s">
        <v>1113</v>
      </c>
      <c r="C42" t="s">
        <v>595</v>
      </c>
      <c r="D42">
        <v>14716</v>
      </c>
      <c r="E42" s="144">
        <v>0</v>
      </c>
      <c r="F42" s="144">
        <v>1</v>
      </c>
      <c r="G42" s="144">
        <v>1</v>
      </c>
      <c r="H42" s="144">
        <v>0</v>
      </c>
      <c r="I42" s="144">
        <v>0</v>
      </c>
      <c r="J42" s="144">
        <v>0</v>
      </c>
      <c r="K42" s="144"/>
    </row>
    <row r="43" spans="1:11">
      <c r="A43" t="s">
        <v>106</v>
      </c>
      <c r="B43" t="s">
        <v>1113</v>
      </c>
      <c r="C43" t="s">
        <v>1144</v>
      </c>
      <c r="D43">
        <v>20467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/>
    </row>
    <row r="44" spans="1:11">
      <c r="A44" t="s">
        <v>106</v>
      </c>
      <c r="B44" t="s">
        <v>1113</v>
      </c>
      <c r="C44" t="s">
        <v>1306</v>
      </c>
      <c r="D44">
        <v>14743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/>
    </row>
    <row r="45" spans="1:11">
      <c r="A45" t="s">
        <v>106</v>
      </c>
      <c r="B45" t="s">
        <v>1113</v>
      </c>
      <c r="C45" t="s">
        <v>1344</v>
      </c>
      <c r="D45">
        <v>14788</v>
      </c>
      <c r="E45" s="144">
        <v>2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/>
    </row>
    <row r="46" spans="1:11">
      <c r="A46" t="s">
        <v>106</v>
      </c>
      <c r="B46" t="s">
        <v>1113</v>
      </c>
      <c r="C46" t="s">
        <v>1232</v>
      </c>
      <c r="D46">
        <v>14790</v>
      </c>
      <c r="E46" s="144">
        <v>1</v>
      </c>
      <c r="F46" s="144">
        <v>0</v>
      </c>
      <c r="G46" s="144">
        <v>0</v>
      </c>
      <c r="H46" s="144">
        <v>0</v>
      </c>
      <c r="I46" s="144">
        <v>0</v>
      </c>
      <c r="J46" s="144">
        <v>0</v>
      </c>
      <c r="K46" s="144"/>
    </row>
    <row r="47" spans="1:11">
      <c r="A47" t="s">
        <v>106</v>
      </c>
      <c r="B47" t="s">
        <v>1113</v>
      </c>
      <c r="C47" t="s">
        <v>1357</v>
      </c>
      <c r="D47">
        <v>14793</v>
      </c>
      <c r="E47" s="144">
        <v>1</v>
      </c>
      <c r="F47" s="144">
        <v>0</v>
      </c>
      <c r="G47" s="144">
        <v>0</v>
      </c>
      <c r="H47" s="144">
        <v>0</v>
      </c>
      <c r="I47" s="144">
        <v>0</v>
      </c>
      <c r="J47" s="144">
        <v>0</v>
      </c>
      <c r="K47" s="144"/>
    </row>
    <row r="48" spans="1:11">
      <c r="A48" t="s">
        <v>106</v>
      </c>
      <c r="B48" t="s">
        <v>1113</v>
      </c>
      <c r="C48" t="s">
        <v>1233</v>
      </c>
      <c r="D48">
        <v>20353</v>
      </c>
      <c r="E48" s="144">
        <v>0</v>
      </c>
      <c r="F48" s="144">
        <v>0</v>
      </c>
      <c r="G48" s="144">
        <v>0</v>
      </c>
      <c r="H48" s="144">
        <v>0</v>
      </c>
      <c r="I48" s="144">
        <v>0</v>
      </c>
      <c r="J48" s="144">
        <v>0</v>
      </c>
      <c r="K48" s="144"/>
    </row>
    <row r="49" spans="1:11">
      <c r="A49" t="s">
        <v>106</v>
      </c>
      <c r="B49" t="s">
        <v>1113</v>
      </c>
      <c r="C49" t="s">
        <v>597</v>
      </c>
      <c r="D49">
        <v>14810</v>
      </c>
      <c r="E49" s="144">
        <v>7</v>
      </c>
      <c r="F49" s="144">
        <v>0</v>
      </c>
      <c r="G49" s="144">
        <v>0</v>
      </c>
      <c r="H49" s="144">
        <v>0</v>
      </c>
      <c r="I49" s="144">
        <v>0</v>
      </c>
      <c r="J49" s="144">
        <v>0</v>
      </c>
      <c r="K49" s="144"/>
    </row>
    <row r="50" spans="1:11">
      <c r="A50" t="s">
        <v>106</v>
      </c>
      <c r="B50" t="s">
        <v>1113</v>
      </c>
      <c r="C50" t="s">
        <v>113</v>
      </c>
      <c r="D50">
        <v>14817</v>
      </c>
      <c r="E50" s="144">
        <v>0</v>
      </c>
      <c r="F50" s="144">
        <v>0</v>
      </c>
      <c r="G50" s="144">
        <v>0</v>
      </c>
      <c r="H50" s="144">
        <v>0</v>
      </c>
      <c r="I50" s="144">
        <v>0</v>
      </c>
      <c r="J50" s="144">
        <v>0</v>
      </c>
      <c r="K50" s="144"/>
    </row>
    <row r="51" spans="1:11">
      <c r="A51" t="s">
        <v>106</v>
      </c>
      <c r="B51" t="s">
        <v>1113</v>
      </c>
      <c r="C51" t="s">
        <v>1146</v>
      </c>
      <c r="D51">
        <v>14843</v>
      </c>
      <c r="E51" s="144">
        <v>1</v>
      </c>
      <c r="F51" s="144">
        <v>0</v>
      </c>
      <c r="G51" s="144">
        <v>0</v>
      </c>
      <c r="H51" s="144">
        <v>0</v>
      </c>
      <c r="I51" s="144">
        <v>0</v>
      </c>
      <c r="J51" s="144">
        <v>0</v>
      </c>
      <c r="K51" s="144"/>
    </row>
    <row r="52" spans="1:11">
      <c r="A52" t="s">
        <v>106</v>
      </c>
      <c r="B52" t="s">
        <v>1113</v>
      </c>
      <c r="C52" t="s">
        <v>1346</v>
      </c>
      <c r="D52">
        <v>17102</v>
      </c>
      <c r="E52" s="144">
        <v>0</v>
      </c>
      <c r="F52" s="144">
        <v>0</v>
      </c>
      <c r="G52" s="144">
        <v>0</v>
      </c>
      <c r="H52" s="144">
        <v>0</v>
      </c>
      <c r="I52" s="144">
        <v>0</v>
      </c>
      <c r="J52" s="144">
        <v>0</v>
      </c>
      <c r="K52" s="144"/>
    </row>
    <row r="53" spans="1:11">
      <c r="A53" t="s">
        <v>106</v>
      </c>
      <c r="B53" t="s">
        <v>1113</v>
      </c>
      <c r="C53" t="s">
        <v>1149</v>
      </c>
      <c r="D53">
        <v>14881</v>
      </c>
      <c r="E53" s="144">
        <v>1</v>
      </c>
      <c r="F53" s="144">
        <v>0</v>
      </c>
      <c r="G53" s="144">
        <v>0</v>
      </c>
      <c r="H53" s="144">
        <v>0</v>
      </c>
      <c r="I53" s="144">
        <v>0</v>
      </c>
      <c r="J53" s="144">
        <v>0</v>
      </c>
      <c r="K53" s="144"/>
    </row>
    <row r="54" spans="1:11">
      <c r="A54" t="s">
        <v>106</v>
      </c>
      <c r="B54" t="s">
        <v>1113</v>
      </c>
      <c r="C54" t="s">
        <v>1350</v>
      </c>
      <c r="D54">
        <v>14888</v>
      </c>
      <c r="E54" s="144">
        <v>0</v>
      </c>
      <c r="F54" s="144">
        <v>0</v>
      </c>
      <c r="G54" s="144">
        <v>0</v>
      </c>
      <c r="H54" s="144">
        <v>0</v>
      </c>
      <c r="I54" s="144">
        <v>0</v>
      </c>
      <c r="J54" s="144">
        <v>0</v>
      </c>
      <c r="K54" s="144"/>
    </row>
    <row r="55" spans="1:11">
      <c r="A55" t="s">
        <v>106</v>
      </c>
      <c r="B55" t="s">
        <v>1113</v>
      </c>
      <c r="C55" t="s">
        <v>1150</v>
      </c>
      <c r="D55">
        <v>14889</v>
      </c>
      <c r="E55" s="144">
        <v>7</v>
      </c>
      <c r="F55" s="144">
        <v>0</v>
      </c>
      <c r="G55" s="144">
        <v>0</v>
      </c>
      <c r="H55" s="144">
        <v>0</v>
      </c>
      <c r="I55" s="144">
        <v>0</v>
      </c>
      <c r="J55" s="144">
        <v>0</v>
      </c>
      <c r="K55" s="144"/>
    </row>
    <row r="56" spans="1:11">
      <c r="A56" t="s">
        <v>106</v>
      </c>
      <c r="B56" t="s">
        <v>1113</v>
      </c>
      <c r="C56" t="s">
        <v>1294</v>
      </c>
      <c r="D56">
        <v>14912</v>
      </c>
      <c r="E56" s="144">
        <v>20</v>
      </c>
      <c r="F56" s="144">
        <v>0</v>
      </c>
      <c r="G56" s="144">
        <v>0</v>
      </c>
      <c r="H56" s="144">
        <v>0</v>
      </c>
      <c r="I56" s="144">
        <v>1</v>
      </c>
      <c r="J56" s="144">
        <v>0</v>
      </c>
      <c r="K56" s="144"/>
    </row>
    <row r="57" spans="1:11">
      <c r="A57" t="s">
        <v>106</v>
      </c>
      <c r="B57" t="s">
        <v>1113</v>
      </c>
      <c r="C57" t="s">
        <v>610</v>
      </c>
      <c r="D57">
        <v>14998</v>
      </c>
      <c r="E57" s="144">
        <v>6</v>
      </c>
      <c r="F57" s="144">
        <v>0</v>
      </c>
      <c r="G57" s="144">
        <v>0</v>
      </c>
      <c r="H57" s="144">
        <v>0</v>
      </c>
      <c r="I57" s="144">
        <v>0</v>
      </c>
      <c r="J57" s="144">
        <v>0</v>
      </c>
      <c r="K57" s="144"/>
    </row>
    <row r="58" spans="1:11">
      <c r="A58" t="s">
        <v>106</v>
      </c>
      <c r="B58" t="s">
        <v>1113</v>
      </c>
      <c r="C58" t="s">
        <v>1159</v>
      </c>
      <c r="D58">
        <v>15036</v>
      </c>
      <c r="E58" s="144">
        <v>0</v>
      </c>
      <c r="F58" s="144">
        <v>0</v>
      </c>
      <c r="G58" s="144">
        <v>0</v>
      </c>
      <c r="H58" s="144">
        <v>0</v>
      </c>
      <c r="I58" s="144">
        <v>0</v>
      </c>
      <c r="J58" s="144">
        <v>0</v>
      </c>
      <c r="K58" s="144"/>
    </row>
    <row r="59" spans="1:11">
      <c r="A59" t="s">
        <v>106</v>
      </c>
      <c r="B59" t="s">
        <v>1113</v>
      </c>
      <c r="C59" t="s">
        <v>1278</v>
      </c>
      <c r="D59">
        <v>17115</v>
      </c>
      <c r="E59" s="144">
        <v>2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/>
    </row>
    <row r="60" spans="1:11">
      <c r="A60" t="s">
        <v>106</v>
      </c>
      <c r="B60" t="s">
        <v>1113</v>
      </c>
      <c r="C60" t="s">
        <v>1309</v>
      </c>
      <c r="D60">
        <v>15223</v>
      </c>
      <c r="E60" s="144">
        <v>0</v>
      </c>
      <c r="F60" s="144">
        <v>1</v>
      </c>
      <c r="G60" s="144">
        <v>1</v>
      </c>
      <c r="H60" s="144">
        <v>0</v>
      </c>
      <c r="I60" s="144">
        <v>0</v>
      </c>
      <c r="J60" s="144">
        <v>0</v>
      </c>
      <c r="K60" s="144"/>
    </row>
    <row r="61" spans="1:11">
      <c r="A61" t="s">
        <v>106</v>
      </c>
      <c r="B61" t="s">
        <v>1113</v>
      </c>
      <c r="C61" t="s">
        <v>1249</v>
      </c>
      <c r="D61">
        <v>15243</v>
      </c>
      <c r="E61" s="144">
        <v>0</v>
      </c>
      <c r="F61" s="144">
        <v>0</v>
      </c>
      <c r="G61" s="144">
        <v>0</v>
      </c>
      <c r="H61" s="144">
        <v>0</v>
      </c>
      <c r="I61" s="144">
        <v>0</v>
      </c>
      <c r="J61" s="144">
        <v>0</v>
      </c>
      <c r="K61" s="144"/>
    </row>
    <row r="62" spans="1:11">
      <c r="A62" t="s">
        <v>106</v>
      </c>
      <c r="B62" t="s">
        <v>1113</v>
      </c>
      <c r="C62" t="s">
        <v>1191</v>
      </c>
      <c r="D62">
        <v>15465</v>
      </c>
      <c r="E62" s="144">
        <v>0</v>
      </c>
      <c r="F62" s="144">
        <v>0</v>
      </c>
      <c r="G62" s="144">
        <v>0</v>
      </c>
      <c r="H62" s="144">
        <v>0</v>
      </c>
      <c r="I62" s="144">
        <v>0</v>
      </c>
      <c r="J62" s="144">
        <v>0</v>
      </c>
      <c r="K62" s="144"/>
    </row>
    <row r="63" spans="1:11">
      <c r="A63" t="s">
        <v>106</v>
      </c>
      <c r="B63" t="s">
        <v>1113</v>
      </c>
      <c r="C63" t="s">
        <v>1258</v>
      </c>
      <c r="D63">
        <v>17101</v>
      </c>
      <c r="E63" s="144">
        <v>1</v>
      </c>
      <c r="F63" s="144">
        <v>0</v>
      </c>
      <c r="G63" s="144">
        <v>0</v>
      </c>
      <c r="H63" s="144">
        <v>0</v>
      </c>
      <c r="I63" s="144">
        <v>0</v>
      </c>
      <c r="J63" s="144">
        <v>0</v>
      </c>
      <c r="K63" s="144"/>
    </row>
    <row r="64" spans="1:11">
      <c r="A64" t="s">
        <v>106</v>
      </c>
      <c r="B64" t="s">
        <v>1113</v>
      </c>
      <c r="C64" t="s">
        <v>1288</v>
      </c>
      <c r="D64">
        <v>15562</v>
      </c>
      <c r="E64" s="144">
        <v>0</v>
      </c>
      <c r="F64" s="144">
        <v>0</v>
      </c>
      <c r="G64" s="144">
        <v>0</v>
      </c>
      <c r="H64" s="144">
        <v>0</v>
      </c>
      <c r="I64" s="144">
        <v>0</v>
      </c>
      <c r="J64" s="144">
        <v>0</v>
      </c>
      <c r="K64" s="144"/>
    </row>
    <row r="65" spans="1:11">
      <c r="A65" t="s">
        <v>106</v>
      </c>
      <c r="B65" t="s">
        <v>1113</v>
      </c>
      <c r="C65" t="s">
        <v>1206</v>
      </c>
      <c r="D65">
        <v>15684</v>
      </c>
      <c r="E65" s="144">
        <v>0</v>
      </c>
      <c r="F65" s="144">
        <v>0</v>
      </c>
      <c r="G65" s="144">
        <v>0</v>
      </c>
      <c r="H65" s="144">
        <v>0</v>
      </c>
      <c r="I65" s="144">
        <v>0</v>
      </c>
      <c r="J65" s="144">
        <v>0</v>
      </c>
      <c r="K65" s="144"/>
    </row>
    <row r="66" spans="1:11">
      <c r="A66" t="s">
        <v>106</v>
      </c>
      <c r="B66" t="s">
        <v>1113</v>
      </c>
      <c r="C66" t="s">
        <v>1316</v>
      </c>
      <c r="D66">
        <v>17103</v>
      </c>
      <c r="E66" s="144">
        <v>0</v>
      </c>
      <c r="F66" s="144">
        <v>0</v>
      </c>
      <c r="G66" s="144">
        <v>0</v>
      </c>
      <c r="H66" s="144">
        <v>0</v>
      </c>
      <c r="I66" s="144">
        <v>0</v>
      </c>
      <c r="J66" s="144">
        <v>0</v>
      </c>
      <c r="K66" s="144"/>
    </row>
    <row r="67" spans="1:11">
      <c r="A67" t="s">
        <v>106</v>
      </c>
      <c r="B67" t="s">
        <v>1113</v>
      </c>
      <c r="C67" t="s">
        <v>1375</v>
      </c>
      <c r="D67">
        <v>25783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/>
    </row>
    <row r="68" spans="1:11">
      <c r="A68" t="s">
        <v>106</v>
      </c>
      <c r="B68" t="s">
        <v>1113</v>
      </c>
      <c r="C68" t="s">
        <v>686</v>
      </c>
      <c r="D68">
        <v>20469</v>
      </c>
      <c r="E68" s="144">
        <v>2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/>
    </row>
    <row r="69" spans="1:11">
      <c r="A69" t="s">
        <v>106</v>
      </c>
      <c r="B69" t="s">
        <v>1113</v>
      </c>
      <c r="C69" t="s">
        <v>1213</v>
      </c>
      <c r="D69">
        <v>15785</v>
      </c>
      <c r="E69" s="144">
        <v>1</v>
      </c>
      <c r="F69" s="144">
        <v>0</v>
      </c>
      <c r="G69" s="144">
        <v>0</v>
      </c>
      <c r="H69" s="144">
        <v>0</v>
      </c>
      <c r="I69" s="144">
        <v>0</v>
      </c>
      <c r="J69" s="144">
        <v>0</v>
      </c>
      <c r="K69" s="144"/>
    </row>
    <row r="70" spans="1:11">
      <c r="A70" t="s">
        <v>106</v>
      </c>
      <c r="B70" t="s">
        <v>1126</v>
      </c>
      <c r="C70" t="s">
        <v>1127</v>
      </c>
      <c r="D70">
        <v>14235</v>
      </c>
      <c r="E70" s="144">
        <v>91</v>
      </c>
      <c r="F70" s="144">
        <v>0</v>
      </c>
      <c r="G70" s="144">
        <v>0</v>
      </c>
      <c r="H70" s="144">
        <v>0</v>
      </c>
      <c r="I70" s="144">
        <v>0</v>
      </c>
      <c r="J70" s="144">
        <v>0</v>
      </c>
      <c r="K70" s="144"/>
    </row>
    <row r="71" spans="1:11">
      <c r="A71" t="s">
        <v>106</v>
      </c>
      <c r="B71" t="s">
        <v>1126</v>
      </c>
      <c r="C71" t="s">
        <v>1222</v>
      </c>
      <c r="D71">
        <v>14321</v>
      </c>
      <c r="E71" s="144">
        <v>199</v>
      </c>
      <c r="F71" s="144">
        <v>0</v>
      </c>
      <c r="G71" s="144">
        <v>1</v>
      </c>
      <c r="H71" s="144">
        <v>0</v>
      </c>
      <c r="I71" s="144">
        <v>0</v>
      </c>
      <c r="J71" s="144">
        <v>1</v>
      </c>
      <c r="K71" s="144"/>
    </row>
    <row r="72" spans="1:11">
      <c r="A72" t="s">
        <v>106</v>
      </c>
      <c r="B72" t="s">
        <v>1126</v>
      </c>
      <c r="C72" t="s">
        <v>1225</v>
      </c>
      <c r="D72">
        <v>16736</v>
      </c>
      <c r="E72" s="144">
        <v>5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/>
    </row>
    <row r="73" spans="1:11">
      <c r="A73" t="s">
        <v>106</v>
      </c>
      <c r="B73" t="s">
        <v>1126</v>
      </c>
      <c r="C73" t="s">
        <v>1230</v>
      </c>
      <c r="D73">
        <v>14678</v>
      </c>
      <c r="E73" s="144">
        <v>11</v>
      </c>
      <c r="F73" s="144">
        <v>0</v>
      </c>
      <c r="G73" s="144">
        <v>0</v>
      </c>
      <c r="H73" s="144">
        <v>0</v>
      </c>
      <c r="I73" s="144">
        <v>0</v>
      </c>
      <c r="J73" s="144">
        <v>0</v>
      </c>
      <c r="K73" s="144"/>
    </row>
    <row r="74" spans="1:11">
      <c r="A74" t="s">
        <v>106</v>
      </c>
      <c r="B74" t="s">
        <v>1126</v>
      </c>
      <c r="C74" t="s">
        <v>1145</v>
      </c>
      <c r="D74">
        <v>16737</v>
      </c>
      <c r="E74" s="144">
        <v>24</v>
      </c>
      <c r="F74" s="144">
        <v>0</v>
      </c>
      <c r="G74" s="144">
        <v>0</v>
      </c>
      <c r="H74" s="144">
        <v>0</v>
      </c>
      <c r="I74" s="144">
        <v>0</v>
      </c>
      <c r="J74" s="144">
        <v>0</v>
      </c>
      <c r="K74" s="144"/>
    </row>
    <row r="75" spans="1:11">
      <c r="A75" t="s">
        <v>106</v>
      </c>
      <c r="B75" t="s">
        <v>1126</v>
      </c>
      <c r="C75" t="s">
        <v>601</v>
      </c>
      <c r="D75">
        <v>16733</v>
      </c>
      <c r="E75" s="144">
        <v>50</v>
      </c>
      <c r="F75" s="144">
        <v>0</v>
      </c>
      <c r="G75" s="144">
        <v>0</v>
      </c>
      <c r="H75" s="144">
        <v>0</v>
      </c>
      <c r="I75" s="144">
        <v>0</v>
      </c>
      <c r="J75" s="144">
        <v>0</v>
      </c>
      <c r="K75" s="144"/>
    </row>
    <row r="76" spans="1:11">
      <c r="A76" t="s">
        <v>106</v>
      </c>
      <c r="B76" t="s">
        <v>1126</v>
      </c>
      <c r="C76" t="s">
        <v>1296</v>
      </c>
      <c r="D76">
        <v>14979</v>
      </c>
      <c r="E76" s="144">
        <v>65</v>
      </c>
      <c r="F76" s="144">
        <v>0</v>
      </c>
      <c r="G76" s="144">
        <v>0</v>
      </c>
      <c r="H76" s="144">
        <v>0</v>
      </c>
      <c r="I76" s="144">
        <v>0</v>
      </c>
      <c r="J76" s="144">
        <v>0</v>
      </c>
      <c r="K76" s="144"/>
    </row>
    <row r="77" spans="1:11">
      <c r="A77" t="s">
        <v>106</v>
      </c>
      <c r="B77" t="s">
        <v>1126</v>
      </c>
      <c r="C77" t="s">
        <v>1270</v>
      </c>
      <c r="D77">
        <v>14995</v>
      </c>
      <c r="E77" s="144">
        <v>4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/>
    </row>
    <row r="78" spans="1:11">
      <c r="A78" t="s">
        <v>106</v>
      </c>
      <c r="B78" t="s">
        <v>1126</v>
      </c>
      <c r="C78" t="s">
        <v>1156</v>
      </c>
      <c r="D78">
        <v>20456</v>
      </c>
      <c r="E78" s="144">
        <v>153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/>
    </row>
    <row r="79" spans="1:11">
      <c r="A79" t="s">
        <v>106</v>
      </c>
      <c r="B79" t="s">
        <v>1126</v>
      </c>
      <c r="C79" t="s">
        <v>1307</v>
      </c>
      <c r="D79">
        <v>20890</v>
      </c>
      <c r="E79" s="144">
        <v>108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/>
    </row>
    <row r="80" spans="1:11">
      <c r="A80" t="s">
        <v>106</v>
      </c>
      <c r="B80" t="s">
        <v>1126</v>
      </c>
      <c r="C80" t="s">
        <v>1241</v>
      </c>
      <c r="D80">
        <v>15053</v>
      </c>
      <c r="E80" s="144">
        <v>0</v>
      </c>
      <c r="F80" s="144">
        <v>0</v>
      </c>
      <c r="G80" s="144">
        <v>0</v>
      </c>
      <c r="H80" s="144">
        <v>0</v>
      </c>
      <c r="I80" s="144">
        <v>0</v>
      </c>
      <c r="J80" s="144">
        <v>0</v>
      </c>
      <c r="K80" s="144"/>
    </row>
    <row r="81" spans="1:11">
      <c r="A81" t="s">
        <v>106</v>
      </c>
      <c r="B81" t="s">
        <v>1126</v>
      </c>
      <c r="C81" t="s">
        <v>1185</v>
      </c>
      <c r="D81">
        <v>15352</v>
      </c>
      <c r="E81" s="144">
        <v>0</v>
      </c>
      <c r="F81" s="144">
        <v>0</v>
      </c>
      <c r="G81" s="144">
        <v>0</v>
      </c>
      <c r="H81" s="144">
        <v>0</v>
      </c>
      <c r="I81" s="144">
        <v>0</v>
      </c>
      <c r="J81" s="144">
        <v>0</v>
      </c>
      <c r="K81" s="144"/>
    </row>
    <row r="82" spans="1:11">
      <c r="A82" t="s">
        <v>106</v>
      </c>
      <c r="B82" t="s">
        <v>1126</v>
      </c>
      <c r="C82" t="s">
        <v>1259</v>
      </c>
      <c r="D82">
        <v>19940</v>
      </c>
      <c r="E82" s="144">
        <v>2</v>
      </c>
      <c r="F82" s="144">
        <v>0</v>
      </c>
      <c r="G82" s="144">
        <v>0</v>
      </c>
      <c r="H82" s="144">
        <v>0</v>
      </c>
      <c r="I82" s="144">
        <v>0</v>
      </c>
      <c r="J82" s="144">
        <v>0</v>
      </c>
      <c r="K82" s="144"/>
    </row>
    <row r="83" spans="1:11">
      <c r="A83" t="s">
        <v>106</v>
      </c>
      <c r="B83" t="s">
        <v>1131</v>
      </c>
      <c r="C83" t="s">
        <v>1216</v>
      </c>
      <c r="D83">
        <v>14211</v>
      </c>
      <c r="E83" s="144">
        <v>15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/>
    </row>
    <row r="84" spans="1:11">
      <c r="A84" t="s">
        <v>106</v>
      </c>
      <c r="B84" t="s">
        <v>1131</v>
      </c>
      <c r="C84" t="s">
        <v>1132</v>
      </c>
      <c r="D84">
        <v>26325</v>
      </c>
      <c r="E84" s="144">
        <v>2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/>
    </row>
    <row r="85" spans="1:11">
      <c r="A85" t="s">
        <v>106</v>
      </c>
      <c r="B85" t="s">
        <v>1131</v>
      </c>
      <c r="C85" t="s">
        <v>1220</v>
      </c>
      <c r="D85">
        <v>20436</v>
      </c>
      <c r="E85" s="144">
        <v>13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/>
    </row>
    <row r="86" spans="1:11">
      <c r="A86" t="s">
        <v>106</v>
      </c>
      <c r="B86" t="s">
        <v>1131</v>
      </c>
      <c r="C86" t="s">
        <v>114</v>
      </c>
      <c r="D86">
        <v>14964</v>
      </c>
      <c r="E86" s="144">
        <v>0</v>
      </c>
      <c r="F86" s="144">
        <v>0</v>
      </c>
      <c r="G86" s="144">
        <v>0</v>
      </c>
      <c r="H86" s="144">
        <v>0</v>
      </c>
      <c r="I86" s="144">
        <v>0</v>
      </c>
      <c r="J86" s="144">
        <v>0</v>
      </c>
      <c r="K86" s="144"/>
    </row>
    <row r="87" spans="1:11">
      <c r="A87" t="s">
        <v>106</v>
      </c>
      <c r="B87" t="s">
        <v>1131</v>
      </c>
      <c r="C87" t="s">
        <v>1135</v>
      </c>
      <c r="D87">
        <v>14432</v>
      </c>
      <c r="E87" s="144">
        <v>334</v>
      </c>
      <c r="F87" s="144">
        <v>0</v>
      </c>
      <c r="G87" s="144">
        <v>0</v>
      </c>
      <c r="H87" s="144">
        <v>2</v>
      </c>
      <c r="I87" s="144">
        <v>12</v>
      </c>
      <c r="J87" s="144">
        <v>5</v>
      </c>
      <c r="K87" s="144"/>
    </row>
    <row r="88" spans="1:11">
      <c r="A88" t="s">
        <v>106</v>
      </c>
      <c r="B88" t="s">
        <v>1131</v>
      </c>
      <c r="C88" t="s">
        <v>1134</v>
      </c>
      <c r="D88">
        <v>19322</v>
      </c>
      <c r="E88" s="144">
        <v>188</v>
      </c>
      <c r="F88" s="144">
        <v>0</v>
      </c>
      <c r="G88" s="144">
        <v>0</v>
      </c>
      <c r="H88" s="144">
        <v>0</v>
      </c>
      <c r="I88" s="144">
        <v>0</v>
      </c>
      <c r="J88" s="144">
        <v>0</v>
      </c>
      <c r="K88" s="144"/>
    </row>
    <row r="89" spans="1:11">
      <c r="A89" t="s">
        <v>106</v>
      </c>
      <c r="B89" t="s">
        <v>1131</v>
      </c>
      <c r="C89" t="s">
        <v>1289</v>
      </c>
      <c r="D89">
        <v>14474</v>
      </c>
      <c r="E89" s="144">
        <v>60</v>
      </c>
      <c r="F89" s="144">
        <v>0</v>
      </c>
      <c r="G89" s="144">
        <v>0</v>
      </c>
      <c r="H89" s="144">
        <v>0</v>
      </c>
      <c r="I89" s="144">
        <v>0</v>
      </c>
      <c r="J89" s="144">
        <v>0</v>
      </c>
      <c r="K89" s="144"/>
    </row>
    <row r="90" spans="1:11">
      <c r="A90" t="s">
        <v>106</v>
      </c>
      <c r="B90" t="s">
        <v>1131</v>
      </c>
      <c r="C90" t="s">
        <v>115</v>
      </c>
      <c r="D90">
        <v>14477</v>
      </c>
      <c r="E90" s="144">
        <v>85</v>
      </c>
      <c r="F90" s="144">
        <v>0</v>
      </c>
      <c r="G90" s="144">
        <v>0</v>
      </c>
      <c r="H90" s="144">
        <v>0</v>
      </c>
      <c r="I90" s="144">
        <v>3</v>
      </c>
      <c r="J90" s="144">
        <v>4</v>
      </c>
      <c r="K90" s="144"/>
    </row>
    <row r="91" spans="1:11">
      <c r="A91" t="s">
        <v>106</v>
      </c>
      <c r="B91" t="s">
        <v>1131</v>
      </c>
      <c r="C91" t="s">
        <v>1228</v>
      </c>
      <c r="D91">
        <v>14557</v>
      </c>
      <c r="E91" s="144">
        <v>54</v>
      </c>
      <c r="F91" s="144">
        <v>0</v>
      </c>
      <c r="G91" s="144">
        <v>0</v>
      </c>
      <c r="H91" s="144">
        <v>0</v>
      </c>
      <c r="I91" s="144">
        <v>0</v>
      </c>
      <c r="J91" s="144">
        <v>0</v>
      </c>
      <c r="K91" s="144"/>
    </row>
    <row r="92" spans="1:11">
      <c r="A92" t="s">
        <v>106</v>
      </c>
      <c r="B92" t="s">
        <v>1131</v>
      </c>
      <c r="C92" t="s">
        <v>1229</v>
      </c>
      <c r="D92">
        <v>14619</v>
      </c>
      <c r="E92" s="144">
        <v>17</v>
      </c>
      <c r="F92" s="144">
        <v>0</v>
      </c>
      <c r="G92" s="144">
        <v>0</v>
      </c>
      <c r="H92" s="144">
        <v>0</v>
      </c>
      <c r="I92" s="144">
        <v>0</v>
      </c>
      <c r="J92" s="144">
        <v>0</v>
      </c>
      <c r="K92" s="144"/>
    </row>
    <row r="93" spans="1:11">
      <c r="A93" t="s">
        <v>106</v>
      </c>
      <c r="B93" t="s">
        <v>1131</v>
      </c>
      <c r="C93" t="s">
        <v>1140</v>
      </c>
      <c r="D93">
        <v>17087</v>
      </c>
      <c r="E93" s="144">
        <v>6</v>
      </c>
      <c r="F93" s="144">
        <v>0</v>
      </c>
      <c r="G93" s="144">
        <v>0</v>
      </c>
      <c r="H93" s="144">
        <v>0</v>
      </c>
      <c r="I93" s="144">
        <v>0</v>
      </c>
      <c r="J93" s="144">
        <v>0</v>
      </c>
      <c r="K93" s="144"/>
    </row>
    <row r="94" spans="1:11">
      <c r="A94" t="s">
        <v>106</v>
      </c>
      <c r="B94" t="s">
        <v>1131</v>
      </c>
      <c r="C94" t="s">
        <v>1372</v>
      </c>
      <c r="D94">
        <v>26327</v>
      </c>
      <c r="E94" s="144">
        <v>0</v>
      </c>
      <c r="F94" s="144">
        <v>0</v>
      </c>
      <c r="G94" s="144">
        <v>0</v>
      </c>
      <c r="H94" s="144">
        <v>0</v>
      </c>
      <c r="I94" s="144">
        <v>0</v>
      </c>
      <c r="J94" s="144">
        <v>0</v>
      </c>
      <c r="K94" s="144"/>
    </row>
    <row r="95" spans="1:11">
      <c r="A95" t="s">
        <v>106</v>
      </c>
      <c r="B95" t="s">
        <v>1131</v>
      </c>
      <c r="C95" t="s">
        <v>1147</v>
      </c>
      <c r="D95">
        <v>17088</v>
      </c>
      <c r="E95" s="144">
        <v>10</v>
      </c>
      <c r="F95" s="144">
        <v>0</v>
      </c>
      <c r="G95" s="144">
        <v>0</v>
      </c>
      <c r="H95" s="144">
        <v>0</v>
      </c>
      <c r="I95" s="144">
        <v>0</v>
      </c>
      <c r="J95" s="144">
        <v>0</v>
      </c>
      <c r="K95" s="144"/>
    </row>
    <row r="96" spans="1:11">
      <c r="A96" t="s">
        <v>106</v>
      </c>
      <c r="B96" t="s">
        <v>1131</v>
      </c>
      <c r="C96" t="s">
        <v>1151</v>
      </c>
      <c r="D96">
        <v>17154</v>
      </c>
      <c r="E96" s="144">
        <v>6</v>
      </c>
      <c r="F96" s="144">
        <v>0</v>
      </c>
      <c r="G96" s="144">
        <v>0</v>
      </c>
      <c r="H96" s="144">
        <v>0</v>
      </c>
      <c r="I96" s="144">
        <v>0</v>
      </c>
      <c r="J96" s="144">
        <v>0</v>
      </c>
      <c r="K96" s="144"/>
    </row>
    <row r="97" spans="1:11">
      <c r="A97" t="s">
        <v>106</v>
      </c>
      <c r="B97" t="s">
        <v>1131</v>
      </c>
      <c r="C97" t="s">
        <v>1324</v>
      </c>
      <c r="D97">
        <v>14933</v>
      </c>
      <c r="E97" s="144">
        <v>20</v>
      </c>
      <c r="F97" s="144">
        <v>0</v>
      </c>
      <c r="G97" s="144">
        <v>0</v>
      </c>
      <c r="H97" s="144">
        <v>0</v>
      </c>
      <c r="I97" s="144">
        <v>0</v>
      </c>
      <c r="J97" s="144">
        <v>0</v>
      </c>
      <c r="K97" s="144"/>
    </row>
    <row r="98" spans="1:11">
      <c r="A98" t="s">
        <v>106</v>
      </c>
      <c r="B98" t="s">
        <v>1131</v>
      </c>
      <c r="C98" t="s">
        <v>1271</v>
      </c>
      <c r="D98">
        <v>15016</v>
      </c>
      <c r="E98" s="144">
        <v>5</v>
      </c>
      <c r="F98" s="144">
        <v>0</v>
      </c>
      <c r="G98" s="144">
        <v>0</v>
      </c>
      <c r="H98" s="144">
        <v>0</v>
      </c>
      <c r="I98" s="144">
        <v>0</v>
      </c>
      <c r="J98" s="144">
        <v>0</v>
      </c>
      <c r="K98" s="144"/>
    </row>
    <row r="99" spans="1:11">
      <c r="A99" t="s">
        <v>106</v>
      </c>
      <c r="B99" t="s">
        <v>1131</v>
      </c>
      <c r="C99" t="s">
        <v>116</v>
      </c>
      <c r="D99">
        <v>15111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/>
    </row>
    <row r="100" spans="1:11">
      <c r="A100" t="s">
        <v>106</v>
      </c>
      <c r="B100" t="s">
        <v>1131</v>
      </c>
      <c r="C100" t="s">
        <v>22</v>
      </c>
      <c r="D100">
        <v>15174</v>
      </c>
      <c r="E100" s="144">
        <v>59</v>
      </c>
      <c r="F100" s="144">
        <v>0</v>
      </c>
      <c r="G100" s="144">
        <v>1</v>
      </c>
      <c r="H100" s="144">
        <v>0</v>
      </c>
      <c r="I100" s="144">
        <v>2</v>
      </c>
      <c r="J100" s="144">
        <v>0</v>
      </c>
      <c r="K100" s="144"/>
    </row>
    <row r="101" spans="1:11">
      <c r="A101" t="s">
        <v>106</v>
      </c>
      <c r="B101" t="s">
        <v>1131</v>
      </c>
      <c r="C101" t="s">
        <v>1178</v>
      </c>
      <c r="D101">
        <v>20433</v>
      </c>
      <c r="E101" s="144">
        <v>6</v>
      </c>
      <c r="F101" s="144">
        <v>0</v>
      </c>
      <c r="G101" s="144">
        <v>0</v>
      </c>
      <c r="H101" s="144">
        <v>0</v>
      </c>
      <c r="I101" s="144">
        <v>0</v>
      </c>
      <c r="J101" s="144">
        <v>0</v>
      </c>
      <c r="K101" s="144"/>
    </row>
    <row r="102" spans="1:11">
      <c r="A102" t="s">
        <v>106</v>
      </c>
      <c r="B102" t="s">
        <v>1131</v>
      </c>
      <c r="C102" t="s">
        <v>1183</v>
      </c>
      <c r="D102">
        <v>17084</v>
      </c>
      <c r="E102" s="144">
        <v>13</v>
      </c>
      <c r="F102" s="144">
        <v>0</v>
      </c>
      <c r="G102" s="144">
        <v>0</v>
      </c>
      <c r="H102" s="144">
        <v>0</v>
      </c>
      <c r="I102" s="144">
        <v>0</v>
      </c>
      <c r="J102" s="144">
        <v>0</v>
      </c>
      <c r="K102" s="144"/>
    </row>
    <row r="103" spans="1:11">
      <c r="A103" t="s">
        <v>106</v>
      </c>
      <c r="B103" t="s">
        <v>1131</v>
      </c>
      <c r="C103" t="s">
        <v>1353</v>
      </c>
      <c r="D103">
        <v>15505</v>
      </c>
      <c r="E103" s="144">
        <v>1</v>
      </c>
      <c r="F103" s="144">
        <v>0</v>
      </c>
      <c r="G103" s="144">
        <v>0</v>
      </c>
      <c r="H103" s="144">
        <v>0</v>
      </c>
      <c r="I103" s="144">
        <v>0</v>
      </c>
      <c r="J103" s="144">
        <v>0</v>
      </c>
      <c r="K103" s="144"/>
    </row>
    <row r="104" spans="1:11">
      <c r="A104" t="s">
        <v>106</v>
      </c>
      <c r="B104" t="s">
        <v>1131</v>
      </c>
      <c r="C104" t="s">
        <v>1195</v>
      </c>
      <c r="D104">
        <v>15512</v>
      </c>
      <c r="E104" s="144">
        <v>22</v>
      </c>
      <c r="F104" s="144">
        <v>0</v>
      </c>
      <c r="G104" s="144">
        <v>0</v>
      </c>
      <c r="H104" s="144">
        <v>0</v>
      </c>
      <c r="I104" s="144">
        <v>0</v>
      </c>
      <c r="J104" s="144">
        <v>0</v>
      </c>
      <c r="K104" s="144"/>
    </row>
    <row r="105" spans="1:11">
      <c r="A105" t="s">
        <v>106</v>
      </c>
      <c r="B105" t="s">
        <v>1131</v>
      </c>
      <c r="C105" t="s">
        <v>1261</v>
      </c>
      <c r="D105">
        <v>20434</v>
      </c>
      <c r="E105" s="144">
        <v>20</v>
      </c>
      <c r="F105" s="144">
        <v>0</v>
      </c>
      <c r="G105" s="144">
        <v>0</v>
      </c>
      <c r="H105" s="144">
        <v>0</v>
      </c>
      <c r="I105" s="144">
        <v>0</v>
      </c>
      <c r="J105" s="144">
        <v>0</v>
      </c>
      <c r="K105" s="144"/>
    </row>
    <row r="106" spans="1:11">
      <c r="A106" t="s">
        <v>106</v>
      </c>
      <c r="B106" t="s">
        <v>1131</v>
      </c>
      <c r="C106" t="s">
        <v>1197</v>
      </c>
      <c r="D106">
        <v>17086</v>
      </c>
      <c r="E106" s="144">
        <v>54</v>
      </c>
      <c r="F106" s="144">
        <v>0</v>
      </c>
      <c r="G106" s="144">
        <v>0</v>
      </c>
      <c r="H106" s="144">
        <v>0</v>
      </c>
      <c r="I106" s="144">
        <v>0</v>
      </c>
      <c r="J106" s="144">
        <v>0</v>
      </c>
      <c r="K106" s="144"/>
    </row>
    <row r="107" spans="1:11">
      <c r="A107" t="s">
        <v>106</v>
      </c>
      <c r="B107" t="s">
        <v>1131</v>
      </c>
      <c r="C107" t="s">
        <v>1201</v>
      </c>
      <c r="D107">
        <v>15566</v>
      </c>
      <c r="E107" s="144">
        <v>4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/>
    </row>
    <row r="108" spans="1:11">
      <c r="A108" t="s">
        <v>106</v>
      </c>
      <c r="B108" t="s">
        <v>1131</v>
      </c>
      <c r="C108" t="s">
        <v>1202</v>
      </c>
      <c r="D108">
        <v>17151</v>
      </c>
      <c r="E108" s="144">
        <v>2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/>
    </row>
    <row r="109" spans="1:11">
      <c r="A109" t="s">
        <v>106</v>
      </c>
      <c r="B109" t="s">
        <v>1131</v>
      </c>
      <c r="C109" t="s">
        <v>1203</v>
      </c>
      <c r="D109">
        <v>20435</v>
      </c>
      <c r="E109" s="144">
        <v>17</v>
      </c>
      <c r="F109" s="144">
        <v>0</v>
      </c>
      <c r="G109" s="144">
        <v>0</v>
      </c>
      <c r="H109" s="144">
        <v>0</v>
      </c>
      <c r="I109" s="144">
        <v>0</v>
      </c>
      <c r="J109" s="144">
        <v>0</v>
      </c>
      <c r="K109" s="144"/>
    </row>
    <row r="110" spans="1:11">
      <c r="A110" t="s">
        <v>106</v>
      </c>
      <c r="B110" t="s">
        <v>1131</v>
      </c>
      <c r="C110" t="s">
        <v>1205</v>
      </c>
      <c r="D110">
        <v>15606</v>
      </c>
      <c r="E110" s="144">
        <v>29</v>
      </c>
      <c r="F110" s="144">
        <v>0</v>
      </c>
      <c r="G110" s="144">
        <v>0</v>
      </c>
      <c r="H110" s="144">
        <v>0</v>
      </c>
      <c r="I110" s="144">
        <v>0</v>
      </c>
      <c r="J110" s="144">
        <v>0</v>
      </c>
      <c r="K110" s="144"/>
    </row>
    <row r="111" spans="1:11">
      <c r="A111" t="s">
        <v>106</v>
      </c>
      <c r="B111" t="s">
        <v>1131</v>
      </c>
      <c r="C111" t="s">
        <v>117</v>
      </c>
      <c r="D111">
        <v>15725</v>
      </c>
      <c r="E111" s="144">
        <v>82</v>
      </c>
      <c r="F111" s="144">
        <v>0</v>
      </c>
      <c r="G111" s="144">
        <v>0</v>
      </c>
      <c r="H111" s="144">
        <v>0</v>
      </c>
      <c r="I111" s="144">
        <v>2</v>
      </c>
      <c r="J111" s="144">
        <v>1</v>
      </c>
      <c r="K111" s="144"/>
    </row>
    <row r="112" spans="1:11">
      <c r="A112" t="s">
        <v>106</v>
      </c>
      <c r="B112" t="s">
        <v>1131</v>
      </c>
      <c r="C112" t="s">
        <v>1302</v>
      </c>
      <c r="D112">
        <v>15727</v>
      </c>
      <c r="E112" s="144">
        <v>2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/>
    </row>
    <row r="113" spans="1:11">
      <c r="A113" t="s">
        <v>106</v>
      </c>
      <c r="B113" t="s">
        <v>1131</v>
      </c>
      <c r="C113" t="s">
        <v>1340</v>
      </c>
      <c r="D113">
        <v>15733</v>
      </c>
      <c r="E113" s="144">
        <v>4</v>
      </c>
      <c r="F113" s="144">
        <v>0</v>
      </c>
      <c r="G113" s="144">
        <v>0</v>
      </c>
      <c r="H113" s="144">
        <v>0</v>
      </c>
      <c r="I113" s="144">
        <v>0</v>
      </c>
      <c r="J113" s="144">
        <v>0</v>
      </c>
      <c r="K113" s="144"/>
    </row>
    <row r="114" spans="1:11">
      <c r="A114" t="s">
        <v>106</v>
      </c>
      <c r="B114" t="s">
        <v>1131</v>
      </c>
      <c r="C114" t="s">
        <v>118</v>
      </c>
      <c r="D114">
        <v>15735</v>
      </c>
      <c r="E114" s="144">
        <v>3</v>
      </c>
      <c r="F114" s="144">
        <v>0</v>
      </c>
      <c r="G114" s="144">
        <v>0</v>
      </c>
      <c r="H114" s="144">
        <v>0</v>
      </c>
      <c r="I114" s="144">
        <v>2</v>
      </c>
      <c r="J114" s="144">
        <v>0</v>
      </c>
      <c r="K114" s="144"/>
    </row>
    <row r="115" spans="1:11">
      <c r="A115" t="s">
        <v>106</v>
      </c>
      <c r="B115" t="s">
        <v>1131</v>
      </c>
      <c r="C115" t="s">
        <v>1210</v>
      </c>
      <c r="D115">
        <v>15742</v>
      </c>
      <c r="E115" s="144">
        <v>21</v>
      </c>
      <c r="F115" s="144">
        <v>0</v>
      </c>
      <c r="G115" s="144">
        <v>0</v>
      </c>
      <c r="H115" s="144">
        <v>0</v>
      </c>
      <c r="I115" s="144">
        <v>0</v>
      </c>
      <c r="J115" s="144">
        <v>0</v>
      </c>
      <c r="K115" s="144"/>
    </row>
    <row r="116" spans="1:11">
      <c r="A116" t="s">
        <v>106</v>
      </c>
      <c r="B116" t="s">
        <v>1161</v>
      </c>
      <c r="C116" t="s">
        <v>1369</v>
      </c>
      <c r="D116">
        <v>14246</v>
      </c>
      <c r="E116" s="144">
        <v>1</v>
      </c>
      <c r="F116" s="144">
        <v>0</v>
      </c>
      <c r="G116" s="144">
        <v>0</v>
      </c>
      <c r="H116" s="144">
        <v>0</v>
      </c>
      <c r="I116" s="144">
        <v>0</v>
      </c>
      <c r="J116" s="144">
        <v>0</v>
      </c>
      <c r="K116" s="144"/>
    </row>
    <row r="117" spans="1:11">
      <c r="A117" t="s">
        <v>106</v>
      </c>
      <c r="B117" t="s">
        <v>1161</v>
      </c>
      <c r="C117" t="s">
        <v>1370</v>
      </c>
      <c r="D117">
        <v>17351</v>
      </c>
      <c r="E117" s="144">
        <v>2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/>
    </row>
    <row r="118" spans="1:11">
      <c r="A118" t="s">
        <v>106</v>
      </c>
      <c r="B118" t="s">
        <v>1161</v>
      </c>
      <c r="C118" t="s">
        <v>1371</v>
      </c>
      <c r="D118">
        <v>14568</v>
      </c>
      <c r="E118" s="144">
        <v>5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/>
    </row>
    <row r="119" spans="1:11">
      <c r="A119" t="s">
        <v>106</v>
      </c>
      <c r="B119" t="s">
        <v>1161</v>
      </c>
      <c r="C119" t="s">
        <v>1305</v>
      </c>
      <c r="D119">
        <v>14677</v>
      </c>
      <c r="E119" s="144">
        <v>5</v>
      </c>
      <c r="F119" s="144">
        <v>0</v>
      </c>
      <c r="G119" s="144">
        <v>0</v>
      </c>
      <c r="H119" s="144">
        <v>0</v>
      </c>
      <c r="I119" s="144">
        <v>0</v>
      </c>
      <c r="J119" s="144">
        <v>0</v>
      </c>
      <c r="K119" s="144"/>
    </row>
    <row r="120" spans="1:11">
      <c r="A120" t="s">
        <v>106</v>
      </c>
      <c r="B120" t="s">
        <v>1161</v>
      </c>
      <c r="C120" t="s">
        <v>1318</v>
      </c>
      <c r="D120">
        <v>14867</v>
      </c>
      <c r="E120" s="144">
        <v>12</v>
      </c>
      <c r="F120" s="144">
        <v>0</v>
      </c>
      <c r="G120" s="144">
        <v>0</v>
      </c>
      <c r="H120" s="144">
        <v>0</v>
      </c>
      <c r="I120" s="144">
        <v>0</v>
      </c>
      <c r="J120" s="144">
        <v>0</v>
      </c>
      <c r="K120" s="144"/>
    </row>
    <row r="121" spans="1:11">
      <c r="A121" t="s">
        <v>106</v>
      </c>
      <c r="B121" t="s">
        <v>1161</v>
      </c>
      <c r="C121" t="s">
        <v>1236</v>
      </c>
      <c r="D121">
        <v>14941</v>
      </c>
      <c r="E121" s="144">
        <v>0</v>
      </c>
      <c r="F121" s="144">
        <v>0</v>
      </c>
      <c r="G121" s="144">
        <v>0</v>
      </c>
      <c r="H121" s="144">
        <v>0</v>
      </c>
      <c r="I121" s="144">
        <v>0</v>
      </c>
      <c r="J121" s="144">
        <v>0</v>
      </c>
      <c r="K121" s="144"/>
    </row>
    <row r="122" spans="1:11">
      <c r="A122" t="s">
        <v>106</v>
      </c>
      <c r="B122" t="s">
        <v>1161</v>
      </c>
      <c r="C122" t="s">
        <v>1325</v>
      </c>
      <c r="D122">
        <v>14976</v>
      </c>
      <c r="E122" s="144">
        <v>0</v>
      </c>
      <c r="F122" s="144">
        <v>0</v>
      </c>
      <c r="G122" s="144">
        <v>0</v>
      </c>
      <c r="H122" s="144">
        <v>0</v>
      </c>
      <c r="I122" s="144">
        <v>0</v>
      </c>
      <c r="J122" s="144">
        <v>0</v>
      </c>
      <c r="K122" s="144"/>
    </row>
    <row r="123" spans="1:11">
      <c r="A123" t="s">
        <v>106</v>
      </c>
      <c r="B123" t="s">
        <v>1161</v>
      </c>
      <c r="C123" t="s">
        <v>1373</v>
      </c>
      <c r="D123">
        <v>17348</v>
      </c>
      <c r="E123" s="144">
        <v>8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/>
    </row>
    <row r="124" spans="1:11">
      <c r="A124" t="s">
        <v>106</v>
      </c>
      <c r="B124" t="s">
        <v>1161</v>
      </c>
      <c r="C124" t="s">
        <v>1162</v>
      </c>
      <c r="D124">
        <v>15042</v>
      </c>
      <c r="E124" s="144">
        <v>14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/>
    </row>
    <row r="125" spans="1:11">
      <c r="A125" t="s">
        <v>106</v>
      </c>
      <c r="B125" t="s">
        <v>1161</v>
      </c>
      <c r="C125" t="s">
        <v>119</v>
      </c>
      <c r="D125">
        <v>15137</v>
      </c>
      <c r="E125" s="144">
        <v>263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/>
    </row>
    <row r="126" spans="1:11">
      <c r="A126" t="s">
        <v>106</v>
      </c>
      <c r="B126" t="s">
        <v>1161</v>
      </c>
      <c r="C126" t="s">
        <v>120</v>
      </c>
      <c r="D126">
        <v>15138</v>
      </c>
      <c r="E126" s="144">
        <v>195</v>
      </c>
      <c r="F126" s="144">
        <v>0</v>
      </c>
      <c r="G126" s="144">
        <v>1</v>
      </c>
      <c r="H126" s="144">
        <v>0</v>
      </c>
      <c r="I126" s="144">
        <v>10</v>
      </c>
      <c r="J126" s="144">
        <v>1</v>
      </c>
      <c r="K126" s="144"/>
    </row>
    <row r="127" spans="1:11">
      <c r="A127" t="s">
        <v>106</v>
      </c>
      <c r="B127" t="s">
        <v>1161</v>
      </c>
      <c r="C127" t="s">
        <v>121</v>
      </c>
      <c r="D127">
        <v>15192</v>
      </c>
      <c r="E127" s="144">
        <v>97</v>
      </c>
      <c r="F127" s="144">
        <v>0</v>
      </c>
      <c r="G127" s="144">
        <v>0</v>
      </c>
      <c r="H127" s="144">
        <v>0</v>
      </c>
      <c r="I127" s="144">
        <v>0</v>
      </c>
      <c r="J127" s="144">
        <v>0</v>
      </c>
      <c r="K127" s="144"/>
    </row>
    <row r="128" spans="1:11">
      <c r="A128" t="s">
        <v>106</v>
      </c>
      <c r="B128" t="s">
        <v>1161</v>
      </c>
      <c r="C128" t="s">
        <v>122</v>
      </c>
      <c r="D128">
        <v>15386</v>
      </c>
      <c r="E128" s="144">
        <v>24</v>
      </c>
      <c r="F128" s="144">
        <v>0</v>
      </c>
      <c r="G128" s="144">
        <v>0</v>
      </c>
      <c r="H128" s="144">
        <v>0</v>
      </c>
      <c r="I128" s="144">
        <v>1</v>
      </c>
      <c r="J128" s="144">
        <v>0</v>
      </c>
      <c r="K128" s="144"/>
    </row>
    <row r="129" spans="1:11">
      <c r="A129" t="s">
        <v>106</v>
      </c>
      <c r="B129" t="s">
        <v>1161</v>
      </c>
      <c r="C129" t="s">
        <v>1354</v>
      </c>
      <c r="D129">
        <v>17350</v>
      </c>
      <c r="E129" s="144">
        <v>4</v>
      </c>
      <c r="F129" s="144">
        <v>0</v>
      </c>
      <c r="G129" s="144">
        <v>0</v>
      </c>
      <c r="H129" s="144">
        <v>0</v>
      </c>
      <c r="I129" s="144">
        <v>0</v>
      </c>
      <c r="J129" s="144">
        <v>0</v>
      </c>
      <c r="K129" s="144"/>
    </row>
    <row r="130" spans="1:11">
      <c r="A130" t="s">
        <v>106</v>
      </c>
      <c r="B130" t="s">
        <v>1161</v>
      </c>
      <c r="C130" t="s">
        <v>1360</v>
      </c>
      <c r="D130">
        <v>21244</v>
      </c>
      <c r="E130" s="144">
        <v>3</v>
      </c>
      <c r="F130" s="144">
        <v>0</v>
      </c>
      <c r="G130" s="144">
        <v>0</v>
      </c>
      <c r="H130" s="144">
        <v>0</v>
      </c>
      <c r="I130" s="144">
        <v>0</v>
      </c>
      <c r="J130" s="144">
        <v>0</v>
      </c>
      <c r="K130" s="144"/>
    </row>
    <row r="131" spans="1:11">
      <c r="A131" t="s">
        <v>106</v>
      </c>
      <c r="B131" t="s">
        <v>1136</v>
      </c>
      <c r="C131" t="s">
        <v>1304</v>
      </c>
      <c r="D131">
        <v>14292</v>
      </c>
      <c r="E131" s="144">
        <v>3</v>
      </c>
      <c r="F131" s="144">
        <v>0</v>
      </c>
      <c r="G131" s="144">
        <v>0</v>
      </c>
      <c r="H131" s="144">
        <v>0</v>
      </c>
      <c r="I131" s="144">
        <v>0</v>
      </c>
      <c r="J131" s="144">
        <v>0</v>
      </c>
      <c r="K131" s="144"/>
    </row>
    <row r="132" spans="1:11">
      <c r="A132" t="s">
        <v>106</v>
      </c>
      <c r="B132" t="s">
        <v>1136</v>
      </c>
      <c r="C132" t="s">
        <v>1221</v>
      </c>
      <c r="D132">
        <v>17095</v>
      </c>
      <c r="E132" s="144">
        <v>5</v>
      </c>
      <c r="F132" s="144">
        <v>0</v>
      </c>
      <c r="G132" s="144">
        <v>0</v>
      </c>
      <c r="H132" s="144">
        <v>0</v>
      </c>
      <c r="I132" s="144">
        <v>0</v>
      </c>
      <c r="J132" s="144">
        <v>0</v>
      </c>
      <c r="K132" s="144"/>
    </row>
    <row r="133" spans="1:11">
      <c r="A133" t="s">
        <v>106</v>
      </c>
      <c r="B133" t="s">
        <v>1136</v>
      </c>
      <c r="C133" t="s">
        <v>123</v>
      </c>
      <c r="D133">
        <v>14446</v>
      </c>
      <c r="E133" s="144">
        <v>20</v>
      </c>
      <c r="F133" s="144">
        <v>0</v>
      </c>
      <c r="G133" s="144">
        <v>0</v>
      </c>
      <c r="H133" s="144">
        <v>0</v>
      </c>
      <c r="I133" s="144">
        <v>3</v>
      </c>
      <c r="J133" s="144">
        <v>0</v>
      </c>
      <c r="K133" s="144"/>
    </row>
    <row r="134" spans="1:11">
      <c r="A134" t="s">
        <v>106</v>
      </c>
      <c r="B134" t="s">
        <v>1136</v>
      </c>
      <c r="C134" t="s">
        <v>1137</v>
      </c>
      <c r="D134">
        <v>20010</v>
      </c>
      <c r="E134" s="144">
        <v>10</v>
      </c>
      <c r="F134" s="144">
        <v>0</v>
      </c>
      <c r="G134" s="144">
        <v>0</v>
      </c>
      <c r="H134" s="144">
        <v>0</v>
      </c>
      <c r="I134" s="144">
        <v>0</v>
      </c>
      <c r="J134" s="144">
        <v>0</v>
      </c>
      <c r="K134" s="144"/>
    </row>
    <row r="135" spans="1:11">
      <c r="A135" t="s">
        <v>106</v>
      </c>
      <c r="B135" t="s">
        <v>1136</v>
      </c>
      <c r="C135" t="s">
        <v>1141</v>
      </c>
      <c r="D135">
        <v>20007</v>
      </c>
      <c r="E135" s="144">
        <v>6</v>
      </c>
      <c r="F135" s="144">
        <v>0</v>
      </c>
      <c r="G135" s="144">
        <v>0</v>
      </c>
      <c r="H135" s="144">
        <v>0</v>
      </c>
      <c r="I135" s="144">
        <v>0</v>
      </c>
      <c r="J135" s="144">
        <v>0</v>
      </c>
      <c r="K135" s="144"/>
    </row>
    <row r="136" spans="1:11">
      <c r="A136" t="s">
        <v>106</v>
      </c>
      <c r="B136" t="s">
        <v>1136</v>
      </c>
      <c r="C136" t="s">
        <v>1142</v>
      </c>
      <c r="D136">
        <v>17098</v>
      </c>
      <c r="E136" s="144">
        <v>0</v>
      </c>
      <c r="F136" s="144">
        <v>0</v>
      </c>
      <c r="G136" s="144">
        <v>1</v>
      </c>
      <c r="H136" s="144">
        <v>0</v>
      </c>
      <c r="I136" s="144">
        <v>0</v>
      </c>
      <c r="J136" s="144">
        <v>0</v>
      </c>
      <c r="K136" s="144"/>
    </row>
    <row r="137" spans="1:11">
      <c r="A137" t="s">
        <v>106</v>
      </c>
      <c r="B137" t="s">
        <v>1136</v>
      </c>
      <c r="C137" t="s">
        <v>1143</v>
      </c>
      <c r="D137">
        <v>14709</v>
      </c>
      <c r="E137" s="144">
        <v>3</v>
      </c>
      <c r="F137" s="144">
        <v>0</v>
      </c>
      <c r="G137" s="144">
        <v>0</v>
      </c>
      <c r="H137" s="144">
        <v>0</v>
      </c>
      <c r="I137" s="144">
        <v>0</v>
      </c>
      <c r="J137" s="144">
        <v>0</v>
      </c>
      <c r="K137" s="144"/>
    </row>
    <row r="138" spans="1:11">
      <c r="A138" t="s">
        <v>106</v>
      </c>
      <c r="B138" t="s">
        <v>1136</v>
      </c>
      <c r="C138" t="s">
        <v>1234</v>
      </c>
      <c r="D138">
        <v>20006</v>
      </c>
      <c r="E138" s="144">
        <v>6</v>
      </c>
      <c r="F138" s="144">
        <v>0</v>
      </c>
      <c r="G138" s="144">
        <v>0</v>
      </c>
      <c r="H138" s="144">
        <v>0</v>
      </c>
      <c r="I138" s="144">
        <v>0</v>
      </c>
      <c r="J138" s="144">
        <v>0</v>
      </c>
      <c r="K138" s="144"/>
    </row>
    <row r="139" spans="1:11">
      <c r="A139" t="s">
        <v>106</v>
      </c>
      <c r="B139" t="s">
        <v>1136</v>
      </c>
      <c r="C139" t="s">
        <v>1293</v>
      </c>
      <c r="D139">
        <v>20009</v>
      </c>
      <c r="E139" s="144">
        <v>1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/>
    </row>
    <row r="140" spans="1:11">
      <c r="A140" t="s">
        <v>106</v>
      </c>
      <c r="B140" t="s">
        <v>1136</v>
      </c>
      <c r="C140" t="s">
        <v>1235</v>
      </c>
      <c r="D140">
        <v>17091</v>
      </c>
      <c r="E140" s="144">
        <v>46</v>
      </c>
      <c r="F140" s="144">
        <v>0</v>
      </c>
      <c r="G140" s="144">
        <v>0</v>
      </c>
      <c r="H140" s="144">
        <v>0</v>
      </c>
      <c r="I140" s="144">
        <v>0</v>
      </c>
      <c r="J140" s="144">
        <v>0</v>
      </c>
      <c r="K140" s="144"/>
    </row>
    <row r="141" spans="1:11">
      <c r="A141" t="s">
        <v>106</v>
      </c>
      <c r="B141" t="s">
        <v>1136</v>
      </c>
      <c r="C141" t="s">
        <v>1152</v>
      </c>
      <c r="D141">
        <v>17099</v>
      </c>
      <c r="E141" s="144">
        <v>5</v>
      </c>
      <c r="F141" s="144">
        <v>0</v>
      </c>
      <c r="G141" s="144">
        <v>0</v>
      </c>
      <c r="H141" s="144">
        <v>0</v>
      </c>
      <c r="I141" s="144">
        <v>0</v>
      </c>
      <c r="J141" s="144">
        <v>0</v>
      </c>
      <c r="K141" s="144"/>
    </row>
    <row r="142" spans="1:11">
      <c r="A142" t="s">
        <v>106</v>
      </c>
      <c r="B142" t="s">
        <v>1136</v>
      </c>
      <c r="C142" t="s">
        <v>1153</v>
      </c>
      <c r="D142">
        <v>20011</v>
      </c>
      <c r="E142" s="144">
        <v>2</v>
      </c>
      <c r="F142" s="144">
        <v>0</v>
      </c>
      <c r="G142" s="144">
        <v>0</v>
      </c>
      <c r="H142" s="144">
        <v>0</v>
      </c>
      <c r="I142" s="144">
        <v>0</v>
      </c>
      <c r="J142" s="144">
        <v>0</v>
      </c>
      <c r="K142" s="144"/>
    </row>
    <row r="143" spans="1:11">
      <c r="A143" t="s">
        <v>106</v>
      </c>
      <c r="B143" t="s">
        <v>1136</v>
      </c>
      <c r="C143" t="s">
        <v>124</v>
      </c>
      <c r="D143">
        <v>14940</v>
      </c>
      <c r="E143" s="144">
        <v>0</v>
      </c>
      <c r="F143" s="144">
        <v>0</v>
      </c>
      <c r="G143" s="144">
        <v>0</v>
      </c>
      <c r="H143" s="144">
        <v>0</v>
      </c>
      <c r="I143" s="144">
        <v>1</v>
      </c>
      <c r="J143" s="144">
        <v>0</v>
      </c>
      <c r="K143" s="144"/>
    </row>
    <row r="144" spans="1:11">
      <c r="A144" t="s">
        <v>106</v>
      </c>
      <c r="B144" t="s">
        <v>1136</v>
      </c>
      <c r="C144" t="s">
        <v>1155</v>
      </c>
      <c r="D144">
        <v>14968</v>
      </c>
      <c r="E144" s="144">
        <v>11</v>
      </c>
      <c r="F144" s="144">
        <v>0</v>
      </c>
      <c r="G144" s="144">
        <v>0</v>
      </c>
      <c r="H144" s="144">
        <v>0</v>
      </c>
      <c r="I144" s="144">
        <v>0</v>
      </c>
      <c r="J144" s="144">
        <v>0</v>
      </c>
      <c r="K144" s="144"/>
    </row>
    <row r="145" spans="1:11">
      <c r="A145" t="s">
        <v>106</v>
      </c>
      <c r="B145" t="s">
        <v>1136</v>
      </c>
      <c r="C145" t="s">
        <v>1276</v>
      </c>
      <c r="D145">
        <v>15112</v>
      </c>
      <c r="E145" s="144">
        <v>3</v>
      </c>
      <c r="F145" s="144">
        <v>0</v>
      </c>
      <c r="G145" s="144">
        <v>0</v>
      </c>
      <c r="H145" s="144">
        <v>0</v>
      </c>
      <c r="I145" s="144">
        <v>0</v>
      </c>
      <c r="J145" s="144">
        <v>0</v>
      </c>
      <c r="K145" s="144"/>
    </row>
    <row r="146" spans="1:11">
      <c r="A146" t="s">
        <v>106</v>
      </c>
      <c r="B146" t="s">
        <v>1136</v>
      </c>
      <c r="C146" t="s">
        <v>641</v>
      </c>
      <c r="D146">
        <v>15198</v>
      </c>
      <c r="E146" s="144">
        <v>2</v>
      </c>
      <c r="F146" s="144">
        <v>0</v>
      </c>
      <c r="G146" s="144">
        <v>1</v>
      </c>
      <c r="H146" s="144">
        <v>0</v>
      </c>
      <c r="I146" s="144">
        <v>0</v>
      </c>
      <c r="J146" s="144">
        <v>0</v>
      </c>
      <c r="K146" s="144"/>
    </row>
    <row r="147" spans="1:11">
      <c r="A147" t="s">
        <v>106</v>
      </c>
      <c r="B147" t="s">
        <v>1136</v>
      </c>
      <c r="C147" t="s">
        <v>1246</v>
      </c>
      <c r="D147">
        <v>20005</v>
      </c>
      <c r="E147" s="144">
        <v>311</v>
      </c>
      <c r="F147" s="144">
        <v>0</v>
      </c>
      <c r="G147" s="144">
        <v>0</v>
      </c>
      <c r="H147" s="144">
        <v>0</v>
      </c>
      <c r="I147" s="144">
        <v>2</v>
      </c>
      <c r="J147" s="144">
        <v>1</v>
      </c>
      <c r="K147" s="144"/>
    </row>
    <row r="148" spans="1:11">
      <c r="A148" t="s">
        <v>106</v>
      </c>
      <c r="B148" t="s">
        <v>1136</v>
      </c>
      <c r="C148" t="s">
        <v>1247</v>
      </c>
      <c r="D148">
        <v>15215</v>
      </c>
      <c r="E148" s="144">
        <v>0</v>
      </c>
      <c r="F148" s="144">
        <v>0</v>
      </c>
      <c r="G148" s="144">
        <v>0</v>
      </c>
      <c r="H148" s="144">
        <v>0</v>
      </c>
      <c r="I148" s="144">
        <v>0</v>
      </c>
      <c r="J148" s="144">
        <v>0</v>
      </c>
      <c r="K148" s="144"/>
    </row>
    <row r="149" spans="1:11">
      <c r="A149" t="s">
        <v>106</v>
      </c>
      <c r="B149" t="s">
        <v>1136</v>
      </c>
      <c r="C149" t="s">
        <v>1175</v>
      </c>
      <c r="D149">
        <v>15216</v>
      </c>
      <c r="E149" s="144">
        <v>5</v>
      </c>
      <c r="F149" s="144">
        <v>0</v>
      </c>
      <c r="G149" s="144">
        <v>0</v>
      </c>
      <c r="H149" s="144">
        <v>0</v>
      </c>
      <c r="I149" s="144">
        <v>0</v>
      </c>
      <c r="J149" s="144">
        <v>0</v>
      </c>
      <c r="K149" s="144"/>
    </row>
    <row r="150" spans="1:11">
      <c r="A150" t="s">
        <v>106</v>
      </c>
      <c r="B150" t="s">
        <v>1136</v>
      </c>
      <c r="C150" t="s">
        <v>1176</v>
      </c>
      <c r="D150">
        <v>15217</v>
      </c>
      <c r="E150" s="144">
        <v>1</v>
      </c>
      <c r="F150" s="144">
        <v>0</v>
      </c>
      <c r="G150" s="144">
        <v>0</v>
      </c>
      <c r="H150" s="144">
        <v>0</v>
      </c>
      <c r="I150" s="144">
        <v>0</v>
      </c>
      <c r="J150" s="144">
        <v>0</v>
      </c>
      <c r="K150" s="144"/>
    </row>
    <row r="151" spans="1:11">
      <c r="A151" t="s">
        <v>106</v>
      </c>
      <c r="B151" t="s">
        <v>1136</v>
      </c>
      <c r="C151" t="s">
        <v>1177</v>
      </c>
      <c r="D151">
        <v>15246</v>
      </c>
      <c r="E151" s="144">
        <v>5</v>
      </c>
      <c r="F151" s="144">
        <v>0</v>
      </c>
      <c r="G151" s="144">
        <v>0</v>
      </c>
      <c r="H151" s="144">
        <v>0</v>
      </c>
      <c r="I151" s="144">
        <v>0</v>
      </c>
      <c r="J151" s="144">
        <v>0</v>
      </c>
      <c r="K151" s="144"/>
    </row>
    <row r="152" spans="1:11">
      <c r="A152" t="s">
        <v>106</v>
      </c>
      <c r="B152" t="s">
        <v>1136</v>
      </c>
      <c r="C152" t="s">
        <v>1253</v>
      </c>
      <c r="D152">
        <v>20407</v>
      </c>
      <c r="E152" s="144">
        <v>1</v>
      </c>
      <c r="F152" s="144">
        <v>0</v>
      </c>
      <c r="G152" s="144">
        <v>0</v>
      </c>
      <c r="H152" s="144">
        <v>0</v>
      </c>
      <c r="I152" s="144">
        <v>0</v>
      </c>
      <c r="J152" s="144">
        <v>0</v>
      </c>
      <c r="K152" s="144"/>
    </row>
    <row r="153" spans="1:11">
      <c r="A153" t="s">
        <v>106</v>
      </c>
      <c r="B153" t="s">
        <v>1136</v>
      </c>
      <c r="C153" t="s">
        <v>1186</v>
      </c>
      <c r="D153">
        <v>15353</v>
      </c>
      <c r="E153" s="144">
        <v>28</v>
      </c>
      <c r="F153" s="144">
        <v>0</v>
      </c>
      <c r="G153" s="144">
        <v>0</v>
      </c>
      <c r="H153" s="144">
        <v>0</v>
      </c>
      <c r="I153" s="144">
        <v>0</v>
      </c>
      <c r="J153" s="144">
        <v>0</v>
      </c>
      <c r="K153" s="144"/>
    </row>
    <row r="154" spans="1:11">
      <c r="A154" t="s">
        <v>106</v>
      </c>
      <c r="B154" t="s">
        <v>1136</v>
      </c>
      <c r="C154" t="s">
        <v>1299</v>
      </c>
      <c r="D154">
        <v>17090</v>
      </c>
      <c r="E154" s="144">
        <v>0</v>
      </c>
      <c r="F154" s="144">
        <v>0</v>
      </c>
      <c r="G154" s="144">
        <v>0</v>
      </c>
      <c r="H154" s="144">
        <v>0</v>
      </c>
      <c r="I154" s="144">
        <v>0</v>
      </c>
      <c r="J154" s="144">
        <v>0</v>
      </c>
      <c r="K154" s="144"/>
    </row>
    <row r="155" spans="1:11">
      <c r="A155" t="s">
        <v>106</v>
      </c>
      <c r="B155" t="s">
        <v>1136</v>
      </c>
      <c r="C155" t="s">
        <v>1313</v>
      </c>
      <c r="D155">
        <v>15410</v>
      </c>
      <c r="E155" s="144">
        <v>24</v>
      </c>
      <c r="F155" s="144">
        <v>0</v>
      </c>
      <c r="G155" s="144">
        <v>0</v>
      </c>
      <c r="H155" s="144">
        <v>0</v>
      </c>
      <c r="I155" s="144">
        <v>0</v>
      </c>
      <c r="J155" s="144">
        <v>0</v>
      </c>
      <c r="K155" s="144"/>
    </row>
    <row r="156" spans="1:11">
      <c r="A156" t="s">
        <v>106</v>
      </c>
      <c r="B156" t="s">
        <v>1136</v>
      </c>
      <c r="C156" t="s">
        <v>1284</v>
      </c>
      <c r="D156">
        <v>26390</v>
      </c>
      <c r="E156" s="144">
        <v>10</v>
      </c>
      <c r="F156" s="144">
        <v>0</v>
      </c>
      <c r="G156" s="144">
        <v>0</v>
      </c>
      <c r="H156" s="144">
        <v>0</v>
      </c>
      <c r="I156" s="144">
        <v>0</v>
      </c>
      <c r="J156" s="144">
        <v>0</v>
      </c>
      <c r="K156" s="144"/>
    </row>
    <row r="157" spans="1:11">
      <c r="A157" t="s">
        <v>106</v>
      </c>
      <c r="B157" t="s">
        <v>1136</v>
      </c>
      <c r="C157" t="s">
        <v>1193</v>
      </c>
      <c r="D157">
        <v>15477</v>
      </c>
      <c r="E157" s="144">
        <v>10</v>
      </c>
      <c r="F157" s="144">
        <v>0</v>
      </c>
      <c r="G157" s="144">
        <v>0</v>
      </c>
      <c r="H157" s="144">
        <v>0</v>
      </c>
      <c r="I157" s="144">
        <v>0</v>
      </c>
      <c r="J157" s="144">
        <v>0</v>
      </c>
      <c r="K157" s="144"/>
    </row>
    <row r="158" spans="1:11">
      <c r="A158" t="s">
        <v>106</v>
      </c>
      <c r="B158" t="s">
        <v>1136</v>
      </c>
      <c r="C158" t="s">
        <v>1194</v>
      </c>
      <c r="D158">
        <v>20008</v>
      </c>
      <c r="E158" s="144">
        <v>9</v>
      </c>
      <c r="F158" s="144">
        <v>0</v>
      </c>
      <c r="G158" s="144">
        <v>0</v>
      </c>
      <c r="H158" s="144">
        <v>0</v>
      </c>
      <c r="I158" s="144">
        <v>0</v>
      </c>
      <c r="J158" s="144">
        <v>0</v>
      </c>
      <c r="K158" s="144"/>
    </row>
    <row r="159" spans="1:11">
      <c r="A159" t="s">
        <v>106</v>
      </c>
      <c r="B159" t="s">
        <v>1136</v>
      </c>
      <c r="C159" t="s">
        <v>1260</v>
      </c>
      <c r="D159">
        <v>23074</v>
      </c>
      <c r="E159" s="144">
        <v>4</v>
      </c>
      <c r="F159" s="144">
        <v>0</v>
      </c>
      <c r="G159" s="144">
        <v>0</v>
      </c>
      <c r="H159" s="144">
        <v>0</v>
      </c>
      <c r="I159" s="144">
        <v>0</v>
      </c>
      <c r="J159" s="144">
        <v>0</v>
      </c>
      <c r="K159" s="144"/>
    </row>
    <row r="160" spans="1:11">
      <c r="A160" t="s">
        <v>106</v>
      </c>
      <c r="B160" t="s">
        <v>1136</v>
      </c>
      <c r="C160" t="s">
        <v>1204</v>
      </c>
      <c r="D160">
        <v>15593</v>
      </c>
      <c r="E160" s="144">
        <v>27</v>
      </c>
      <c r="F160" s="144">
        <v>0</v>
      </c>
      <c r="G160" s="144">
        <v>0</v>
      </c>
      <c r="H160" s="144">
        <v>0</v>
      </c>
      <c r="I160" s="144">
        <v>0</v>
      </c>
      <c r="J160" s="144">
        <v>0</v>
      </c>
      <c r="K160" s="144"/>
    </row>
    <row r="161" spans="1:11">
      <c r="A161" t="s">
        <v>106</v>
      </c>
      <c r="B161" t="s">
        <v>1136</v>
      </c>
      <c r="C161" t="s">
        <v>676</v>
      </c>
      <c r="D161">
        <v>15613</v>
      </c>
      <c r="E161" s="144">
        <v>0</v>
      </c>
      <c r="F161" s="144">
        <v>0</v>
      </c>
      <c r="G161" s="144">
        <v>0</v>
      </c>
      <c r="H161" s="144">
        <v>0</v>
      </c>
      <c r="I161" s="144">
        <v>0</v>
      </c>
      <c r="J161" s="144">
        <v>0</v>
      </c>
      <c r="K161" s="144"/>
    </row>
    <row r="162" spans="1:11">
      <c r="A162" t="s">
        <v>106</v>
      </c>
      <c r="B162" t="s">
        <v>1136</v>
      </c>
      <c r="C162" t="s">
        <v>1209</v>
      </c>
      <c r="D162">
        <v>20004</v>
      </c>
      <c r="E162" s="144">
        <v>2</v>
      </c>
      <c r="F162" s="144">
        <v>0</v>
      </c>
      <c r="G162" s="144">
        <v>0</v>
      </c>
      <c r="H162" s="144">
        <v>0</v>
      </c>
      <c r="I162" s="144">
        <v>0</v>
      </c>
      <c r="J162" s="144">
        <v>0</v>
      </c>
      <c r="K162" s="144"/>
    </row>
    <row r="163" spans="1:11">
      <c r="A163" t="s">
        <v>106</v>
      </c>
      <c r="B163" t="s">
        <v>1136</v>
      </c>
      <c r="C163" t="s">
        <v>1212</v>
      </c>
      <c r="D163">
        <v>17096</v>
      </c>
      <c r="E163" s="144">
        <v>9</v>
      </c>
      <c r="F163" s="144">
        <v>0</v>
      </c>
      <c r="G163" s="144">
        <v>0</v>
      </c>
      <c r="H163" s="144">
        <v>0</v>
      </c>
      <c r="I163" s="144">
        <v>0</v>
      </c>
      <c r="J163" s="144">
        <v>0</v>
      </c>
      <c r="K163" s="144"/>
    </row>
    <row r="164" spans="1:11">
      <c r="A164" t="s">
        <v>106</v>
      </c>
      <c r="B164" t="s">
        <v>1181</v>
      </c>
      <c r="C164" t="s">
        <v>1214</v>
      </c>
      <c r="D164">
        <v>20457</v>
      </c>
      <c r="E164" s="144">
        <v>16</v>
      </c>
      <c r="F164" s="144">
        <v>0</v>
      </c>
      <c r="G164" s="144">
        <v>0</v>
      </c>
      <c r="H164" s="144">
        <v>0</v>
      </c>
      <c r="I164" s="144">
        <v>0</v>
      </c>
      <c r="J164" s="144">
        <v>0</v>
      </c>
      <c r="K164" s="144"/>
    </row>
    <row r="165" spans="1:11">
      <c r="A165" t="s">
        <v>106</v>
      </c>
      <c r="B165" t="s">
        <v>1181</v>
      </c>
      <c r="C165" t="s">
        <v>1343</v>
      </c>
      <c r="D165">
        <v>14392</v>
      </c>
      <c r="E165" s="144">
        <v>0</v>
      </c>
      <c r="F165" s="144">
        <v>0</v>
      </c>
      <c r="G165" s="144">
        <v>0</v>
      </c>
      <c r="H165" s="144">
        <v>0</v>
      </c>
      <c r="I165" s="144">
        <v>0</v>
      </c>
      <c r="J165" s="144">
        <v>0</v>
      </c>
      <c r="K165" s="144"/>
    </row>
    <row r="166" spans="1:11">
      <c r="A166" t="s">
        <v>106</v>
      </c>
      <c r="B166" t="s">
        <v>1181</v>
      </c>
      <c r="C166" t="s">
        <v>1347</v>
      </c>
      <c r="D166">
        <v>14978</v>
      </c>
      <c r="E166" s="144">
        <v>11</v>
      </c>
      <c r="F166" s="144">
        <v>0</v>
      </c>
      <c r="G166" s="144">
        <v>0</v>
      </c>
      <c r="H166" s="144">
        <v>0</v>
      </c>
      <c r="I166" s="144">
        <v>0</v>
      </c>
      <c r="J166" s="144">
        <v>0</v>
      </c>
      <c r="K166" s="144"/>
    </row>
    <row r="167" spans="1:11">
      <c r="A167" t="s">
        <v>106</v>
      </c>
      <c r="B167" t="s">
        <v>1181</v>
      </c>
      <c r="C167" t="s">
        <v>1243</v>
      </c>
      <c r="D167">
        <v>20048</v>
      </c>
      <c r="E167" s="144">
        <v>62</v>
      </c>
      <c r="F167" s="144">
        <v>0</v>
      </c>
      <c r="G167" s="144">
        <v>0</v>
      </c>
      <c r="H167" s="144">
        <v>0</v>
      </c>
      <c r="I167" s="144">
        <v>0</v>
      </c>
      <c r="J167" s="144">
        <v>0</v>
      </c>
      <c r="K167" s="144"/>
    </row>
    <row r="168" spans="1:11">
      <c r="A168" t="s">
        <v>106</v>
      </c>
      <c r="B168" t="s">
        <v>1181</v>
      </c>
      <c r="C168" t="s">
        <v>1337</v>
      </c>
      <c r="D168">
        <v>15091</v>
      </c>
      <c r="E168" s="144">
        <v>0</v>
      </c>
      <c r="F168" s="144">
        <v>0</v>
      </c>
      <c r="G168" s="144">
        <v>0</v>
      </c>
      <c r="H168" s="144">
        <v>0</v>
      </c>
      <c r="I168" s="144">
        <v>0</v>
      </c>
      <c r="J168" s="144">
        <v>0</v>
      </c>
      <c r="K168" s="144"/>
    </row>
    <row r="169" spans="1:11">
      <c r="A169" t="s">
        <v>106</v>
      </c>
      <c r="B169" t="s">
        <v>1181</v>
      </c>
      <c r="C169" t="s">
        <v>1182</v>
      </c>
      <c r="D169">
        <v>16729</v>
      </c>
      <c r="E169" s="144">
        <v>1</v>
      </c>
      <c r="F169" s="144">
        <v>0</v>
      </c>
      <c r="G169" s="144">
        <v>0</v>
      </c>
      <c r="H169" s="144">
        <v>0</v>
      </c>
      <c r="I169" s="144">
        <v>0</v>
      </c>
      <c r="J169" s="144">
        <v>0</v>
      </c>
      <c r="K169" s="144"/>
    </row>
    <row r="170" spans="1:11">
      <c r="A170" t="s">
        <v>106</v>
      </c>
      <c r="B170" t="s">
        <v>1181</v>
      </c>
      <c r="C170" t="s">
        <v>1184</v>
      </c>
      <c r="D170">
        <v>15347</v>
      </c>
      <c r="E170" s="144">
        <v>15</v>
      </c>
      <c r="F170" s="144">
        <v>0</v>
      </c>
      <c r="G170" s="144">
        <v>0</v>
      </c>
      <c r="H170" s="144">
        <v>0</v>
      </c>
      <c r="I170" s="144">
        <v>0</v>
      </c>
      <c r="J170" s="144">
        <v>0</v>
      </c>
      <c r="K170" s="144"/>
    </row>
    <row r="171" spans="1:11">
      <c r="A171" t="s">
        <v>106</v>
      </c>
      <c r="B171" t="s">
        <v>1181</v>
      </c>
      <c r="C171" t="s">
        <v>1315</v>
      </c>
      <c r="D171">
        <v>15486</v>
      </c>
      <c r="E171" s="144">
        <v>28</v>
      </c>
      <c r="F171" s="144">
        <v>0</v>
      </c>
      <c r="G171" s="144">
        <v>0</v>
      </c>
      <c r="H171" s="144">
        <v>0</v>
      </c>
      <c r="I171" s="144">
        <v>0</v>
      </c>
      <c r="J171" s="144">
        <v>0</v>
      </c>
      <c r="K171" s="144"/>
    </row>
    <row r="172" spans="1:11">
      <c r="A172" t="s">
        <v>106</v>
      </c>
      <c r="B172" t="s">
        <v>1181</v>
      </c>
      <c r="C172" t="s">
        <v>1301</v>
      </c>
      <c r="D172">
        <v>15707</v>
      </c>
      <c r="E172" s="144">
        <v>0</v>
      </c>
      <c r="F172" s="144">
        <v>0</v>
      </c>
      <c r="G172" s="144">
        <v>0</v>
      </c>
      <c r="H172" s="144">
        <v>0</v>
      </c>
      <c r="I172" s="144">
        <v>0</v>
      </c>
      <c r="J172" s="144">
        <v>0</v>
      </c>
      <c r="K172" s="144"/>
    </row>
    <row r="173" spans="1:11">
      <c r="A173" t="s">
        <v>106</v>
      </c>
      <c r="B173" t="s">
        <v>1181</v>
      </c>
      <c r="C173" t="s">
        <v>1322</v>
      </c>
      <c r="D173">
        <v>14473</v>
      </c>
      <c r="E173" s="144">
        <v>109</v>
      </c>
      <c r="F173" s="144">
        <v>0</v>
      </c>
      <c r="G173" s="144">
        <v>0</v>
      </c>
      <c r="H173" s="144">
        <v>0</v>
      </c>
      <c r="I173" s="144">
        <v>0</v>
      </c>
      <c r="J173" s="144">
        <v>0</v>
      </c>
      <c r="K173" s="144"/>
    </row>
    <row r="174" spans="1:11">
      <c r="A174" t="s">
        <v>125</v>
      </c>
      <c r="B174" t="s">
        <v>1138</v>
      </c>
      <c r="C174" t="s">
        <v>534</v>
      </c>
      <c r="D174">
        <v>22524</v>
      </c>
      <c r="E174" s="144">
        <v>0</v>
      </c>
      <c r="F174" s="144">
        <v>1</v>
      </c>
      <c r="G174" s="144">
        <v>1</v>
      </c>
      <c r="H174" s="144">
        <v>0</v>
      </c>
      <c r="I174" s="144">
        <v>0</v>
      </c>
      <c r="J174" s="144">
        <v>0</v>
      </c>
      <c r="K174" s="144"/>
    </row>
    <row r="175" spans="1:11">
      <c r="A175" t="s">
        <v>125</v>
      </c>
      <c r="B175" t="s">
        <v>1138</v>
      </c>
      <c r="C175" t="s">
        <v>1333</v>
      </c>
      <c r="D175">
        <v>21878</v>
      </c>
      <c r="E175" s="144">
        <v>41</v>
      </c>
      <c r="F175" s="144">
        <v>0</v>
      </c>
      <c r="G175" s="144">
        <v>0</v>
      </c>
      <c r="H175" s="144">
        <v>0</v>
      </c>
      <c r="I175" s="144">
        <v>0</v>
      </c>
      <c r="J175" s="144">
        <v>0</v>
      </c>
      <c r="K175" s="144"/>
    </row>
    <row r="176" spans="1:11">
      <c r="A176" t="s">
        <v>125</v>
      </c>
      <c r="B176" t="s">
        <v>1138</v>
      </c>
      <c r="C176" t="s">
        <v>1356</v>
      </c>
      <c r="D176">
        <v>21249</v>
      </c>
      <c r="E176" s="144">
        <v>0</v>
      </c>
      <c r="F176" s="144">
        <v>0</v>
      </c>
      <c r="G176" s="144">
        <v>0</v>
      </c>
      <c r="H176" s="144">
        <v>0</v>
      </c>
      <c r="I176" s="144">
        <v>0</v>
      </c>
      <c r="J176" s="144">
        <v>0</v>
      </c>
      <c r="K176" s="144"/>
    </row>
    <row r="177" spans="1:11">
      <c r="A177" t="s">
        <v>125</v>
      </c>
      <c r="B177" t="s">
        <v>1138</v>
      </c>
      <c r="C177" t="s">
        <v>575</v>
      </c>
      <c r="D177">
        <v>14522</v>
      </c>
      <c r="E177" s="144">
        <v>4</v>
      </c>
      <c r="F177" s="144">
        <v>0</v>
      </c>
      <c r="G177" s="144">
        <v>0</v>
      </c>
      <c r="H177" s="144">
        <v>0</v>
      </c>
      <c r="I177" s="144">
        <v>0</v>
      </c>
      <c r="J177" s="144">
        <v>0</v>
      </c>
      <c r="K177" s="144"/>
    </row>
    <row r="178" spans="1:11">
      <c r="A178" t="s">
        <v>125</v>
      </c>
      <c r="B178" t="s">
        <v>1138</v>
      </c>
      <c r="C178" t="s">
        <v>578</v>
      </c>
      <c r="D178">
        <v>14553</v>
      </c>
      <c r="E178" s="144">
        <v>19</v>
      </c>
      <c r="F178" s="144">
        <v>0</v>
      </c>
      <c r="G178" s="144">
        <v>0</v>
      </c>
      <c r="H178" s="144">
        <v>0</v>
      </c>
      <c r="I178" s="144">
        <v>0</v>
      </c>
      <c r="J178" s="144">
        <v>0</v>
      </c>
      <c r="K178" s="144"/>
    </row>
    <row r="179" spans="1:11">
      <c r="A179" t="s">
        <v>125</v>
      </c>
      <c r="B179" t="s">
        <v>1138</v>
      </c>
      <c r="C179" t="s">
        <v>129</v>
      </c>
      <c r="D179">
        <v>14659</v>
      </c>
      <c r="E179" s="144">
        <v>23</v>
      </c>
      <c r="F179" s="144">
        <v>0</v>
      </c>
      <c r="G179" s="144">
        <v>0</v>
      </c>
      <c r="H179" s="144">
        <v>1</v>
      </c>
      <c r="I179" s="144">
        <v>2</v>
      </c>
      <c r="J179" s="144">
        <v>0</v>
      </c>
      <c r="K179" s="144"/>
    </row>
    <row r="180" spans="1:11">
      <c r="A180" t="s">
        <v>125</v>
      </c>
      <c r="B180" t="s">
        <v>1138</v>
      </c>
      <c r="C180" t="s">
        <v>1317</v>
      </c>
      <c r="D180">
        <v>21121</v>
      </c>
      <c r="E180" s="144">
        <v>0</v>
      </c>
      <c r="F180" s="144">
        <v>0</v>
      </c>
      <c r="G180" s="144">
        <v>0</v>
      </c>
      <c r="H180" s="144">
        <v>0</v>
      </c>
      <c r="I180" s="144">
        <v>0</v>
      </c>
      <c r="J180" s="144">
        <v>0</v>
      </c>
      <c r="K180" s="144"/>
    </row>
    <row r="181" spans="1:11">
      <c r="A181" t="s">
        <v>125</v>
      </c>
      <c r="B181" t="s">
        <v>1138</v>
      </c>
      <c r="C181" t="s">
        <v>1268</v>
      </c>
      <c r="D181">
        <v>21280</v>
      </c>
      <c r="E181" s="144">
        <v>0</v>
      </c>
      <c r="F181" s="144">
        <v>0</v>
      </c>
      <c r="G181" s="144">
        <v>0</v>
      </c>
      <c r="H181" s="144">
        <v>0</v>
      </c>
      <c r="I181" s="144">
        <v>0</v>
      </c>
      <c r="J181" s="144">
        <v>0</v>
      </c>
      <c r="K181" s="144"/>
    </row>
    <row r="182" spans="1:11">
      <c r="A182" t="s">
        <v>125</v>
      </c>
      <c r="B182" t="s">
        <v>1138</v>
      </c>
      <c r="C182" t="s">
        <v>1323</v>
      </c>
      <c r="D182">
        <v>14860</v>
      </c>
      <c r="E182" s="144">
        <v>9</v>
      </c>
      <c r="F182" s="144">
        <v>0</v>
      </c>
      <c r="G182" s="144">
        <v>0</v>
      </c>
      <c r="H182" s="144">
        <v>0</v>
      </c>
      <c r="I182" s="144">
        <v>0</v>
      </c>
      <c r="J182" s="144">
        <v>0</v>
      </c>
      <c r="K182" s="144"/>
    </row>
    <row r="183" spans="1:11">
      <c r="A183" t="s">
        <v>125</v>
      </c>
      <c r="B183" t="s">
        <v>1138</v>
      </c>
      <c r="C183" t="s">
        <v>1363</v>
      </c>
      <c r="D183">
        <v>15007</v>
      </c>
      <c r="E183" s="144">
        <v>0</v>
      </c>
      <c r="F183" s="144">
        <v>0</v>
      </c>
      <c r="G183" s="144">
        <v>0</v>
      </c>
      <c r="H183" s="144">
        <v>0</v>
      </c>
      <c r="I183" s="144">
        <v>1</v>
      </c>
      <c r="J183" s="144">
        <v>1</v>
      </c>
      <c r="K183" s="144"/>
    </row>
    <row r="184" spans="1:11">
      <c r="A184" t="s">
        <v>125</v>
      </c>
      <c r="B184" t="s">
        <v>1138</v>
      </c>
      <c r="C184" t="s">
        <v>130</v>
      </c>
      <c r="D184">
        <v>15035</v>
      </c>
      <c r="E184" s="144">
        <v>10</v>
      </c>
      <c r="F184" s="144">
        <v>0</v>
      </c>
      <c r="G184" s="144">
        <v>2</v>
      </c>
      <c r="H184" s="144">
        <v>0</v>
      </c>
      <c r="I184" s="144">
        <v>0</v>
      </c>
      <c r="J184" s="144">
        <v>3</v>
      </c>
      <c r="K184" s="144"/>
    </row>
    <row r="185" spans="1:11">
      <c r="A185" t="s">
        <v>125</v>
      </c>
      <c r="B185" t="s">
        <v>1138</v>
      </c>
      <c r="C185" t="s">
        <v>627</v>
      </c>
      <c r="D185">
        <v>22244</v>
      </c>
      <c r="E185" s="144">
        <v>0</v>
      </c>
      <c r="F185" s="144">
        <v>0</v>
      </c>
      <c r="G185" s="144">
        <v>0</v>
      </c>
      <c r="H185" s="144">
        <v>0</v>
      </c>
      <c r="I185" s="144">
        <v>0</v>
      </c>
      <c r="J185" s="144">
        <v>0</v>
      </c>
      <c r="K185" s="144"/>
    </row>
    <row r="186" spans="1:11">
      <c r="A186" t="s">
        <v>125</v>
      </c>
      <c r="B186" t="s">
        <v>1138</v>
      </c>
      <c r="C186" t="s">
        <v>1171</v>
      </c>
      <c r="D186">
        <v>15148</v>
      </c>
      <c r="E186" s="144">
        <v>2</v>
      </c>
      <c r="F186" s="144">
        <v>0</v>
      </c>
      <c r="G186" s="144">
        <v>0</v>
      </c>
      <c r="H186" s="144">
        <v>0</v>
      </c>
      <c r="I186" s="144">
        <v>0</v>
      </c>
      <c r="J186" s="144">
        <v>0</v>
      </c>
      <c r="K186" s="144"/>
    </row>
    <row r="187" spans="1:11">
      <c r="A187" t="s">
        <v>125</v>
      </c>
      <c r="B187" t="s">
        <v>1138</v>
      </c>
      <c r="C187" t="s">
        <v>126</v>
      </c>
      <c r="D187">
        <v>15152</v>
      </c>
      <c r="E187" s="144">
        <v>0</v>
      </c>
      <c r="F187" s="144">
        <v>0</v>
      </c>
      <c r="G187" s="144">
        <v>0</v>
      </c>
      <c r="H187" s="144">
        <v>0</v>
      </c>
      <c r="I187" s="144">
        <v>1</v>
      </c>
      <c r="J187" s="144">
        <v>0</v>
      </c>
      <c r="K187" s="144"/>
    </row>
    <row r="188" spans="1:11">
      <c r="A188" t="s">
        <v>125</v>
      </c>
      <c r="B188" t="s">
        <v>1138</v>
      </c>
      <c r="C188" t="s">
        <v>1173</v>
      </c>
      <c r="D188">
        <v>15166</v>
      </c>
      <c r="E188" s="144">
        <v>0</v>
      </c>
      <c r="F188" s="144">
        <v>0</v>
      </c>
      <c r="G188" s="144">
        <v>0</v>
      </c>
      <c r="H188" s="144">
        <v>0</v>
      </c>
      <c r="I188" s="144">
        <v>0</v>
      </c>
      <c r="J188" s="144">
        <v>0</v>
      </c>
      <c r="K188" s="144"/>
    </row>
    <row r="189" spans="1:11">
      <c r="A189" t="s">
        <v>125</v>
      </c>
      <c r="B189" t="s">
        <v>1138</v>
      </c>
      <c r="C189" t="s">
        <v>1328</v>
      </c>
      <c r="D189">
        <v>22525</v>
      </c>
      <c r="E189" s="144">
        <v>0</v>
      </c>
      <c r="F189" s="144">
        <v>0</v>
      </c>
      <c r="G189" s="144">
        <v>0</v>
      </c>
      <c r="H189" s="144">
        <v>0</v>
      </c>
      <c r="I189" s="144">
        <v>0</v>
      </c>
      <c r="J189" s="144">
        <v>0</v>
      </c>
      <c r="K189" s="144"/>
    </row>
    <row r="190" spans="1:11">
      <c r="A190" t="s">
        <v>125</v>
      </c>
      <c r="B190" t="s">
        <v>1138</v>
      </c>
      <c r="C190" t="s">
        <v>1352</v>
      </c>
      <c r="D190">
        <v>15267</v>
      </c>
      <c r="E190" s="144">
        <v>0</v>
      </c>
      <c r="F190" s="144">
        <v>0</v>
      </c>
      <c r="G190" s="144">
        <v>0</v>
      </c>
      <c r="H190" s="144">
        <v>0</v>
      </c>
      <c r="I190" s="144">
        <v>0</v>
      </c>
      <c r="J190" s="144">
        <v>0</v>
      </c>
      <c r="K190" s="144"/>
    </row>
    <row r="191" spans="1:11">
      <c r="A191" t="s">
        <v>125</v>
      </c>
      <c r="B191" t="s">
        <v>1138</v>
      </c>
      <c r="C191" t="s">
        <v>132</v>
      </c>
      <c r="D191">
        <v>15304</v>
      </c>
      <c r="E191" s="144">
        <v>0</v>
      </c>
      <c r="F191" s="144">
        <v>0</v>
      </c>
      <c r="G191" s="144">
        <v>0</v>
      </c>
      <c r="H191" s="144">
        <v>1</v>
      </c>
      <c r="I191" s="144">
        <v>0</v>
      </c>
      <c r="J191" s="144">
        <v>0</v>
      </c>
      <c r="K191" s="144"/>
    </row>
    <row r="192" spans="1:11">
      <c r="A192" t="s">
        <v>125</v>
      </c>
      <c r="B192" t="s">
        <v>1138</v>
      </c>
      <c r="C192" t="s">
        <v>133</v>
      </c>
      <c r="D192">
        <v>15305</v>
      </c>
      <c r="E192" s="144">
        <v>11</v>
      </c>
      <c r="F192" s="144">
        <v>0</v>
      </c>
      <c r="G192" s="144">
        <v>0</v>
      </c>
      <c r="H192" s="144">
        <v>8</v>
      </c>
      <c r="I192" s="144">
        <v>13</v>
      </c>
      <c r="J192" s="144">
        <v>9</v>
      </c>
      <c r="K192" s="144"/>
    </row>
    <row r="193" spans="1:11">
      <c r="A193" t="s">
        <v>125</v>
      </c>
      <c r="B193" t="s">
        <v>1138</v>
      </c>
      <c r="C193" t="s">
        <v>127</v>
      </c>
      <c r="D193">
        <v>15349</v>
      </c>
      <c r="E193" s="144">
        <v>1</v>
      </c>
      <c r="F193" s="144">
        <v>0</v>
      </c>
      <c r="G193" s="144">
        <v>0</v>
      </c>
      <c r="H193" s="144">
        <v>1</v>
      </c>
      <c r="I193" s="144">
        <v>0</v>
      </c>
      <c r="J193" s="144">
        <v>0</v>
      </c>
      <c r="K193" s="144"/>
    </row>
    <row r="194" spans="1:11">
      <c r="A194" t="s">
        <v>125</v>
      </c>
      <c r="B194" t="s">
        <v>1138</v>
      </c>
      <c r="C194" t="s">
        <v>1188</v>
      </c>
      <c r="D194">
        <v>15368</v>
      </c>
      <c r="E194" s="144">
        <v>0</v>
      </c>
      <c r="F194" s="144">
        <v>0</v>
      </c>
      <c r="G194" s="144">
        <v>0</v>
      </c>
      <c r="H194" s="144">
        <v>0</v>
      </c>
      <c r="I194" s="144">
        <v>0</v>
      </c>
      <c r="J194" s="144">
        <v>0</v>
      </c>
      <c r="K194" s="144"/>
    </row>
    <row r="195" spans="1:11">
      <c r="A195" t="s">
        <v>125</v>
      </c>
      <c r="B195" t="s">
        <v>1138</v>
      </c>
      <c r="C195" t="s">
        <v>1200</v>
      </c>
      <c r="D195">
        <v>18595</v>
      </c>
      <c r="E195" s="144">
        <v>0</v>
      </c>
      <c r="F195" s="144">
        <v>0</v>
      </c>
      <c r="G195" s="144">
        <v>0</v>
      </c>
      <c r="H195" s="144">
        <v>0</v>
      </c>
      <c r="I195" s="144">
        <v>0</v>
      </c>
      <c r="J195" s="144">
        <v>0</v>
      </c>
      <c r="K195" s="144"/>
    </row>
    <row r="196" spans="1:11">
      <c r="A196" t="s">
        <v>125</v>
      </c>
      <c r="B196" t="s">
        <v>1138</v>
      </c>
      <c r="C196" t="s">
        <v>1367</v>
      </c>
      <c r="D196">
        <v>17575</v>
      </c>
      <c r="E196" s="144">
        <v>0</v>
      </c>
      <c r="F196" s="144">
        <v>0</v>
      </c>
      <c r="G196" s="144">
        <v>0</v>
      </c>
      <c r="H196" s="144">
        <v>0</v>
      </c>
      <c r="I196" s="144">
        <v>1</v>
      </c>
      <c r="J196" s="144">
        <v>0</v>
      </c>
      <c r="K196" s="144"/>
    </row>
    <row r="197" spans="1:11">
      <c r="A197" t="s">
        <v>125</v>
      </c>
      <c r="B197" t="s">
        <v>1138</v>
      </c>
      <c r="C197" t="s">
        <v>128</v>
      </c>
      <c r="D197">
        <v>15646</v>
      </c>
      <c r="E197" s="144">
        <v>1</v>
      </c>
      <c r="F197" s="144">
        <v>0</v>
      </c>
      <c r="G197" s="144">
        <v>0</v>
      </c>
      <c r="H197" s="144">
        <v>1</v>
      </c>
      <c r="I197" s="144">
        <v>0</v>
      </c>
      <c r="J197" s="144">
        <v>0</v>
      </c>
      <c r="K197" s="144"/>
    </row>
    <row r="198" spans="1:11">
      <c r="A198" t="s">
        <v>125</v>
      </c>
      <c r="B198" t="s">
        <v>1138</v>
      </c>
      <c r="C198" t="s">
        <v>1359</v>
      </c>
      <c r="D198">
        <v>15694</v>
      </c>
      <c r="E198" s="144">
        <v>0</v>
      </c>
      <c r="F198" s="144">
        <v>0</v>
      </c>
      <c r="G198" s="144">
        <v>0</v>
      </c>
      <c r="H198" s="144">
        <v>0</v>
      </c>
      <c r="I198" s="144">
        <v>0</v>
      </c>
      <c r="J198" s="144">
        <v>0</v>
      </c>
      <c r="K198" s="144"/>
    </row>
    <row r="199" spans="1:11">
      <c r="A199" t="s">
        <v>125</v>
      </c>
      <c r="B199" t="s">
        <v>1138</v>
      </c>
      <c r="C199" t="s">
        <v>1355</v>
      </c>
      <c r="D199">
        <v>15306</v>
      </c>
      <c r="E199" s="144">
        <v>0</v>
      </c>
      <c r="F199" s="144">
        <v>0</v>
      </c>
      <c r="G199" s="144">
        <v>0</v>
      </c>
      <c r="H199" s="144">
        <v>0</v>
      </c>
      <c r="I199" s="144">
        <v>0</v>
      </c>
      <c r="J199" s="144">
        <v>0</v>
      </c>
      <c r="K199" s="144"/>
    </row>
    <row r="200" spans="1:11">
      <c r="A200" t="s">
        <v>125</v>
      </c>
      <c r="B200" t="s">
        <v>1138</v>
      </c>
      <c r="C200" t="s">
        <v>689</v>
      </c>
      <c r="D200">
        <v>17889</v>
      </c>
      <c r="E200" s="144">
        <v>1</v>
      </c>
      <c r="F200" s="144">
        <v>0</v>
      </c>
      <c r="G200" s="144">
        <v>1</v>
      </c>
      <c r="H200" s="144">
        <v>0</v>
      </c>
      <c r="I200" s="144">
        <v>0</v>
      </c>
      <c r="J200" s="144">
        <v>0</v>
      </c>
      <c r="K200" s="144"/>
    </row>
    <row r="201" spans="1:11">
      <c r="A201" t="s">
        <v>125</v>
      </c>
      <c r="B201" t="s">
        <v>1138</v>
      </c>
      <c r="C201" t="s">
        <v>1361</v>
      </c>
      <c r="D201">
        <v>15784</v>
      </c>
      <c r="E201" s="144">
        <v>0</v>
      </c>
      <c r="F201" s="144">
        <v>0</v>
      </c>
      <c r="G201" s="144">
        <v>0</v>
      </c>
      <c r="H201" s="144">
        <v>0</v>
      </c>
      <c r="I201" s="144">
        <v>0</v>
      </c>
      <c r="J201" s="144">
        <v>0</v>
      </c>
      <c r="K201" s="144"/>
    </row>
    <row r="202" spans="1:11">
      <c r="A202" t="s">
        <v>125</v>
      </c>
      <c r="B202" t="s">
        <v>1120</v>
      </c>
      <c r="C202" t="s">
        <v>1121</v>
      </c>
      <c r="D202">
        <v>14197</v>
      </c>
      <c r="E202" s="144">
        <v>36</v>
      </c>
      <c r="F202" s="144">
        <v>0</v>
      </c>
      <c r="G202" s="144">
        <v>0</v>
      </c>
      <c r="H202" s="144">
        <v>0</v>
      </c>
      <c r="I202" s="144">
        <v>0</v>
      </c>
      <c r="J202" s="144">
        <v>0</v>
      </c>
      <c r="K202" s="144"/>
    </row>
    <row r="203" spans="1:11">
      <c r="A203" t="s">
        <v>125</v>
      </c>
      <c r="B203" t="s">
        <v>1120</v>
      </c>
      <c r="C203" t="s">
        <v>1217</v>
      </c>
      <c r="D203">
        <v>14267</v>
      </c>
      <c r="E203" s="144">
        <v>38</v>
      </c>
      <c r="F203" s="144">
        <v>0</v>
      </c>
      <c r="G203" s="144">
        <v>0</v>
      </c>
      <c r="H203" s="144">
        <v>0</v>
      </c>
      <c r="I203" s="144">
        <v>0</v>
      </c>
      <c r="J203" s="144">
        <v>0</v>
      </c>
      <c r="K203" s="144"/>
    </row>
    <row r="204" spans="1:11">
      <c r="A204" t="s">
        <v>125</v>
      </c>
      <c r="B204" t="s">
        <v>1120</v>
      </c>
      <c r="C204" t="s">
        <v>1226</v>
      </c>
      <c r="D204">
        <v>14391</v>
      </c>
      <c r="E204" s="144">
        <v>0</v>
      </c>
      <c r="F204" s="144">
        <v>0</v>
      </c>
      <c r="G204" s="144">
        <v>0</v>
      </c>
      <c r="H204" s="144">
        <v>0</v>
      </c>
      <c r="I204" s="144">
        <v>0</v>
      </c>
      <c r="J204" s="144">
        <v>0</v>
      </c>
      <c r="K204" s="144"/>
    </row>
    <row r="205" spans="1:11">
      <c r="A205" t="s">
        <v>125</v>
      </c>
      <c r="B205" t="s">
        <v>1120</v>
      </c>
      <c r="C205" t="s">
        <v>1227</v>
      </c>
      <c r="D205">
        <v>14404</v>
      </c>
      <c r="E205" s="144">
        <v>17</v>
      </c>
      <c r="F205" s="144">
        <v>0</v>
      </c>
      <c r="G205" s="144">
        <v>0</v>
      </c>
      <c r="H205" s="144">
        <v>3</v>
      </c>
      <c r="I205" s="144">
        <v>2</v>
      </c>
      <c r="J205" s="144">
        <v>0</v>
      </c>
      <c r="K205" s="144"/>
    </row>
    <row r="206" spans="1:11">
      <c r="A206" t="s">
        <v>125</v>
      </c>
      <c r="B206" t="s">
        <v>1120</v>
      </c>
      <c r="C206" t="s">
        <v>553</v>
      </c>
      <c r="D206">
        <v>21122</v>
      </c>
      <c r="E206" s="144">
        <v>5</v>
      </c>
      <c r="F206" s="144">
        <v>0</v>
      </c>
      <c r="G206" s="144">
        <v>0</v>
      </c>
      <c r="H206" s="144">
        <v>1</v>
      </c>
      <c r="I206" s="144">
        <v>0</v>
      </c>
      <c r="J206" s="144">
        <v>0</v>
      </c>
      <c r="K206" s="144"/>
    </row>
    <row r="207" spans="1:11">
      <c r="A207" t="s">
        <v>125</v>
      </c>
      <c r="B207" t="s">
        <v>1120</v>
      </c>
      <c r="C207" t="s">
        <v>1265</v>
      </c>
      <c r="D207">
        <v>14480</v>
      </c>
      <c r="E207" s="144">
        <v>1</v>
      </c>
      <c r="F207" s="144">
        <v>0</v>
      </c>
      <c r="G207" s="144">
        <v>0</v>
      </c>
      <c r="H207" s="144">
        <v>0</v>
      </c>
      <c r="I207" s="144">
        <v>0</v>
      </c>
      <c r="J207" s="144">
        <v>0</v>
      </c>
      <c r="K207" s="144"/>
    </row>
    <row r="208" spans="1:11">
      <c r="A208" t="s">
        <v>125</v>
      </c>
      <c r="B208" t="s">
        <v>1120</v>
      </c>
      <c r="C208" t="s">
        <v>565</v>
      </c>
      <c r="D208">
        <v>14483</v>
      </c>
      <c r="E208" s="144">
        <v>0</v>
      </c>
      <c r="F208" s="144">
        <v>0</v>
      </c>
      <c r="G208" s="144">
        <v>1</v>
      </c>
      <c r="H208" s="144">
        <v>0</v>
      </c>
      <c r="I208" s="144">
        <v>1</v>
      </c>
      <c r="J208" s="144">
        <v>0</v>
      </c>
      <c r="K208" s="144"/>
    </row>
    <row r="209" spans="1:11">
      <c r="A209" t="s">
        <v>125</v>
      </c>
      <c r="B209" t="s">
        <v>1120</v>
      </c>
      <c r="C209" t="s">
        <v>1139</v>
      </c>
      <c r="D209">
        <v>20546</v>
      </c>
      <c r="E209" s="144">
        <v>6</v>
      </c>
      <c r="F209" s="144">
        <v>1</v>
      </c>
      <c r="G209" s="144">
        <v>1</v>
      </c>
      <c r="H209" s="144">
        <v>0</v>
      </c>
      <c r="I209" s="144">
        <v>0</v>
      </c>
      <c r="J209" s="144">
        <v>0</v>
      </c>
      <c r="K209" s="144"/>
    </row>
    <row r="210" spans="1:11">
      <c r="A210" t="s">
        <v>125</v>
      </c>
      <c r="B210" t="s">
        <v>1120</v>
      </c>
      <c r="C210" t="s">
        <v>135</v>
      </c>
      <c r="D210">
        <v>14561</v>
      </c>
      <c r="E210" s="144">
        <v>7</v>
      </c>
      <c r="F210" s="144">
        <v>0</v>
      </c>
      <c r="G210" s="144">
        <v>2</v>
      </c>
      <c r="H210" s="144">
        <v>0</v>
      </c>
      <c r="I210" s="144">
        <v>0</v>
      </c>
      <c r="J210" s="144">
        <v>0</v>
      </c>
      <c r="K210" s="144"/>
    </row>
    <row r="211" spans="1:11">
      <c r="A211" t="s">
        <v>125</v>
      </c>
      <c r="B211" t="s">
        <v>1120</v>
      </c>
      <c r="C211" t="s">
        <v>1266</v>
      </c>
      <c r="D211">
        <v>23972</v>
      </c>
      <c r="E211" s="144">
        <v>5</v>
      </c>
      <c r="F211" s="144">
        <v>0</v>
      </c>
      <c r="G211" s="144">
        <v>0</v>
      </c>
      <c r="H211" s="144">
        <v>0</v>
      </c>
      <c r="I211" s="144">
        <v>0</v>
      </c>
      <c r="J211" s="144">
        <v>0</v>
      </c>
      <c r="K211" s="144"/>
    </row>
    <row r="212" spans="1:11">
      <c r="A212" t="s">
        <v>125</v>
      </c>
      <c r="B212" t="s">
        <v>1120</v>
      </c>
      <c r="C212" t="s">
        <v>136</v>
      </c>
      <c r="D212">
        <v>14869</v>
      </c>
      <c r="E212" s="144">
        <v>36</v>
      </c>
      <c r="F212" s="144">
        <v>0</v>
      </c>
      <c r="G212" s="144">
        <v>0</v>
      </c>
      <c r="H212" s="144">
        <v>0</v>
      </c>
      <c r="I212" s="144">
        <v>0</v>
      </c>
      <c r="J212" s="144">
        <v>0</v>
      </c>
      <c r="K212" s="144"/>
    </row>
    <row r="213" spans="1:11">
      <c r="A213" t="s">
        <v>125</v>
      </c>
      <c r="B213" t="s">
        <v>1120</v>
      </c>
      <c r="C213" t="s">
        <v>1238</v>
      </c>
      <c r="D213">
        <v>20191</v>
      </c>
      <c r="E213" s="144">
        <v>10</v>
      </c>
      <c r="F213" s="144">
        <v>0</v>
      </c>
      <c r="G213" s="144">
        <v>0</v>
      </c>
      <c r="H213" s="144">
        <v>0</v>
      </c>
      <c r="I213" s="144">
        <v>0</v>
      </c>
      <c r="J213" s="144">
        <v>0</v>
      </c>
      <c r="K213" s="144"/>
    </row>
    <row r="214" spans="1:11">
      <c r="A214" t="s">
        <v>125</v>
      </c>
      <c r="B214" t="s">
        <v>1120</v>
      </c>
      <c r="C214" t="s">
        <v>1168</v>
      </c>
      <c r="D214">
        <v>15102</v>
      </c>
      <c r="E214" s="144">
        <v>113</v>
      </c>
      <c r="F214" s="144">
        <v>0</v>
      </c>
      <c r="G214" s="144">
        <v>2</v>
      </c>
      <c r="H214" s="144">
        <v>0</v>
      </c>
      <c r="I214" s="144">
        <v>0</v>
      </c>
      <c r="J214" s="144">
        <v>0</v>
      </c>
      <c r="K214" s="144"/>
    </row>
    <row r="215" spans="1:11">
      <c r="A215" t="s">
        <v>125</v>
      </c>
      <c r="B215" t="s">
        <v>1120</v>
      </c>
      <c r="C215" t="s">
        <v>1169</v>
      </c>
      <c r="D215">
        <v>15145</v>
      </c>
      <c r="E215" s="144">
        <v>6</v>
      </c>
      <c r="F215" s="144">
        <v>0</v>
      </c>
      <c r="G215" s="144">
        <v>1</v>
      </c>
      <c r="H215" s="144">
        <v>0</v>
      </c>
      <c r="I215" s="144">
        <v>0</v>
      </c>
      <c r="J215" s="144">
        <v>0</v>
      </c>
      <c r="K215" s="144"/>
    </row>
    <row r="216" spans="1:11">
      <c r="A216" t="s">
        <v>125</v>
      </c>
      <c r="B216" t="s">
        <v>1120</v>
      </c>
      <c r="C216" t="s">
        <v>1277</v>
      </c>
      <c r="D216">
        <v>23766</v>
      </c>
      <c r="E216" s="144">
        <v>8</v>
      </c>
      <c r="F216" s="144">
        <v>0</v>
      </c>
      <c r="G216" s="144">
        <v>0</v>
      </c>
      <c r="H216" s="144">
        <v>0</v>
      </c>
      <c r="I216" s="144">
        <v>0</v>
      </c>
      <c r="J216" s="144">
        <v>0</v>
      </c>
      <c r="K216" s="144"/>
    </row>
    <row r="217" spans="1:11">
      <c r="A217" t="s">
        <v>125</v>
      </c>
      <c r="B217" t="s">
        <v>1120</v>
      </c>
      <c r="C217" t="s">
        <v>1174</v>
      </c>
      <c r="D217">
        <v>15187</v>
      </c>
      <c r="E217" s="144">
        <v>17</v>
      </c>
      <c r="F217" s="144">
        <v>0</v>
      </c>
      <c r="G217" s="144">
        <v>0</v>
      </c>
      <c r="H217" s="144">
        <v>0</v>
      </c>
      <c r="I217" s="144">
        <v>0</v>
      </c>
      <c r="J217" s="144">
        <v>0</v>
      </c>
      <c r="K217" s="144"/>
    </row>
    <row r="218" spans="1:11">
      <c r="A218" t="s">
        <v>125</v>
      </c>
      <c r="B218" t="s">
        <v>1120</v>
      </c>
      <c r="C218" t="s">
        <v>1248</v>
      </c>
      <c r="D218">
        <v>23970</v>
      </c>
      <c r="E218" s="144">
        <v>124</v>
      </c>
      <c r="F218" s="144">
        <v>0</v>
      </c>
      <c r="G218" s="144">
        <v>0</v>
      </c>
      <c r="H218" s="144">
        <v>0</v>
      </c>
      <c r="I218" s="144">
        <v>0</v>
      </c>
      <c r="J218" s="144">
        <v>0</v>
      </c>
      <c r="K218" s="144"/>
    </row>
    <row r="219" spans="1:11">
      <c r="A219" t="s">
        <v>125</v>
      </c>
      <c r="B219" t="s">
        <v>1120</v>
      </c>
      <c r="C219" t="s">
        <v>1365</v>
      </c>
      <c r="D219">
        <v>15236</v>
      </c>
      <c r="E219" s="144">
        <v>1</v>
      </c>
      <c r="F219" s="144">
        <v>0</v>
      </c>
      <c r="G219" s="144">
        <v>0</v>
      </c>
      <c r="H219" s="144">
        <v>0</v>
      </c>
      <c r="I219" s="144">
        <v>0</v>
      </c>
      <c r="J219" s="144">
        <v>0</v>
      </c>
      <c r="K219" s="144"/>
    </row>
    <row r="220" spans="1:11">
      <c r="A220" t="s">
        <v>125</v>
      </c>
      <c r="B220" t="s">
        <v>1120</v>
      </c>
      <c r="C220" t="s">
        <v>1348</v>
      </c>
      <c r="D220">
        <v>22978</v>
      </c>
      <c r="E220" s="144">
        <v>1</v>
      </c>
      <c r="F220" s="144">
        <v>0</v>
      </c>
      <c r="G220" s="144">
        <v>0</v>
      </c>
      <c r="H220" s="144">
        <v>0</v>
      </c>
      <c r="I220" s="144">
        <v>0</v>
      </c>
      <c r="J220" s="144">
        <v>0</v>
      </c>
      <c r="K220" s="144"/>
    </row>
    <row r="221" spans="1:11">
      <c r="A221" t="s">
        <v>125</v>
      </c>
      <c r="B221" t="s">
        <v>1120</v>
      </c>
      <c r="C221" t="s">
        <v>1280</v>
      </c>
      <c r="D221">
        <v>23969</v>
      </c>
      <c r="E221" s="144">
        <v>1</v>
      </c>
      <c r="F221" s="144">
        <v>0</v>
      </c>
      <c r="G221" s="144">
        <v>1</v>
      </c>
      <c r="H221" s="144">
        <v>0</v>
      </c>
      <c r="I221" s="144">
        <v>0</v>
      </c>
      <c r="J221" s="144">
        <v>0</v>
      </c>
      <c r="K221" s="144"/>
    </row>
    <row r="222" spans="1:11">
      <c r="A222" t="s">
        <v>125</v>
      </c>
      <c r="B222" t="s">
        <v>1120</v>
      </c>
      <c r="C222" t="s">
        <v>131</v>
      </c>
      <c r="D222">
        <v>15253</v>
      </c>
      <c r="E222" s="144">
        <v>3</v>
      </c>
      <c r="F222" s="144">
        <v>0</v>
      </c>
      <c r="G222" s="144">
        <v>1</v>
      </c>
      <c r="H222" s="144">
        <v>1</v>
      </c>
      <c r="I222" s="144">
        <v>1</v>
      </c>
      <c r="J222" s="144">
        <v>1</v>
      </c>
      <c r="K222" s="144"/>
    </row>
    <row r="223" spans="1:11">
      <c r="A223" t="s">
        <v>125</v>
      </c>
      <c r="B223" t="s">
        <v>1120</v>
      </c>
      <c r="C223" t="s">
        <v>646</v>
      </c>
      <c r="D223">
        <v>21248</v>
      </c>
      <c r="E223" s="144">
        <v>6</v>
      </c>
      <c r="F223" s="144">
        <v>0</v>
      </c>
      <c r="G223" s="144">
        <v>0</v>
      </c>
      <c r="H223" s="144">
        <v>0</v>
      </c>
      <c r="I223" s="144">
        <v>0</v>
      </c>
      <c r="J223" s="144">
        <v>0</v>
      </c>
      <c r="K223" s="144"/>
    </row>
    <row r="224" spans="1:11">
      <c r="A224" t="s">
        <v>125</v>
      </c>
      <c r="B224" t="s">
        <v>1120</v>
      </c>
      <c r="C224" t="s">
        <v>1180</v>
      </c>
      <c r="D224">
        <v>24415</v>
      </c>
      <c r="E224" s="144">
        <v>3</v>
      </c>
      <c r="F224" s="144">
        <v>0</v>
      </c>
      <c r="G224" s="144">
        <v>0</v>
      </c>
      <c r="H224" s="144">
        <v>0</v>
      </c>
      <c r="I224" s="144">
        <v>0</v>
      </c>
      <c r="J224" s="144">
        <v>0</v>
      </c>
      <c r="K224" s="144"/>
    </row>
    <row r="225" spans="1:11">
      <c r="A225" t="s">
        <v>125</v>
      </c>
      <c r="B225" t="s">
        <v>1120</v>
      </c>
      <c r="C225" t="s">
        <v>1311</v>
      </c>
      <c r="D225">
        <v>18604</v>
      </c>
      <c r="E225" s="144">
        <v>8</v>
      </c>
      <c r="F225" s="144">
        <v>0</v>
      </c>
      <c r="G225" s="144">
        <v>0</v>
      </c>
      <c r="H225" s="144">
        <v>0</v>
      </c>
      <c r="I225" s="144">
        <v>0</v>
      </c>
      <c r="J225" s="144">
        <v>0</v>
      </c>
      <c r="K225" s="144"/>
    </row>
    <row r="226" spans="1:11">
      <c r="A226" t="s">
        <v>125</v>
      </c>
      <c r="B226" t="s">
        <v>1120</v>
      </c>
      <c r="C226" t="s">
        <v>1338</v>
      </c>
      <c r="D226">
        <v>25818</v>
      </c>
      <c r="E226" s="144">
        <v>1</v>
      </c>
      <c r="F226" s="144">
        <v>0</v>
      </c>
      <c r="G226" s="144">
        <v>0</v>
      </c>
      <c r="H226" s="144">
        <v>0</v>
      </c>
      <c r="I226" s="144">
        <v>0</v>
      </c>
      <c r="J226" s="144">
        <v>0</v>
      </c>
      <c r="K226" s="144"/>
    </row>
    <row r="227" spans="1:11">
      <c r="A227" t="s">
        <v>125</v>
      </c>
      <c r="B227" t="s">
        <v>1120</v>
      </c>
      <c r="C227" t="s">
        <v>1190</v>
      </c>
      <c r="D227">
        <v>15430</v>
      </c>
      <c r="E227" s="144">
        <v>4</v>
      </c>
      <c r="F227" s="144">
        <v>0</v>
      </c>
      <c r="G227" s="144">
        <v>0</v>
      </c>
      <c r="H227" s="144">
        <v>0</v>
      </c>
      <c r="I227" s="144">
        <v>0</v>
      </c>
      <c r="J227" s="144">
        <v>0</v>
      </c>
      <c r="K227" s="144"/>
    </row>
    <row r="228" spans="1:11">
      <c r="A228" t="s">
        <v>125</v>
      </c>
      <c r="B228" t="s">
        <v>1120</v>
      </c>
      <c r="C228" t="s">
        <v>1192</v>
      </c>
      <c r="D228">
        <v>22950</v>
      </c>
      <c r="E228" s="144">
        <v>8</v>
      </c>
      <c r="F228" s="144">
        <v>1</v>
      </c>
      <c r="G228" s="144">
        <v>1</v>
      </c>
      <c r="H228" s="144">
        <v>0</v>
      </c>
      <c r="I228" s="144">
        <v>0</v>
      </c>
      <c r="J228" s="144">
        <v>0</v>
      </c>
      <c r="K228" s="144"/>
    </row>
    <row r="229" spans="1:11">
      <c r="A229" t="s">
        <v>125</v>
      </c>
      <c r="B229" t="s">
        <v>1120</v>
      </c>
      <c r="C229" t="s">
        <v>134</v>
      </c>
      <c r="D229">
        <v>17029</v>
      </c>
      <c r="E229" s="144">
        <v>37</v>
      </c>
      <c r="F229" s="144">
        <v>0</v>
      </c>
      <c r="G229" s="144">
        <v>2</v>
      </c>
      <c r="H229" s="144">
        <v>0</v>
      </c>
      <c r="I229" s="144">
        <v>1</v>
      </c>
      <c r="J229" s="144">
        <v>0</v>
      </c>
      <c r="K229" s="144"/>
    </row>
    <row r="230" spans="1:11">
      <c r="A230" t="s">
        <v>125</v>
      </c>
      <c r="B230" t="s">
        <v>1120</v>
      </c>
      <c r="C230" t="s">
        <v>677</v>
      </c>
      <c r="D230">
        <v>15614</v>
      </c>
      <c r="E230" s="144">
        <v>2</v>
      </c>
      <c r="F230" s="144">
        <v>0</v>
      </c>
      <c r="G230" s="144">
        <v>2</v>
      </c>
      <c r="H230" s="144">
        <v>0</v>
      </c>
      <c r="I230" s="144">
        <v>0</v>
      </c>
      <c r="J230" s="144">
        <v>0</v>
      </c>
      <c r="K230" s="144"/>
    </row>
    <row r="231" spans="1:11">
      <c r="A231" t="s">
        <v>125</v>
      </c>
      <c r="B231" t="s">
        <v>1120</v>
      </c>
      <c r="C231" t="s">
        <v>683</v>
      </c>
      <c r="D231">
        <v>15690</v>
      </c>
      <c r="E231" s="144">
        <v>8</v>
      </c>
      <c r="F231" s="144">
        <v>0</v>
      </c>
      <c r="G231" s="144">
        <v>0</v>
      </c>
      <c r="H231" s="144">
        <v>0</v>
      </c>
      <c r="I231" s="144">
        <v>0</v>
      </c>
      <c r="J231" s="144">
        <v>0</v>
      </c>
      <c r="K231" s="144"/>
    </row>
    <row r="232" spans="1:11">
      <c r="A232" t="s">
        <v>125</v>
      </c>
      <c r="B232" t="s">
        <v>1166</v>
      </c>
      <c r="C232" t="s">
        <v>1264</v>
      </c>
      <c r="D232">
        <v>10056</v>
      </c>
      <c r="E232" s="144">
        <v>193</v>
      </c>
      <c r="F232" s="144">
        <v>0</v>
      </c>
      <c r="G232" s="144">
        <v>1</v>
      </c>
      <c r="H232" s="144">
        <v>0</v>
      </c>
      <c r="I232" s="144">
        <v>0</v>
      </c>
      <c r="J232" s="144">
        <v>0</v>
      </c>
      <c r="K232" s="144"/>
    </row>
    <row r="233" spans="1:11">
      <c r="A233" t="s">
        <v>125</v>
      </c>
      <c r="B233" t="s">
        <v>1166</v>
      </c>
      <c r="C233" t="s">
        <v>1219</v>
      </c>
      <c r="D233">
        <v>10089</v>
      </c>
      <c r="E233" s="144">
        <v>19</v>
      </c>
      <c r="F233" s="144">
        <v>1</v>
      </c>
      <c r="G233" s="144">
        <v>0</v>
      </c>
      <c r="H233" s="144">
        <v>0</v>
      </c>
      <c r="I233" s="144">
        <v>0</v>
      </c>
      <c r="J233" s="144">
        <v>0</v>
      </c>
      <c r="K233" s="144"/>
    </row>
    <row r="234" spans="1:11">
      <c r="A234" t="s">
        <v>125</v>
      </c>
      <c r="B234" t="s">
        <v>1166</v>
      </c>
      <c r="C234" t="s">
        <v>1290</v>
      </c>
      <c r="D234">
        <v>10294</v>
      </c>
      <c r="E234" s="144">
        <v>15</v>
      </c>
      <c r="F234" s="144">
        <v>0</v>
      </c>
      <c r="G234" s="144">
        <v>0</v>
      </c>
      <c r="H234" s="144">
        <v>0</v>
      </c>
      <c r="I234" s="144">
        <v>0</v>
      </c>
      <c r="J234" s="144">
        <v>0</v>
      </c>
      <c r="K234" s="144"/>
    </row>
    <row r="235" spans="1:11">
      <c r="A235" t="s">
        <v>125</v>
      </c>
      <c r="B235" t="s">
        <v>1166</v>
      </c>
      <c r="C235" t="s">
        <v>1362</v>
      </c>
      <c r="D235">
        <v>16677</v>
      </c>
      <c r="E235" s="144">
        <v>3</v>
      </c>
      <c r="F235" s="144">
        <v>0</v>
      </c>
      <c r="G235" s="144">
        <v>0</v>
      </c>
      <c r="H235" s="144">
        <v>0</v>
      </c>
      <c r="I235" s="144">
        <v>0</v>
      </c>
      <c r="J235" s="144">
        <v>0</v>
      </c>
      <c r="K235" s="144"/>
    </row>
    <row r="236" spans="1:11">
      <c r="A236" t="s">
        <v>125</v>
      </c>
      <c r="B236" t="s">
        <v>1166</v>
      </c>
      <c r="C236" t="s">
        <v>1267</v>
      </c>
      <c r="D236">
        <v>22928</v>
      </c>
      <c r="E236" s="144">
        <v>1</v>
      </c>
      <c r="F236" s="144">
        <v>0</v>
      </c>
      <c r="G236" s="144">
        <v>0</v>
      </c>
      <c r="H236" s="144">
        <v>0</v>
      </c>
      <c r="I236" s="144">
        <v>0</v>
      </c>
      <c r="J236" s="144">
        <v>0</v>
      </c>
      <c r="K236" s="144"/>
    </row>
    <row r="237" spans="1:11">
      <c r="A237" t="s">
        <v>125</v>
      </c>
      <c r="B237" t="s">
        <v>1166</v>
      </c>
      <c r="C237" t="s">
        <v>138</v>
      </c>
      <c r="D237">
        <v>14800</v>
      </c>
      <c r="E237" s="144">
        <v>15</v>
      </c>
      <c r="F237" s="144">
        <v>0</v>
      </c>
      <c r="G237" s="144">
        <v>0</v>
      </c>
      <c r="H237" s="144">
        <v>0</v>
      </c>
      <c r="I237" s="144">
        <v>0</v>
      </c>
      <c r="J237" s="144">
        <v>0</v>
      </c>
      <c r="K237" s="144"/>
    </row>
    <row r="238" spans="1:11">
      <c r="A238" t="s">
        <v>125</v>
      </c>
      <c r="B238" t="s">
        <v>1166</v>
      </c>
      <c r="C238" t="s">
        <v>1295</v>
      </c>
      <c r="D238">
        <v>16678</v>
      </c>
      <c r="E238" s="144">
        <v>0</v>
      </c>
      <c r="F238" s="144">
        <v>0</v>
      </c>
      <c r="G238" s="144">
        <v>0</v>
      </c>
      <c r="H238" s="144">
        <v>0</v>
      </c>
      <c r="I238" s="144">
        <v>0</v>
      </c>
      <c r="J238" s="144">
        <v>0</v>
      </c>
      <c r="K238" s="144"/>
    </row>
    <row r="239" spans="1:11">
      <c r="A239" t="s">
        <v>125</v>
      </c>
      <c r="B239" t="s">
        <v>1166</v>
      </c>
      <c r="C239" t="s">
        <v>1239</v>
      </c>
      <c r="D239">
        <v>18589</v>
      </c>
      <c r="E239" s="144">
        <v>19</v>
      </c>
      <c r="F239" s="144">
        <v>0</v>
      </c>
      <c r="G239" s="144">
        <v>0</v>
      </c>
      <c r="H239" s="144">
        <v>0</v>
      </c>
      <c r="I239" s="144">
        <v>0</v>
      </c>
      <c r="J239" s="144">
        <v>0</v>
      </c>
      <c r="K239" s="144"/>
    </row>
    <row r="240" spans="1:11">
      <c r="A240" t="s">
        <v>125</v>
      </c>
      <c r="B240" t="s">
        <v>1166</v>
      </c>
      <c r="C240" t="s">
        <v>621</v>
      </c>
      <c r="D240">
        <v>15093</v>
      </c>
      <c r="E240" s="144">
        <v>24</v>
      </c>
      <c r="F240" s="144">
        <v>0</v>
      </c>
      <c r="G240" s="144">
        <v>0</v>
      </c>
      <c r="H240" s="144">
        <v>0</v>
      </c>
      <c r="I240" s="144">
        <v>0</v>
      </c>
      <c r="J240" s="144">
        <v>0</v>
      </c>
      <c r="K240" s="144"/>
    </row>
    <row r="241" spans="1:11">
      <c r="A241" t="s">
        <v>125</v>
      </c>
      <c r="B241" t="s">
        <v>1166</v>
      </c>
      <c r="C241" t="s">
        <v>1167</v>
      </c>
      <c r="D241">
        <v>10665</v>
      </c>
      <c r="E241" s="144">
        <v>0</v>
      </c>
      <c r="F241" s="144">
        <v>0</v>
      </c>
      <c r="G241" s="144">
        <v>0</v>
      </c>
      <c r="H241" s="144">
        <v>0</v>
      </c>
      <c r="I241" s="144">
        <v>0</v>
      </c>
      <c r="J241" s="144">
        <v>0</v>
      </c>
      <c r="K241" s="144"/>
    </row>
    <row r="242" spans="1:11">
      <c r="A242" t="s">
        <v>125</v>
      </c>
      <c r="B242" t="s">
        <v>1166</v>
      </c>
      <c r="C242" t="s">
        <v>1274</v>
      </c>
      <c r="D242">
        <v>22933</v>
      </c>
      <c r="E242" s="144">
        <v>0</v>
      </c>
      <c r="F242" s="144">
        <v>0</v>
      </c>
      <c r="G242" s="144">
        <v>0</v>
      </c>
      <c r="H242" s="144">
        <v>0</v>
      </c>
      <c r="I242" s="144">
        <v>0</v>
      </c>
      <c r="J242" s="144">
        <v>0</v>
      </c>
      <c r="K242" s="144"/>
    </row>
    <row r="243" spans="1:11">
      <c r="A243" t="s">
        <v>125</v>
      </c>
      <c r="B243" t="s">
        <v>1166</v>
      </c>
      <c r="C243" t="s">
        <v>1275</v>
      </c>
      <c r="D243">
        <v>10672</v>
      </c>
      <c r="E243" s="144">
        <v>17</v>
      </c>
      <c r="F243" s="144">
        <v>0</v>
      </c>
      <c r="G243" s="144">
        <v>0</v>
      </c>
      <c r="H243" s="144">
        <v>0</v>
      </c>
      <c r="I243" s="144">
        <v>1</v>
      </c>
      <c r="J243" s="144">
        <v>2</v>
      </c>
      <c r="K243" s="144"/>
    </row>
    <row r="244" spans="1:11">
      <c r="A244" t="s">
        <v>125</v>
      </c>
      <c r="B244" t="s">
        <v>1166</v>
      </c>
      <c r="C244" t="s">
        <v>1170</v>
      </c>
      <c r="D244">
        <v>10699</v>
      </c>
      <c r="E244" s="144">
        <v>0</v>
      </c>
      <c r="F244" s="144">
        <v>0</v>
      </c>
      <c r="G244" s="144">
        <v>0</v>
      </c>
      <c r="H244" s="144">
        <v>0</v>
      </c>
      <c r="I244" s="144">
        <v>0</v>
      </c>
      <c r="J244" s="144">
        <v>0</v>
      </c>
      <c r="K244" s="144"/>
    </row>
    <row r="245" spans="1:11">
      <c r="A245" t="s">
        <v>125</v>
      </c>
      <c r="B245" t="s">
        <v>1166</v>
      </c>
      <c r="C245" t="s">
        <v>1308</v>
      </c>
      <c r="D245">
        <v>22931</v>
      </c>
      <c r="E245" s="144">
        <v>0</v>
      </c>
      <c r="F245" s="144">
        <v>0</v>
      </c>
      <c r="G245" s="144">
        <v>0</v>
      </c>
      <c r="H245" s="144">
        <v>0</v>
      </c>
      <c r="I245" s="144">
        <v>0</v>
      </c>
      <c r="J245" s="144">
        <v>0</v>
      </c>
      <c r="K245" s="144"/>
    </row>
    <row r="246" spans="1:11">
      <c r="A246" t="s">
        <v>125</v>
      </c>
      <c r="B246" t="s">
        <v>1166</v>
      </c>
      <c r="C246" t="s">
        <v>203</v>
      </c>
      <c r="D246">
        <v>22930</v>
      </c>
      <c r="E246" s="144">
        <v>0</v>
      </c>
      <c r="F246" s="144">
        <v>0</v>
      </c>
      <c r="G246" s="144">
        <v>0</v>
      </c>
      <c r="H246" s="144">
        <v>0</v>
      </c>
      <c r="I246" s="144">
        <v>0</v>
      </c>
      <c r="J246" s="144">
        <v>0</v>
      </c>
      <c r="K246" s="144"/>
    </row>
    <row r="247" spans="1:11">
      <c r="A247" t="s">
        <v>125</v>
      </c>
      <c r="B247" t="s">
        <v>1166</v>
      </c>
      <c r="C247" t="s">
        <v>139</v>
      </c>
      <c r="D247">
        <v>15170</v>
      </c>
      <c r="E247" s="144">
        <v>37</v>
      </c>
      <c r="F247" s="144">
        <v>0</v>
      </c>
      <c r="G247" s="144">
        <v>0</v>
      </c>
      <c r="H247" s="144">
        <v>4</v>
      </c>
      <c r="I247" s="144">
        <v>3</v>
      </c>
      <c r="J247" s="144">
        <v>0</v>
      </c>
      <c r="K247" s="144"/>
    </row>
    <row r="248" spans="1:11">
      <c r="A248" t="s">
        <v>125</v>
      </c>
      <c r="B248" t="s">
        <v>1166</v>
      </c>
      <c r="C248" t="s">
        <v>1250</v>
      </c>
      <c r="D248">
        <v>15247</v>
      </c>
      <c r="E248" s="144">
        <v>14</v>
      </c>
      <c r="F248" s="144">
        <v>0</v>
      </c>
      <c r="G248" s="144">
        <v>0</v>
      </c>
      <c r="H248" s="144">
        <v>0</v>
      </c>
      <c r="I248" s="144">
        <v>0</v>
      </c>
      <c r="J248" s="144">
        <v>0</v>
      </c>
      <c r="K248" s="144"/>
    </row>
    <row r="249" spans="1:11">
      <c r="A249" t="s">
        <v>125</v>
      </c>
      <c r="B249" t="s">
        <v>1166</v>
      </c>
      <c r="C249" t="s">
        <v>1329</v>
      </c>
      <c r="D249">
        <v>17033</v>
      </c>
      <c r="E249" s="144">
        <v>1</v>
      </c>
      <c r="F249" s="144">
        <v>0</v>
      </c>
      <c r="G249" s="144">
        <v>0</v>
      </c>
      <c r="H249" s="144">
        <v>0</v>
      </c>
      <c r="I249" s="144">
        <v>0</v>
      </c>
      <c r="J249" s="144">
        <v>0</v>
      </c>
      <c r="K249" s="144"/>
    </row>
    <row r="250" spans="1:11">
      <c r="A250" t="s">
        <v>125</v>
      </c>
      <c r="B250" t="s">
        <v>1166</v>
      </c>
      <c r="C250" t="s">
        <v>140</v>
      </c>
      <c r="D250">
        <v>15261</v>
      </c>
      <c r="E250" s="144">
        <v>20</v>
      </c>
      <c r="F250" s="144">
        <v>0</v>
      </c>
      <c r="G250" s="144">
        <v>0</v>
      </c>
      <c r="H250" s="144">
        <v>0</v>
      </c>
      <c r="I250" s="144">
        <v>0</v>
      </c>
      <c r="J250" s="144">
        <v>0</v>
      </c>
      <c r="K250" s="144"/>
    </row>
    <row r="251" spans="1:11">
      <c r="A251" t="s">
        <v>125</v>
      </c>
      <c r="B251" t="s">
        <v>1166</v>
      </c>
      <c r="C251" t="s">
        <v>145</v>
      </c>
      <c r="D251">
        <v>15263</v>
      </c>
      <c r="E251" s="144">
        <v>0</v>
      </c>
      <c r="F251" s="144">
        <v>0</v>
      </c>
      <c r="G251" s="144">
        <v>0</v>
      </c>
      <c r="H251" s="144">
        <v>0</v>
      </c>
      <c r="I251" s="144">
        <v>0</v>
      </c>
      <c r="J251" s="144">
        <v>0</v>
      </c>
      <c r="K251" s="144"/>
    </row>
    <row r="252" spans="1:11">
      <c r="A252" t="s">
        <v>125</v>
      </c>
      <c r="B252" t="s">
        <v>1166</v>
      </c>
      <c r="C252" t="s">
        <v>1366</v>
      </c>
      <c r="D252">
        <v>15266</v>
      </c>
      <c r="E252" s="144">
        <v>0</v>
      </c>
      <c r="F252" s="144">
        <v>0</v>
      </c>
      <c r="G252" s="144">
        <v>0</v>
      </c>
      <c r="H252" s="144">
        <v>1</v>
      </c>
      <c r="I252" s="144">
        <v>0</v>
      </c>
      <c r="J252" s="144">
        <v>0</v>
      </c>
      <c r="K252" s="144"/>
    </row>
    <row r="253" spans="1:11">
      <c r="A253" t="s">
        <v>125</v>
      </c>
      <c r="B253" t="s">
        <v>1166</v>
      </c>
      <c r="C253" t="s">
        <v>146</v>
      </c>
      <c r="D253">
        <v>15325</v>
      </c>
      <c r="E253" s="144">
        <v>67</v>
      </c>
      <c r="F253" s="144">
        <v>0</v>
      </c>
      <c r="G253" s="144">
        <v>0</v>
      </c>
      <c r="H253" s="144">
        <v>4</v>
      </c>
      <c r="I253" s="144">
        <v>3</v>
      </c>
      <c r="J253" s="144">
        <v>1</v>
      </c>
      <c r="K253" s="144"/>
    </row>
    <row r="254" spans="1:11">
      <c r="A254" t="s">
        <v>125</v>
      </c>
      <c r="B254" t="s">
        <v>1166</v>
      </c>
      <c r="C254" t="s">
        <v>1330</v>
      </c>
      <c r="D254">
        <v>15328</v>
      </c>
      <c r="E254" s="144">
        <v>9</v>
      </c>
      <c r="F254" s="144">
        <v>0</v>
      </c>
      <c r="G254" s="144">
        <v>0</v>
      </c>
      <c r="H254" s="144">
        <v>0</v>
      </c>
      <c r="I254" s="144">
        <v>0</v>
      </c>
      <c r="J254" s="144">
        <v>0</v>
      </c>
      <c r="K254" s="144"/>
    </row>
    <row r="255" spans="1:11">
      <c r="A255" t="s">
        <v>125</v>
      </c>
      <c r="B255" t="s">
        <v>1166</v>
      </c>
      <c r="C255" t="s">
        <v>147</v>
      </c>
      <c r="D255">
        <v>15339</v>
      </c>
      <c r="E255" s="144">
        <v>73</v>
      </c>
      <c r="F255" s="144">
        <v>0</v>
      </c>
      <c r="G255" s="144">
        <v>1</v>
      </c>
      <c r="H255" s="144">
        <v>4</v>
      </c>
      <c r="I255" s="144">
        <v>7</v>
      </c>
      <c r="J255" s="144">
        <v>1</v>
      </c>
      <c r="K255" s="144"/>
    </row>
    <row r="256" spans="1:11">
      <c r="A256" t="s">
        <v>125</v>
      </c>
      <c r="B256" t="s">
        <v>1166</v>
      </c>
      <c r="C256" t="s">
        <v>1254</v>
      </c>
      <c r="D256">
        <v>22929</v>
      </c>
      <c r="E256" s="144">
        <v>3</v>
      </c>
      <c r="F256" s="144">
        <v>0</v>
      </c>
      <c r="G256" s="144">
        <v>0</v>
      </c>
      <c r="H256" s="144">
        <v>0</v>
      </c>
      <c r="I256" s="144">
        <v>0</v>
      </c>
      <c r="J256" s="144">
        <v>0</v>
      </c>
      <c r="K256" s="144"/>
    </row>
    <row r="257" spans="1:11">
      <c r="A257" t="s">
        <v>125</v>
      </c>
      <c r="B257" t="s">
        <v>1166</v>
      </c>
      <c r="C257" t="s">
        <v>1282</v>
      </c>
      <c r="D257">
        <v>10889</v>
      </c>
      <c r="E257" s="144">
        <v>0</v>
      </c>
      <c r="F257" s="144">
        <v>0</v>
      </c>
      <c r="G257" s="144">
        <v>0</v>
      </c>
      <c r="H257" s="144">
        <v>0</v>
      </c>
      <c r="I257" s="144">
        <v>0</v>
      </c>
      <c r="J257" s="144">
        <v>0</v>
      </c>
      <c r="K257" s="144"/>
    </row>
    <row r="258" spans="1:11">
      <c r="A258" t="s">
        <v>125</v>
      </c>
      <c r="B258" t="s">
        <v>1166</v>
      </c>
      <c r="C258" t="s">
        <v>655</v>
      </c>
      <c r="D258">
        <v>10890</v>
      </c>
      <c r="E258" s="144">
        <v>192</v>
      </c>
      <c r="F258" s="144">
        <v>0</v>
      </c>
      <c r="G258" s="144">
        <v>0</v>
      </c>
      <c r="H258" s="144">
        <v>17</v>
      </c>
      <c r="I258" s="144">
        <v>15</v>
      </c>
      <c r="J258" s="144">
        <v>1</v>
      </c>
      <c r="K258" s="144"/>
    </row>
    <row r="259" spans="1:11">
      <c r="A259" t="s">
        <v>125</v>
      </c>
      <c r="B259" t="s">
        <v>1166</v>
      </c>
      <c r="C259" t="s">
        <v>1255</v>
      </c>
      <c r="D259">
        <v>10891</v>
      </c>
      <c r="E259" s="144">
        <v>9</v>
      </c>
      <c r="F259" s="144">
        <v>0</v>
      </c>
      <c r="G259" s="144">
        <v>0</v>
      </c>
      <c r="H259" s="144">
        <v>0</v>
      </c>
      <c r="I259" s="144">
        <v>0</v>
      </c>
      <c r="J259" s="144">
        <v>0</v>
      </c>
      <c r="K259" s="144"/>
    </row>
    <row r="260" spans="1:11">
      <c r="A260" t="s">
        <v>125</v>
      </c>
      <c r="B260" t="s">
        <v>1166</v>
      </c>
      <c r="C260" t="s">
        <v>1283</v>
      </c>
      <c r="D260">
        <v>10909</v>
      </c>
      <c r="E260" s="144">
        <v>3</v>
      </c>
      <c r="F260" s="144">
        <v>0</v>
      </c>
      <c r="G260" s="144">
        <v>0</v>
      </c>
      <c r="H260" s="144">
        <v>0</v>
      </c>
      <c r="I260" s="144">
        <v>0</v>
      </c>
      <c r="J260" s="144">
        <v>0</v>
      </c>
      <c r="K260" s="144"/>
    </row>
    <row r="261" spans="1:11">
      <c r="A261" t="s">
        <v>125</v>
      </c>
      <c r="B261" t="s">
        <v>1166</v>
      </c>
      <c r="C261" t="s">
        <v>148</v>
      </c>
      <c r="D261">
        <v>15404</v>
      </c>
      <c r="E261" s="144">
        <v>18</v>
      </c>
      <c r="F261" s="144">
        <v>0</v>
      </c>
      <c r="G261" s="144">
        <v>0</v>
      </c>
      <c r="H261" s="144">
        <v>0</v>
      </c>
      <c r="I261" s="144">
        <v>2</v>
      </c>
      <c r="J261" s="144">
        <v>1</v>
      </c>
      <c r="K261" s="144"/>
    </row>
    <row r="262" spans="1:11">
      <c r="A262" t="s">
        <v>125</v>
      </c>
      <c r="B262" t="s">
        <v>1166</v>
      </c>
      <c r="C262" t="s">
        <v>141</v>
      </c>
      <c r="D262">
        <v>15417</v>
      </c>
      <c r="E262" s="144">
        <v>110</v>
      </c>
      <c r="F262" s="144">
        <v>0</v>
      </c>
      <c r="G262" s="144">
        <v>0</v>
      </c>
      <c r="H262" s="144">
        <v>0</v>
      </c>
      <c r="I262" s="144">
        <v>4</v>
      </c>
      <c r="J262" s="144">
        <v>1</v>
      </c>
      <c r="K262" s="144"/>
    </row>
    <row r="263" spans="1:11">
      <c r="A263" t="s">
        <v>125</v>
      </c>
      <c r="B263" t="s">
        <v>1166</v>
      </c>
      <c r="C263" t="s">
        <v>1257</v>
      </c>
      <c r="D263">
        <v>15461</v>
      </c>
      <c r="E263" s="144">
        <v>19</v>
      </c>
      <c r="F263" s="144">
        <v>0</v>
      </c>
      <c r="G263" s="144">
        <v>0</v>
      </c>
      <c r="H263" s="144">
        <v>0</v>
      </c>
      <c r="I263" s="144">
        <v>0</v>
      </c>
      <c r="J263" s="144">
        <v>0</v>
      </c>
      <c r="K263" s="144"/>
    </row>
    <row r="264" spans="1:11">
      <c r="A264" t="s">
        <v>125</v>
      </c>
      <c r="B264" t="s">
        <v>1166</v>
      </c>
      <c r="C264" t="s">
        <v>142</v>
      </c>
      <c r="D264">
        <v>15501</v>
      </c>
      <c r="E264" s="144">
        <v>3</v>
      </c>
      <c r="F264" s="144">
        <v>0</v>
      </c>
      <c r="G264" s="144">
        <v>0</v>
      </c>
      <c r="H264" s="144">
        <v>0</v>
      </c>
      <c r="I264" s="144">
        <v>0</v>
      </c>
      <c r="J264" s="144">
        <v>0</v>
      </c>
      <c r="K264" s="144"/>
    </row>
    <row r="265" spans="1:11">
      <c r="A265" t="s">
        <v>125</v>
      </c>
      <c r="B265" t="s">
        <v>1166</v>
      </c>
      <c r="C265" t="s">
        <v>143</v>
      </c>
      <c r="D265">
        <v>15502</v>
      </c>
      <c r="E265" s="144">
        <v>209</v>
      </c>
      <c r="F265" s="144">
        <v>0</v>
      </c>
      <c r="G265" s="144">
        <v>0</v>
      </c>
      <c r="H265" s="144">
        <v>9</v>
      </c>
      <c r="I265" s="144">
        <v>3</v>
      </c>
      <c r="J265" s="144">
        <v>5</v>
      </c>
      <c r="K265" s="144"/>
    </row>
    <row r="266" spans="1:11">
      <c r="A266" t="s">
        <v>125</v>
      </c>
      <c r="B266" t="s">
        <v>1166</v>
      </c>
      <c r="C266" t="s">
        <v>149</v>
      </c>
      <c r="D266">
        <v>15520</v>
      </c>
      <c r="E266" s="144">
        <v>0</v>
      </c>
      <c r="F266" s="144">
        <v>0</v>
      </c>
      <c r="G266" s="144">
        <v>1</v>
      </c>
      <c r="H266" s="144">
        <v>0</v>
      </c>
      <c r="I266" s="144">
        <v>0</v>
      </c>
      <c r="J266" s="144">
        <v>0</v>
      </c>
      <c r="K266" s="144"/>
    </row>
    <row r="267" spans="1:11">
      <c r="A267" t="s">
        <v>125</v>
      </c>
      <c r="B267" t="s">
        <v>1166</v>
      </c>
      <c r="C267" t="s">
        <v>1199</v>
      </c>
      <c r="D267">
        <v>24330</v>
      </c>
      <c r="E267" s="144">
        <v>27</v>
      </c>
      <c r="F267" s="144">
        <v>0</v>
      </c>
      <c r="G267" s="144">
        <v>0</v>
      </c>
      <c r="H267" s="144">
        <v>0</v>
      </c>
      <c r="I267" s="144">
        <v>0</v>
      </c>
      <c r="J267" s="144">
        <v>0</v>
      </c>
      <c r="K267" s="144"/>
    </row>
    <row r="268" spans="1:11">
      <c r="A268" t="s">
        <v>125</v>
      </c>
      <c r="B268" t="s">
        <v>1166</v>
      </c>
      <c r="C268" t="s">
        <v>144</v>
      </c>
      <c r="D268">
        <v>15589</v>
      </c>
      <c r="E268" s="144">
        <v>10</v>
      </c>
      <c r="F268" s="144">
        <v>0</v>
      </c>
      <c r="G268" s="144">
        <v>1</v>
      </c>
      <c r="H268" s="144">
        <v>2</v>
      </c>
      <c r="I268" s="144">
        <v>0</v>
      </c>
      <c r="J268" s="144">
        <v>0</v>
      </c>
      <c r="K268" s="144"/>
    </row>
    <row r="269" spans="1:11">
      <c r="A269" t="s">
        <v>125</v>
      </c>
      <c r="B269" t="s">
        <v>1166</v>
      </c>
      <c r="C269" t="s">
        <v>1332</v>
      </c>
      <c r="D269">
        <v>17148</v>
      </c>
      <c r="E269" s="144">
        <v>6</v>
      </c>
      <c r="F269" s="144">
        <v>0</v>
      </c>
      <c r="G269" s="144">
        <v>0</v>
      </c>
      <c r="H269" s="144">
        <v>0</v>
      </c>
      <c r="I269" s="144">
        <v>0</v>
      </c>
      <c r="J269" s="144">
        <v>0</v>
      </c>
      <c r="K269" s="144"/>
    </row>
    <row r="270" spans="1:11">
      <c r="A270" t="s">
        <v>125</v>
      </c>
      <c r="B270" t="s">
        <v>1166</v>
      </c>
      <c r="C270" t="s">
        <v>1300</v>
      </c>
      <c r="D270">
        <v>22156</v>
      </c>
      <c r="E270" s="144">
        <v>6</v>
      </c>
      <c r="F270" s="144">
        <v>0</v>
      </c>
      <c r="G270" s="144">
        <v>0</v>
      </c>
      <c r="H270" s="144">
        <v>0</v>
      </c>
      <c r="I270" s="144">
        <v>0</v>
      </c>
      <c r="J270" s="144">
        <v>0</v>
      </c>
      <c r="K270" s="144"/>
    </row>
    <row r="271" spans="1:11">
      <c r="A271" t="s">
        <v>125</v>
      </c>
      <c r="B271" t="s">
        <v>1166</v>
      </c>
      <c r="C271" t="s">
        <v>1208</v>
      </c>
      <c r="D271">
        <v>15723</v>
      </c>
      <c r="E271" s="144">
        <v>13</v>
      </c>
      <c r="F271" s="144">
        <v>0</v>
      </c>
      <c r="G271" s="144">
        <v>0</v>
      </c>
      <c r="H271" s="144">
        <v>0</v>
      </c>
      <c r="I271" s="144">
        <v>0</v>
      </c>
      <c r="J271" s="144">
        <v>0</v>
      </c>
      <c r="K271" s="144"/>
    </row>
    <row r="272" spans="1:11">
      <c r="A272" t="s">
        <v>125</v>
      </c>
      <c r="B272" t="s">
        <v>1166</v>
      </c>
      <c r="C272" t="s">
        <v>684</v>
      </c>
      <c r="D272">
        <v>23140</v>
      </c>
      <c r="E272" s="144">
        <v>0</v>
      </c>
      <c r="F272" s="144">
        <v>0</v>
      </c>
      <c r="G272" s="144">
        <v>0</v>
      </c>
      <c r="H272" s="144">
        <v>2</v>
      </c>
      <c r="I272" s="144">
        <v>1</v>
      </c>
      <c r="J272" s="144">
        <v>0</v>
      </c>
      <c r="K272" s="144"/>
    </row>
    <row r="273" spans="1:11">
      <c r="A273" t="s">
        <v>20</v>
      </c>
      <c r="B273" t="s">
        <v>1381</v>
      </c>
      <c r="C273" t="s">
        <v>1382</v>
      </c>
      <c r="D273">
        <v>17542</v>
      </c>
      <c r="E273" s="144">
        <v>3</v>
      </c>
      <c r="F273" s="144">
        <v>0</v>
      </c>
      <c r="G273" s="144">
        <v>0</v>
      </c>
      <c r="H273" s="144">
        <v>0</v>
      </c>
      <c r="I273" s="144">
        <v>0</v>
      </c>
      <c r="J273" s="144">
        <v>0</v>
      </c>
      <c r="K273" s="144"/>
    </row>
    <row r="274" spans="1:11">
      <c r="A274" t="s">
        <v>20</v>
      </c>
      <c r="B274" t="s">
        <v>1381</v>
      </c>
      <c r="C274" t="s">
        <v>150</v>
      </c>
      <c r="D274">
        <v>14425</v>
      </c>
      <c r="E274" s="144">
        <v>19</v>
      </c>
      <c r="F274" s="144">
        <v>0</v>
      </c>
      <c r="G274" s="144">
        <v>0</v>
      </c>
      <c r="H274" s="144">
        <v>0</v>
      </c>
      <c r="I274" s="144">
        <v>0</v>
      </c>
      <c r="J274" s="144">
        <v>0</v>
      </c>
      <c r="K274" s="144"/>
    </row>
    <row r="275" spans="1:11">
      <c r="A275" t="s">
        <v>20</v>
      </c>
      <c r="B275" t="s">
        <v>1381</v>
      </c>
      <c r="C275" t="s">
        <v>1475</v>
      </c>
      <c r="D275">
        <v>16379</v>
      </c>
      <c r="E275" s="144">
        <v>0</v>
      </c>
      <c r="F275" s="144">
        <v>0</v>
      </c>
      <c r="G275" s="144">
        <v>0</v>
      </c>
      <c r="H275" s="144">
        <v>0</v>
      </c>
      <c r="I275" s="144">
        <v>0</v>
      </c>
      <c r="J275" s="144">
        <v>0</v>
      </c>
      <c r="K275" s="144"/>
    </row>
    <row r="276" spans="1:11">
      <c r="A276" t="s">
        <v>20</v>
      </c>
      <c r="B276" t="s">
        <v>1381</v>
      </c>
      <c r="C276" t="s">
        <v>1387</v>
      </c>
      <c r="D276">
        <v>16378</v>
      </c>
      <c r="E276" s="144">
        <v>12</v>
      </c>
      <c r="F276" s="144">
        <v>0</v>
      </c>
      <c r="G276" s="144">
        <v>0</v>
      </c>
      <c r="H276" s="144">
        <v>0</v>
      </c>
      <c r="I276" s="144">
        <v>0</v>
      </c>
      <c r="J276" s="144">
        <v>0</v>
      </c>
      <c r="K276" s="144"/>
    </row>
    <row r="277" spans="1:11">
      <c r="A277" t="s">
        <v>20</v>
      </c>
      <c r="B277" t="s">
        <v>1381</v>
      </c>
      <c r="C277" t="s">
        <v>1511</v>
      </c>
      <c r="D277">
        <v>14508</v>
      </c>
      <c r="E277" s="144">
        <v>19</v>
      </c>
      <c r="F277" s="144">
        <v>0</v>
      </c>
      <c r="G277" s="144">
        <v>0</v>
      </c>
      <c r="H277" s="144">
        <v>0</v>
      </c>
      <c r="I277" s="144">
        <v>0</v>
      </c>
      <c r="J277" s="144">
        <v>1</v>
      </c>
      <c r="K277" s="144"/>
    </row>
    <row r="278" spans="1:11">
      <c r="A278" t="s">
        <v>20</v>
      </c>
      <c r="B278" t="s">
        <v>1381</v>
      </c>
      <c r="C278" t="s">
        <v>1477</v>
      </c>
      <c r="D278">
        <v>14510</v>
      </c>
      <c r="E278" s="144">
        <v>284</v>
      </c>
      <c r="F278" s="144">
        <v>0</v>
      </c>
      <c r="G278" s="144">
        <v>0</v>
      </c>
      <c r="H278" s="144">
        <v>2</v>
      </c>
      <c r="I278" s="144">
        <v>11</v>
      </c>
      <c r="J278" s="144">
        <v>3</v>
      </c>
      <c r="K278" s="144"/>
    </row>
    <row r="279" spans="1:11">
      <c r="A279" t="s">
        <v>20</v>
      </c>
      <c r="B279" t="s">
        <v>1381</v>
      </c>
      <c r="C279" t="s">
        <v>1577</v>
      </c>
      <c r="D279">
        <v>28698</v>
      </c>
      <c r="E279" s="144">
        <v>5</v>
      </c>
      <c r="F279" s="144">
        <v>0</v>
      </c>
      <c r="G279" s="144">
        <v>0</v>
      </c>
      <c r="H279" s="144">
        <v>0</v>
      </c>
      <c r="I279" s="144">
        <v>0</v>
      </c>
      <c r="J279" s="144">
        <v>0</v>
      </c>
      <c r="K279" s="144"/>
    </row>
    <row r="280" spans="1:11">
      <c r="A280" t="s">
        <v>20</v>
      </c>
      <c r="B280" t="s">
        <v>1381</v>
      </c>
      <c r="C280" t="s">
        <v>1587</v>
      </c>
      <c r="D280">
        <v>14513</v>
      </c>
      <c r="E280" s="144">
        <v>1</v>
      </c>
      <c r="F280" s="144">
        <v>0</v>
      </c>
      <c r="G280" s="144">
        <v>0</v>
      </c>
      <c r="H280" s="144">
        <v>1</v>
      </c>
      <c r="I280" s="144">
        <v>0</v>
      </c>
      <c r="J280" s="144">
        <v>0</v>
      </c>
      <c r="K280" s="144"/>
    </row>
    <row r="281" spans="1:11">
      <c r="A281" t="s">
        <v>20</v>
      </c>
      <c r="B281" t="s">
        <v>1381</v>
      </c>
      <c r="C281" t="s">
        <v>151</v>
      </c>
      <c r="D281">
        <v>14549</v>
      </c>
      <c r="E281" s="144">
        <v>66</v>
      </c>
      <c r="F281" s="144">
        <v>0</v>
      </c>
      <c r="G281" s="144">
        <v>0</v>
      </c>
      <c r="H281" s="144">
        <v>0</v>
      </c>
      <c r="I281" s="144">
        <v>0</v>
      </c>
      <c r="J281" s="144">
        <v>0</v>
      </c>
      <c r="K281" s="144"/>
    </row>
    <row r="282" spans="1:11">
      <c r="A282" t="s">
        <v>20</v>
      </c>
      <c r="B282" t="s">
        <v>1381</v>
      </c>
      <c r="C282" t="s">
        <v>152</v>
      </c>
      <c r="D282">
        <v>14802</v>
      </c>
      <c r="E282" s="144">
        <v>38</v>
      </c>
      <c r="F282" s="144">
        <v>1</v>
      </c>
      <c r="G282" s="144">
        <v>2</v>
      </c>
      <c r="H282" s="144">
        <v>0</v>
      </c>
      <c r="I282" s="144">
        <v>0</v>
      </c>
      <c r="J282" s="144">
        <v>0</v>
      </c>
      <c r="K282" s="144"/>
    </row>
    <row r="283" spans="1:11">
      <c r="A283" t="s">
        <v>20</v>
      </c>
      <c r="B283" t="s">
        <v>1381</v>
      </c>
      <c r="C283" t="s">
        <v>1580</v>
      </c>
      <c r="D283">
        <v>14805</v>
      </c>
      <c r="E283" s="144">
        <v>0</v>
      </c>
      <c r="F283" s="144">
        <v>0</v>
      </c>
      <c r="G283" s="144">
        <v>0</v>
      </c>
      <c r="H283" s="144">
        <v>0</v>
      </c>
      <c r="I283" s="144">
        <v>3</v>
      </c>
      <c r="J283" s="144">
        <v>0</v>
      </c>
      <c r="K283" s="144"/>
    </row>
    <row r="284" spans="1:11">
      <c r="A284" t="s">
        <v>20</v>
      </c>
      <c r="B284" t="s">
        <v>1381</v>
      </c>
      <c r="C284" t="s">
        <v>1483</v>
      </c>
      <c r="D284">
        <v>21421</v>
      </c>
      <c r="E284" s="144">
        <v>4</v>
      </c>
      <c r="F284" s="144">
        <v>0</v>
      </c>
      <c r="G284" s="144">
        <v>0</v>
      </c>
      <c r="H284" s="144">
        <v>0</v>
      </c>
      <c r="I284" s="144">
        <v>0</v>
      </c>
      <c r="J284" s="144">
        <v>0</v>
      </c>
      <c r="K284" s="144"/>
    </row>
    <row r="285" spans="1:11">
      <c r="A285" t="s">
        <v>20</v>
      </c>
      <c r="B285" t="s">
        <v>1381</v>
      </c>
      <c r="C285" t="s">
        <v>1588</v>
      </c>
      <c r="D285">
        <v>19740</v>
      </c>
      <c r="E285" s="144">
        <v>0</v>
      </c>
      <c r="F285" s="144">
        <v>0</v>
      </c>
      <c r="G285" s="144">
        <v>0</v>
      </c>
      <c r="H285" s="144">
        <v>0</v>
      </c>
      <c r="I285" s="144">
        <v>0</v>
      </c>
      <c r="J285" s="144">
        <v>0</v>
      </c>
      <c r="K285" s="144"/>
    </row>
    <row r="286" spans="1:11">
      <c r="A286" t="s">
        <v>20</v>
      </c>
      <c r="B286" t="s">
        <v>1381</v>
      </c>
      <c r="C286" t="s">
        <v>1514</v>
      </c>
      <c r="D286">
        <v>14845</v>
      </c>
      <c r="E286" s="144">
        <v>51</v>
      </c>
      <c r="F286" s="144">
        <v>0</v>
      </c>
      <c r="G286" s="144">
        <v>0</v>
      </c>
      <c r="H286" s="144">
        <v>0</v>
      </c>
      <c r="I286" s="144">
        <v>2</v>
      </c>
      <c r="J286" s="144">
        <v>2</v>
      </c>
      <c r="K286" s="144"/>
    </row>
    <row r="287" spans="1:11">
      <c r="A287" t="s">
        <v>20</v>
      </c>
      <c r="B287" t="s">
        <v>1381</v>
      </c>
      <c r="C287" t="s">
        <v>1420</v>
      </c>
      <c r="D287">
        <v>22760</v>
      </c>
      <c r="E287" s="144">
        <v>30</v>
      </c>
      <c r="F287" s="144">
        <v>0</v>
      </c>
      <c r="G287" s="144">
        <v>0</v>
      </c>
      <c r="H287" s="144">
        <v>0</v>
      </c>
      <c r="I287" s="144">
        <v>0</v>
      </c>
      <c r="J287" s="144">
        <v>0</v>
      </c>
      <c r="K287" s="144"/>
    </row>
    <row r="288" spans="1:11">
      <c r="A288" t="s">
        <v>20</v>
      </c>
      <c r="B288" t="s">
        <v>1381</v>
      </c>
      <c r="C288" t="s">
        <v>605</v>
      </c>
      <c r="D288">
        <v>14926</v>
      </c>
      <c r="E288" s="144">
        <v>255</v>
      </c>
      <c r="F288" s="144">
        <v>0</v>
      </c>
      <c r="G288" s="144">
        <v>0</v>
      </c>
      <c r="H288" s="144">
        <v>1</v>
      </c>
      <c r="I288" s="144">
        <v>2</v>
      </c>
      <c r="J288" s="144">
        <v>1</v>
      </c>
      <c r="K288" s="144"/>
    </row>
    <row r="289" spans="1:11">
      <c r="A289" t="s">
        <v>20</v>
      </c>
      <c r="B289" t="s">
        <v>1381</v>
      </c>
      <c r="C289" t="s">
        <v>1540</v>
      </c>
      <c r="D289">
        <v>23156</v>
      </c>
      <c r="E289" s="144">
        <v>3</v>
      </c>
      <c r="F289" s="144">
        <v>0</v>
      </c>
      <c r="G289" s="144">
        <v>0</v>
      </c>
      <c r="H289" s="144">
        <v>0</v>
      </c>
      <c r="I289" s="144">
        <v>0</v>
      </c>
      <c r="J289" s="144">
        <v>0</v>
      </c>
      <c r="K289" s="144"/>
    </row>
    <row r="290" spans="1:11">
      <c r="A290" t="s">
        <v>20</v>
      </c>
      <c r="B290" t="s">
        <v>1381</v>
      </c>
      <c r="C290" t="s">
        <v>1601</v>
      </c>
      <c r="D290">
        <v>18824</v>
      </c>
      <c r="E290" s="144">
        <v>0</v>
      </c>
      <c r="F290" s="144">
        <v>0</v>
      </c>
      <c r="G290" s="144">
        <v>0</v>
      </c>
      <c r="H290" s="144">
        <v>0</v>
      </c>
      <c r="I290" s="144">
        <v>0</v>
      </c>
      <c r="J290" s="144">
        <v>0</v>
      </c>
      <c r="K290" s="144"/>
    </row>
    <row r="291" spans="1:11">
      <c r="A291" t="s">
        <v>20</v>
      </c>
      <c r="B291" t="s">
        <v>1381</v>
      </c>
      <c r="C291" t="s">
        <v>1568</v>
      </c>
      <c r="D291">
        <v>15190</v>
      </c>
      <c r="E291" s="144">
        <v>2</v>
      </c>
      <c r="F291" s="144">
        <v>0</v>
      </c>
      <c r="G291" s="144">
        <v>0</v>
      </c>
      <c r="H291" s="144">
        <v>0</v>
      </c>
      <c r="I291" s="144">
        <v>0</v>
      </c>
      <c r="J291" s="144">
        <v>0</v>
      </c>
      <c r="K291" s="144"/>
    </row>
    <row r="292" spans="1:11">
      <c r="A292" t="s">
        <v>20</v>
      </c>
      <c r="B292" t="s">
        <v>1381</v>
      </c>
      <c r="C292" t="s">
        <v>1542</v>
      </c>
      <c r="D292">
        <v>25114</v>
      </c>
      <c r="E292" s="144">
        <v>1</v>
      </c>
      <c r="F292" s="144">
        <v>0</v>
      </c>
      <c r="G292" s="144">
        <v>0</v>
      </c>
      <c r="H292" s="144">
        <v>0</v>
      </c>
      <c r="I292" s="144">
        <v>0</v>
      </c>
      <c r="J292" s="144">
        <v>0</v>
      </c>
      <c r="K292" s="144"/>
    </row>
    <row r="293" spans="1:11">
      <c r="A293" t="s">
        <v>20</v>
      </c>
      <c r="B293" t="s">
        <v>1381</v>
      </c>
      <c r="C293" t="s">
        <v>1494</v>
      </c>
      <c r="D293">
        <v>25104</v>
      </c>
      <c r="E293" s="144">
        <v>30</v>
      </c>
      <c r="F293" s="144">
        <v>0</v>
      </c>
      <c r="G293" s="144">
        <v>0</v>
      </c>
      <c r="H293" s="144">
        <v>0</v>
      </c>
      <c r="I293" s="144">
        <v>0</v>
      </c>
      <c r="J293" s="144">
        <v>0</v>
      </c>
      <c r="K293" s="144"/>
    </row>
    <row r="294" spans="1:11">
      <c r="A294" t="s">
        <v>20</v>
      </c>
      <c r="B294" t="s">
        <v>1381</v>
      </c>
      <c r="C294" t="s">
        <v>1523</v>
      </c>
      <c r="D294">
        <v>23933</v>
      </c>
      <c r="E294" s="144">
        <v>8</v>
      </c>
      <c r="F294" s="144">
        <v>0</v>
      </c>
      <c r="G294" s="144">
        <v>0</v>
      </c>
      <c r="H294" s="144">
        <v>0</v>
      </c>
      <c r="I294" s="144">
        <v>0</v>
      </c>
      <c r="J294" s="144">
        <v>0</v>
      </c>
      <c r="K294" s="144"/>
    </row>
    <row r="295" spans="1:11">
      <c r="A295" t="s">
        <v>20</v>
      </c>
      <c r="B295" t="s">
        <v>1381</v>
      </c>
      <c r="C295" t="s">
        <v>1570</v>
      </c>
      <c r="D295">
        <v>15489</v>
      </c>
      <c r="E295" s="144">
        <v>26</v>
      </c>
      <c r="F295" s="144">
        <v>0</v>
      </c>
      <c r="G295" s="144">
        <v>0</v>
      </c>
      <c r="H295" s="144">
        <v>0</v>
      </c>
      <c r="I295" s="144">
        <v>1</v>
      </c>
      <c r="J295" s="144">
        <v>1</v>
      </c>
      <c r="K295" s="144"/>
    </row>
    <row r="296" spans="1:11">
      <c r="A296" t="s">
        <v>20</v>
      </c>
      <c r="B296" t="s">
        <v>1381</v>
      </c>
      <c r="C296" t="s">
        <v>1571</v>
      </c>
      <c r="D296">
        <v>25106</v>
      </c>
      <c r="E296" s="144">
        <v>0</v>
      </c>
      <c r="F296" s="144">
        <v>0</v>
      </c>
      <c r="G296" s="144">
        <v>0</v>
      </c>
      <c r="H296" s="144">
        <v>0</v>
      </c>
      <c r="I296" s="144">
        <v>0</v>
      </c>
      <c r="J296" s="144">
        <v>0</v>
      </c>
      <c r="K296" s="144"/>
    </row>
    <row r="297" spans="1:11">
      <c r="A297" t="s">
        <v>20</v>
      </c>
      <c r="B297" t="s">
        <v>1381</v>
      </c>
      <c r="C297" t="s">
        <v>1590</v>
      </c>
      <c r="D297">
        <v>15377</v>
      </c>
      <c r="E297" s="144">
        <v>1</v>
      </c>
      <c r="F297" s="144">
        <v>0</v>
      </c>
      <c r="G297" s="144">
        <v>0</v>
      </c>
      <c r="H297" s="144">
        <v>0</v>
      </c>
      <c r="I297" s="144">
        <v>0</v>
      </c>
      <c r="J297" s="144">
        <v>0</v>
      </c>
      <c r="K297" s="144"/>
    </row>
    <row r="298" spans="1:11">
      <c r="A298" t="s">
        <v>20</v>
      </c>
      <c r="B298" t="s">
        <v>1381</v>
      </c>
      <c r="C298" t="s">
        <v>1498</v>
      </c>
      <c r="D298">
        <v>15406</v>
      </c>
      <c r="E298" s="144">
        <v>49</v>
      </c>
      <c r="F298" s="144">
        <v>0</v>
      </c>
      <c r="G298" s="144">
        <v>0</v>
      </c>
      <c r="H298" s="144">
        <v>0</v>
      </c>
      <c r="I298" s="144">
        <v>1</v>
      </c>
      <c r="J298" s="144">
        <v>1</v>
      </c>
      <c r="K298" s="144"/>
    </row>
    <row r="299" spans="1:11">
      <c r="A299" t="s">
        <v>20</v>
      </c>
      <c r="B299" t="s">
        <v>1381</v>
      </c>
      <c r="C299" t="s">
        <v>1499</v>
      </c>
      <c r="D299">
        <v>23098</v>
      </c>
      <c r="E299" s="144">
        <v>4</v>
      </c>
      <c r="F299" s="144">
        <v>0</v>
      </c>
      <c r="G299" s="144">
        <v>0</v>
      </c>
      <c r="H299" s="144">
        <v>0</v>
      </c>
      <c r="I299" s="144">
        <v>0</v>
      </c>
      <c r="J299" s="144">
        <v>0</v>
      </c>
      <c r="K299" s="144"/>
    </row>
    <row r="300" spans="1:11">
      <c r="A300" t="s">
        <v>20</v>
      </c>
      <c r="B300" t="s">
        <v>1381</v>
      </c>
      <c r="C300" t="s">
        <v>1447</v>
      </c>
      <c r="D300">
        <v>26877</v>
      </c>
      <c r="E300" s="144">
        <v>19</v>
      </c>
      <c r="F300" s="144">
        <v>0</v>
      </c>
      <c r="G300" s="144">
        <v>0</v>
      </c>
      <c r="H300" s="144">
        <v>0</v>
      </c>
      <c r="I300" s="144">
        <v>0</v>
      </c>
      <c r="J300" s="144">
        <v>0</v>
      </c>
      <c r="K300" s="144"/>
    </row>
    <row r="301" spans="1:11">
      <c r="A301" t="s">
        <v>20</v>
      </c>
      <c r="B301" t="s">
        <v>1381</v>
      </c>
      <c r="C301" t="s">
        <v>1529</v>
      </c>
      <c r="D301">
        <v>24020</v>
      </c>
      <c r="E301" s="144">
        <v>4</v>
      </c>
      <c r="F301" s="144">
        <v>0</v>
      </c>
      <c r="G301" s="144">
        <v>0</v>
      </c>
      <c r="H301" s="144">
        <v>0</v>
      </c>
      <c r="I301" s="144">
        <v>0</v>
      </c>
      <c r="J301" s="144">
        <v>0</v>
      </c>
      <c r="K301" s="144"/>
    </row>
    <row r="302" spans="1:11">
      <c r="A302" t="s">
        <v>20</v>
      </c>
      <c r="B302" t="s">
        <v>1381</v>
      </c>
      <c r="C302" t="s">
        <v>1604</v>
      </c>
      <c r="D302">
        <v>15654</v>
      </c>
      <c r="E302" s="144">
        <v>0</v>
      </c>
      <c r="F302" s="144">
        <v>0</v>
      </c>
      <c r="G302" s="144">
        <v>0</v>
      </c>
      <c r="H302" s="144">
        <v>0</v>
      </c>
      <c r="I302" s="144">
        <v>1</v>
      </c>
      <c r="J302" s="144">
        <v>1</v>
      </c>
      <c r="K302" s="144"/>
    </row>
    <row r="303" spans="1:11">
      <c r="A303" t="s">
        <v>20</v>
      </c>
      <c r="B303" t="s">
        <v>1381</v>
      </c>
      <c r="C303" t="s">
        <v>681</v>
      </c>
      <c r="D303">
        <v>25155</v>
      </c>
      <c r="E303" s="144">
        <v>3</v>
      </c>
      <c r="F303" s="144">
        <v>0</v>
      </c>
      <c r="G303" s="144">
        <v>0</v>
      </c>
      <c r="H303" s="144">
        <v>0</v>
      </c>
      <c r="I303" s="144">
        <v>2</v>
      </c>
      <c r="J303" s="144">
        <v>0</v>
      </c>
      <c r="K303" s="144"/>
    </row>
    <row r="304" spans="1:11">
      <c r="A304" t="s">
        <v>20</v>
      </c>
      <c r="B304" t="s">
        <v>1381</v>
      </c>
      <c r="C304" t="s">
        <v>1591</v>
      </c>
      <c r="D304">
        <v>23352</v>
      </c>
      <c r="E304" s="144">
        <v>0</v>
      </c>
      <c r="F304" s="144">
        <v>0</v>
      </c>
      <c r="G304" s="144">
        <v>0</v>
      </c>
      <c r="H304" s="144">
        <v>0</v>
      </c>
      <c r="I304" s="144">
        <v>0</v>
      </c>
      <c r="J304" s="144">
        <v>0</v>
      </c>
      <c r="K304" s="144"/>
    </row>
    <row r="305" spans="1:11">
      <c r="A305" t="s">
        <v>20</v>
      </c>
      <c r="B305" t="s">
        <v>1383</v>
      </c>
      <c r="C305" t="s">
        <v>1384</v>
      </c>
      <c r="D305">
        <v>24855</v>
      </c>
      <c r="E305" s="144">
        <v>51</v>
      </c>
      <c r="F305" s="144">
        <v>0</v>
      </c>
      <c r="G305" s="144">
        <v>0</v>
      </c>
      <c r="H305" s="144">
        <v>0</v>
      </c>
      <c r="I305" s="144">
        <v>0</v>
      </c>
      <c r="J305" s="144">
        <v>0</v>
      </c>
      <c r="K305" s="144"/>
    </row>
    <row r="306" spans="1:11">
      <c r="A306" t="s">
        <v>20</v>
      </c>
      <c r="B306" t="s">
        <v>1383</v>
      </c>
      <c r="C306" t="s">
        <v>1472</v>
      </c>
      <c r="D306">
        <v>21601</v>
      </c>
      <c r="E306" s="144">
        <v>4</v>
      </c>
      <c r="F306" s="144">
        <v>0</v>
      </c>
      <c r="G306" s="144">
        <v>0</v>
      </c>
      <c r="H306" s="144">
        <v>0</v>
      </c>
      <c r="I306" s="144">
        <v>0</v>
      </c>
      <c r="J306" s="144">
        <v>0</v>
      </c>
      <c r="K306" s="144"/>
    </row>
    <row r="307" spans="1:11">
      <c r="A307" t="s">
        <v>20</v>
      </c>
      <c r="B307" t="s">
        <v>1383</v>
      </c>
      <c r="C307" t="s">
        <v>1473</v>
      </c>
      <c r="D307">
        <v>21605</v>
      </c>
      <c r="E307" s="144">
        <v>6</v>
      </c>
      <c r="F307" s="144">
        <v>0</v>
      </c>
      <c r="G307" s="144">
        <v>0</v>
      </c>
      <c r="H307" s="144">
        <v>0</v>
      </c>
      <c r="I307" s="144">
        <v>0</v>
      </c>
      <c r="J307" s="144">
        <v>0</v>
      </c>
      <c r="K307" s="144"/>
    </row>
    <row r="308" spans="1:11">
      <c r="A308" t="s">
        <v>20</v>
      </c>
      <c r="B308" t="s">
        <v>1383</v>
      </c>
      <c r="C308" t="s">
        <v>1415</v>
      </c>
      <c r="D308">
        <v>27641</v>
      </c>
      <c r="E308" s="144">
        <v>4</v>
      </c>
      <c r="F308" s="144">
        <v>0</v>
      </c>
      <c r="G308" s="144">
        <v>0</v>
      </c>
      <c r="H308" s="144">
        <v>0</v>
      </c>
      <c r="I308" s="144">
        <v>0</v>
      </c>
      <c r="J308" s="144">
        <v>0</v>
      </c>
      <c r="K308" s="144"/>
    </row>
    <row r="309" spans="1:11">
      <c r="A309" t="s">
        <v>20</v>
      </c>
      <c r="B309" t="s">
        <v>1383</v>
      </c>
      <c r="C309" t="s">
        <v>572</v>
      </c>
      <c r="D309">
        <v>16394</v>
      </c>
      <c r="E309" s="144">
        <v>9</v>
      </c>
      <c r="F309" s="144">
        <v>0</v>
      </c>
      <c r="G309" s="144">
        <v>0</v>
      </c>
      <c r="H309" s="144">
        <v>0</v>
      </c>
      <c r="I309" s="144">
        <v>0</v>
      </c>
      <c r="J309" s="144">
        <v>0</v>
      </c>
      <c r="K309" s="144"/>
    </row>
    <row r="310" spans="1:11">
      <c r="A310" t="s">
        <v>20</v>
      </c>
      <c r="B310" t="s">
        <v>1383</v>
      </c>
      <c r="C310" t="s">
        <v>23</v>
      </c>
      <c r="D310">
        <v>14559</v>
      </c>
      <c r="E310" s="144">
        <v>175</v>
      </c>
      <c r="F310" s="144">
        <v>0</v>
      </c>
      <c r="G310" s="144">
        <v>0</v>
      </c>
      <c r="H310" s="144">
        <v>0</v>
      </c>
      <c r="I310" s="144">
        <v>7</v>
      </c>
      <c r="J310" s="144">
        <v>0</v>
      </c>
      <c r="K310" s="144"/>
    </row>
    <row r="311" spans="1:11">
      <c r="A311" t="s">
        <v>20</v>
      </c>
      <c r="B311" t="s">
        <v>1383</v>
      </c>
      <c r="C311" t="s">
        <v>153</v>
      </c>
      <c r="D311">
        <v>14668</v>
      </c>
      <c r="E311" s="144">
        <v>27</v>
      </c>
      <c r="F311" s="144">
        <v>0</v>
      </c>
      <c r="G311" s="144">
        <v>0</v>
      </c>
      <c r="H311" s="144">
        <v>0</v>
      </c>
      <c r="I311" s="144">
        <v>0</v>
      </c>
      <c r="J311" s="144">
        <v>0</v>
      </c>
      <c r="K311" s="144"/>
    </row>
    <row r="312" spans="1:11">
      <c r="A312" t="s">
        <v>20</v>
      </c>
      <c r="B312" t="s">
        <v>1383</v>
      </c>
      <c r="C312" t="s">
        <v>1391</v>
      </c>
      <c r="D312">
        <v>16415</v>
      </c>
      <c r="E312" s="144">
        <v>5</v>
      </c>
      <c r="F312" s="144">
        <v>0</v>
      </c>
      <c r="G312" s="144">
        <v>0</v>
      </c>
      <c r="H312" s="144">
        <v>0</v>
      </c>
      <c r="I312" s="144">
        <v>0</v>
      </c>
      <c r="J312" s="144">
        <v>0</v>
      </c>
      <c r="K312" s="144"/>
    </row>
    <row r="313" spans="1:11">
      <c r="A313" t="s">
        <v>20</v>
      </c>
      <c r="B313" t="s">
        <v>1383</v>
      </c>
      <c r="C313" t="s">
        <v>1421</v>
      </c>
      <c r="D313">
        <v>20299</v>
      </c>
      <c r="E313" s="144">
        <v>19</v>
      </c>
      <c r="F313" s="144">
        <v>0</v>
      </c>
      <c r="G313" s="144">
        <v>0</v>
      </c>
      <c r="H313" s="144">
        <v>0</v>
      </c>
      <c r="I313" s="144">
        <v>0</v>
      </c>
      <c r="J313" s="144">
        <v>0</v>
      </c>
      <c r="K313" s="144"/>
    </row>
    <row r="314" spans="1:11">
      <c r="A314" t="s">
        <v>20</v>
      </c>
      <c r="B314" t="s">
        <v>1383</v>
      </c>
      <c r="C314" t="s">
        <v>154</v>
      </c>
      <c r="D314">
        <v>16404</v>
      </c>
      <c r="E314" s="144">
        <v>21</v>
      </c>
      <c r="F314" s="144">
        <v>0</v>
      </c>
      <c r="G314" s="144">
        <v>0</v>
      </c>
      <c r="H314" s="144">
        <v>0</v>
      </c>
      <c r="I314" s="144">
        <v>0</v>
      </c>
      <c r="J314" s="144">
        <v>0</v>
      </c>
      <c r="K314" s="144"/>
    </row>
    <row r="315" spans="1:11">
      <c r="A315" t="s">
        <v>20</v>
      </c>
      <c r="B315" t="s">
        <v>1383</v>
      </c>
      <c r="C315" t="s">
        <v>1396</v>
      </c>
      <c r="D315">
        <v>21602</v>
      </c>
      <c r="E315" s="144">
        <v>3</v>
      </c>
      <c r="F315" s="144">
        <v>0</v>
      </c>
      <c r="G315" s="144">
        <v>0</v>
      </c>
      <c r="H315" s="144">
        <v>0</v>
      </c>
      <c r="I315" s="144">
        <v>0</v>
      </c>
      <c r="J315" s="144">
        <v>0</v>
      </c>
      <c r="K315" s="144"/>
    </row>
    <row r="316" spans="1:11">
      <c r="A316" t="s">
        <v>20</v>
      </c>
      <c r="B316" t="s">
        <v>1383</v>
      </c>
      <c r="C316" t="s">
        <v>155</v>
      </c>
      <c r="D316">
        <v>16683</v>
      </c>
      <c r="E316" s="144">
        <v>143</v>
      </c>
      <c r="F316" s="144">
        <v>0</v>
      </c>
      <c r="G316" s="144">
        <v>2</v>
      </c>
      <c r="H316" s="144">
        <v>0</v>
      </c>
      <c r="I316" s="144">
        <v>0</v>
      </c>
      <c r="J316" s="144">
        <v>0</v>
      </c>
      <c r="K316" s="144"/>
    </row>
    <row r="317" spans="1:11">
      <c r="A317" t="s">
        <v>20</v>
      </c>
      <c r="B317" t="s">
        <v>1383</v>
      </c>
      <c r="C317" t="s">
        <v>1589</v>
      </c>
      <c r="D317">
        <v>24491</v>
      </c>
      <c r="E317" s="144">
        <v>1</v>
      </c>
      <c r="F317" s="144">
        <v>0</v>
      </c>
      <c r="G317" s="144">
        <v>0</v>
      </c>
      <c r="H317" s="144">
        <v>0</v>
      </c>
      <c r="I317" s="144">
        <v>0</v>
      </c>
      <c r="J317" s="144">
        <v>0</v>
      </c>
      <c r="K317" s="144"/>
    </row>
    <row r="318" spans="1:11">
      <c r="A318" t="s">
        <v>20</v>
      </c>
      <c r="B318" t="s">
        <v>1383</v>
      </c>
      <c r="C318" t="s">
        <v>1401</v>
      </c>
      <c r="D318">
        <v>21604</v>
      </c>
      <c r="E318" s="144">
        <v>0</v>
      </c>
      <c r="F318" s="144">
        <v>0</v>
      </c>
      <c r="G318" s="144">
        <v>0</v>
      </c>
      <c r="H318" s="144">
        <v>0</v>
      </c>
      <c r="I318" s="144">
        <v>0</v>
      </c>
      <c r="J318" s="144">
        <v>0</v>
      </c>
      <c r="K318" s="144"/>
    </row>
    <row r="319" spans="1:11">
      <c r="A319" t="s">
        <v>20</v>
      </c>
      <c r="B319" t="s">
        <v>1383</v>
      </c>
      <c r="C319" t="s">
        <v>1405</v>
      </c>
      <c r="D319">
        <v>15214</v>
      </c>
      <c r="E319" s="144">
        <v>31</v>
      </c>
      <c r="F319" s="144">
        <v>0</v>
      </c>
      <c r="G319" s="144">
        <v>0</v>
      </c>
      <c r="H319" s="144">
        <v>0</v>
      </c>
      <c r="I319" s="144">
        <v>0</v>
      </c>
      <c r="J319" s="144">
        <v>0</v>
      </c>
      <c r="K319" s="144"/>
    </row>
    <row r="320" spans="1:11">
      <c r="A320" t="s">
        <v>20</v>
      </c>
      <c r="B320" t="s">
        <v>1383</v>
      </c>
      <c r="C320" t="s">
        <v>1492</v>
      </c>
      <c r="D320">
        <v>20618</v>
      </c>
      <c r="E320" s="144">
        <v>0</v>
      </c>
      <c r="F320" s="144">
        <v>0</v>
      </c>
      <c r="G320" s="144">
        <v>0</v>
      </c>
      <c r="H320" s="144">
        <v>0</v>
      </c>
      <c r="I320" s="144">
        <v>0</v>
      </c>
      <c r="J320" s="144">
        <v>0</v>
      </c>
      <c r="K320" s="144"/>
    </row>
    <row r="321" spans="1:11">
      <c r="A321" t="s">
        <v>20</v>
      </c>
      <c r="B321" t="s">
        <v>1383</v>
      </c>
      <c r="C321" t="s">
        <v>156</v>
      </c>
      <c r="D321">
        <v>17191</v>
      </c>
      <c r="E321" s="144">
        <v>82</v>
      </c>
      <c r="F321" s="144">
        <v>1</v>
      </c>
      <c r="G321" s="144">
        <v>0</v>
      </c>
      <c r="H321" s="144">
        <v>0</v>
      </c>
      <c r="I321" s="144">
        <v>0</v>
      </c>
      <c r="J321" s="144">
        <v>0</v>
      </c>
      <c r="K321" s="144"/>
    </row>
    <row r="322" spans="1:11">
      <c r="A322" t="s">
        <v>20</v>
      </c>
      <c r="B322" t="s">
        <v>1383</v>
      </c>
      <c r="C322" t="s">
        <v>157</v>
      </c>
      <c r="D322">
        <v>15326</v>
      </c>
      <c r="E322" s="144">
        <v>9</v>
      </c>
      <c r="F322" s="144">
        <v>0</v>
      </c>
      <c r="G322" s="144">
        <v>0</v>
      </c>
      <c r="H322" s="144">
        <v>0</v>
      </c>
      <c r="I322" s="144">
        <v>0</v>
      </c>
      <c r="J322" s="144">
        <v>0</v>
      </c>
      <c r="K322" s="144"/>
    </row>
    <row r="323" spans="1:11">
      <c r="A323" t="s">
        <v>20</v>
      </c>
      <c r="B323" t="s">
        <v>1383</v>
      </c>
      <c r="C323" t="s">
        <v>1456</v>
      </c>
      <c r="D323">
        <v>20147</v>
      </c>
      <c r="E323" s="144">
        <v>128</v>
      </c>
      <c r="F323" s="144">
        <v>0</v>
      </c>
      <c r="G323" s="144">
        <v>0</v>
      </c>
      <c r="H323" s="144">
        <v>0</v>
      </c>
      <c r="I323" s="144">
        <v>0</v>
      </c>
      <c r="J323" s="144">
        <v>0</v>
      </c>
      <c r="K323" s="144"/>
    </row>
    <row r="324" spans="1:11">
      <c r="A324" t="s">
        <v>20</v>
      </c>
      <c r="B324" t="s">
        <v>1383</v>
      </c>
      <c r="C324" t="s">
        <v>1434</v>
      </c>
      <c r="D324">
        <v>15157</v>
      </c>
      <c r="E324" s="144">
        <v>17</v>
      </c>
      <c r="F324" s="144">
        <v>0</v>
      </c>
      <c r="G324" s="144">
        <v>0</v>
      </c>
      <c r="H324" s="144">
        <v>0</v>
      </c>
      <c r="I324" s="144">
        <v>0</v>
      </c>
      <c r="J324" s="144">
        <v>0</v>
      </c>
      <c r="K324" s="144"/>
    </row>
    <row r="325" spans="1:11">
      <c r="A325" t="s">
        <v>20</v>
      </c>
      <c r="B325" t="s">
        <v>1383</v>
      </c>
      <c r="C325" t="s">
        <v>1572</v>
      </c>
      <c r="D325">
        <v>20617</v>
      </c>
      <c r="E325" s="144">
        <v>2</v>
      </c>
      <c r="F325" s="144">
        <v>0</v>
      </c>
      <c r="G325" s="144">
        <v>0</v>
      </c>
      <c r="H325" s="144">
        <v>0</v>
      </c>
      <c r="I325" s="144">
        <v>0</v>
      </c>
      <c r="J325" s="144">
        <v>0</v>
      </c>
      <c r="K325" s="144"/>
    </row>
    <row r="326" spans="1:11">
      <c r="A326" t="s">
        <v>20</v>
      </c>
      <c r="B326" t="s">
        <v>1383</v>
      </c>
      <c r="C326" t="s">
        <v>1197</v>
      </c>
      <c r="D326">
        <v>21600</v>
      </c>
      <c r="E326" s="144">
        <v>0</v>
      </c>
      <c r="F326" s="144">
        <v>0</v>
      </c>
      <c r="G326" s="144">
        <v>0</v>
      </c>
      <c r="H326" s="144">
        <v>0</v>
      </c>
      <c r="I326" s="144">
        <v>0</v>
      </c>
      <c r="J326" s="144">
        <v>0</v>
      </c>
      <c r="K326" s="144"/>
    </row>
    <row r="327" spans="1:11">
      <c r="A327" t="s">
        <v>20</v>
      </c>
      <c r="B327" t="s">
        <v>1383</v>
      </c>
      <c r="C327" t="s">
        <v>1544</v>
      </c>
      <c r="D327">
        <v>28588</v>
      </c>
      <c r="E327" s="144">
        <v>10</v>
      </c>
      <c r="F327" s="144">
        <v>0</v>
      </c>
      <c r="G327" s="144">
        <v>0</v>
      </c>
      <c r="H327" s="144">
        <v>0</v>
      </c>
      <c r="I327" s="144">
        <v>0</v>
      </c>
      <c r="J327" s="144">
        <v>0</v>
      </c>
      <c r="K327" s="144"/>
    </row>
    <row r="328" spans="1:11">
      <c r="A328" t="s">
        <v>20</v>
      </c>
      <c r="B328" t="s">
        <v>1383</v>
      </c>
      <c r="C328" t="s">
        <v>1411</v>
      </c>
      <c r="D328">
        <v>17858</v>
      </c>
      <c r="E328" s="144">
        <v>46</v>
      </c>
      <c r="F328" s="144">
        <v>0</v>
      </c>
      <c r="G328" s="144">
        <v>0</v>
      </c>
      <c r="H328" s="144">
        <v>0</v>
      </c>
      <c r="I328" s="144">
        <v>0</v>
      </c>
      <c r="J328" s="144">
        <v>0</v>
      </c>
      <c r="K328" s="144"/>
    </row>
    <row r="329" spans="1:11">
      <c r="A329" t="s">
        <v>20</v>
      </c>
      <c r="B329" t="s">
        <v>1383</v>
      </c>
      <c r="C329" t="s">
        <v>1460</v>
      </c>
      <c r="D329">
        <v>16409</v>
      </c>
      <c r="E329" s="144">
        <v>148</v>
      </c>
      <c r="F329" s="144">
        <v>0</v>
      </c>
      <c r="G329" s="144">
        <v>1</v>
      </c>
      <c r="H329" s="144">
        <v>0</v>
      </c>
      <c r="I329" s="144">
        <v>3</v>
      </c>
      <c r="J329" s="144">
        <v>0</v>
      </c>
      <c r="K329" s="144"/>
    </row>
    <row r="330" spans="1:11">
      <c r="A330" t="s">
        <v>20</v>
      </c>
      <c r="B330" t="s">
        <v>1383</v>
      </c>
      <c r="C330" t="s">
        <v>158</v>
      </c>
      <c r="D330">
        <v>15651</v>
      </c>
      <c r="E330" s="144">
        <v>13</v>
      </c>
      <c r="F330" s="144">
        <v>0</v>
      </c>
      <c r="G330" s="144">
        <v>0</v>
      </c>
      <c r="H330" s="144">
        <v>0</v>
      </c>
      <c r="I330" s="144">
        <v>0</v>
      </c>
      <c r="J330" s="144">
        <v>0</v>
      </c>
      <c r="K330" s="144"/>
    </row>
    <row r="331" spans="1:11">
      <c r="A331" t="s">
        <v>20</v>
      </c>
      <c r="B331" t="s">
        <v>1383</v>
      </c>
      <c r="C331" t="s">
        <v>1464</v>
      </c>
      <c r="D331">
        <v>16403</v>
      </c>
      <c r="E331" s="144">
        <v>49</v>
      </c>
      <c r="F331" s="144">
        <v>0</v>
      </c>
      <c r="G331" s="144">
        <v>0</v>
      </c>
      <c r="H331" s="144">
        <v>0</v>
      </c>
      <c r="I331" s="144">
        <v>0</v>
      </c>
      <c r="J331" s="144">
        <v>0</v>
      </c>
      <c r="K331" s="144"/>
    </row>
    <row r="332" spans="1:11">
      <c r="A332" t="s">
        <v>20</v>
      </c>
      <c r="B332" t="s">
        <v>1383</v>
      </c>
      <c r="C332" t="s">
        <v>1546</v>
      </c>
      <c r="D332">
        <v>16393</v>
      </c>
      <c r="E332" s="144">
        <v>12</v>
      </c>
      <c r="F332" s="144">
        <v>0</v>
      </c>
      <c r="G332" s="144">
        <v>0</v>
      </c>
      <c r="H332" s="144">
        <v>0</v>
      </c>
      <c r="I332" s="144">
        <v>0</v>
      </c>
      <c r="J332" s="144">
        <v>0</v>
      </c>
      <c r="K332" s="144"/>
    </row>
    <row r="333" spans="1:11">
      <c r="A333" t="s">
        <v>20</v>
      </c>
      <c r="B333" t="s">
        <v>1379</v>
      </c>
      <c r="C333" t="s">
        <v>1506</v>
      </c>
      <c r="D333">
        <v>19885</v>
      </c>
      <c r="E333" s="144">
        <v>0</v>
      </c>
      <c r="F333" s="144">
        <v>0</v>
      </c>
      <c r="G333" s="144">
        <v>0</v>
      </c>
      <c r="H333" s="144">
        <v>0</v>
      </c>
      <c r="I333" s="144">
        <v>0</v>
      </c>
      <c r="J333" s="144">
        <v>0</v>
      </c>
      <c r="K333" s="144"/>
    </row>
    <row r="334" spans="1:11">
      <c r="A334" t="s">
        <v>20</v>
      </c>
      <c r="B334" t="s">
        <v>1379</v>
      </c>
      <c r="C334" t="s">
        <v>1380</v>
      </c>
      <c r="D334">
        <v>17302</v>
      </c>
      <c r="E334" s="144">
        <v>0</v>
      </c>
      <c r="F334" s="144">
        <v>0</v>
      </c>
      <c r="G334" s="144">
        <v>0</v>
      </c>
      <c r="H334" s="144">
        <v>0</v>
      </c>
      <c r="I334" s="144">
        <v>0</v>
      </c>
      <c r="J334" s="144">
        <v>0</v>
      </c>
      <c r="K334" s="144"/>
    </row>
    <row r="335" spans="1:11">
      <c r="A335" t="s">
        <v>20</v>
      </c>
      <c r="B335" t="s">
        <v>1379</v>
      </c>
      <c r="C335" t="s">
        <v>1532</v>
      </c>
      <c r="D335">
        <v>14291</v>
      </c>
      <c r="E335" s="144">
        <v>7</v>
      </c>
      <c r="F335" s="144">
        <v>0</v>
      </c>
      <c r="G335" s="144">
        <v>0</v>
      </c>
      <c r="H335" s="144">
        <v>0</v>
      </c>
      <c r="I335" s="144">
        <v>0</v>
      </c>
      <c r="J335" s="144">
        <v>0</v>
      </c>
      <c r="K335" s="144"/>
    </row>
    <row r="336" spans="1:11">
      <c r="A336" t="s">
        <v>20</v>
      </c>
      <c r="B336" t="s">
        <v>1379</v>
      </c>
      <c r="C336" t="s">
        <v>1562</v>
      </c>
      <c r="D336">
        <v>14312</v>
      </c>
      <c r="E336" s="144">
        <v>0</v>
      </c>
      <c r="F336" s="144">
        <v>0</v>
      </c>
      <c r="G336" s="144">
        <v>0</v>
      </c>
      <c r="H336" s="144">
        <v>0</v>
      </c>
      <c r="I336" s="144">
        <v>0</v>
      </c>
      <c r="J336" s="144">
        <v>0</v>
      </c>
      <c r="K336" s="144"/>
    </row>
    <row r="337" spans="1:11">
      <c r="A337" t="s">
        <v>20</v>
      </c>
      <c r="B337" t="s">
        <v>1379</v>
      </c>
      <c r="C337" t="s">
        <v>1533</v>
      </c>
      <c r="D337">
        <v>14328</v>
      </c>
      <c r="E337" s="144">
        <v>0</v>
      </c>
      <c r="F337" s="144">
        <v>0</v>
      </c>
      <c r="G337" s="144">
        <v>0</v>
      </c>
      <c r="H337" s="144">
        <v>0</v>
      </c>
      <c r="I337" s="144">
        <v>0</v>
      </c>
      <c r="J337" s="144">
        <v>0</v>
      </c>
      <c r="K337" s="144"/>
    </row>
    <row r="338" spans="1:11">
      <c r="A338" t="s">
        <v>20</v>
      </c>
      <c r="B338" t="s">
        <v>1379</v>
      </c>
      <c r="C338" t="s">
        <v>1563</v>
      </c>
      <c r="D338">
        <v>14374</v>
      </c>
      <c r="E338" s="144">
        <v>0</v>
      </c>
      <c r="F338" s="144">
        <v>0</v>
      </c>
      <c r="G338" s="144">
        <v>0</v>
      </c>
      <c r="H338" s="144">
        <v>0</v>
      </c>
      <c r="I338" s="144">
        <v>0</v>
      </c>
      <c r="J338" s="144">
        <v>0</v>
      </c>
      <c r="K338" s="144"/>
    </row>
    <row r="339" spans="1:11">
      <c r="A339" t="s">
        <v>20</v>
      </c>
      <c r="B339" t="s">
        <v>1379</v>
      </c>
      <c r="C339" t="s">
        <v>1510</v>
      </c>
      <c r="D339">
        <v>14447</v>
      </c>
      <c r="E339" s="144">
        <v>14</v>
      </c>
      <c r="F339" s="144">
        <v>0</v>
      </c>
      <c r="G339" s="144">
        <v>0</v>
      </c>
      <c r="H339" s="144">
        <v>0</v>
      </c>
      <c r="I339" s="144">
        <v>0</v>
      </c>
      <c r="J339" s="144">
        <v>0</v>
      </c>
      <c r="K339" s="144"/>
    </row>
    <row r="340" spans="1:11">
      <c r="A340" t="s">
        <v>20</v>
      </c>
      <c r="B340" t="s">
        <v>1379</v>
      </c>
      <c r="C340" t="s">
        <v>562</v>
      </c>
      <c r="D340">
        <v>14443</v>
      </c>
      <c r="E340" s="144">
        <v>0</v>
      </c>
      <c r="F340" s="144">
        <v>1</v>
      </c>
      <c r="G340" s="144">
        <v>1</v>
      </c>
      <c r="H340" s="144">
        <v>0</v>
      </c>
      <c r="I340" s="144">
        <v>0</v>
      </c>
      <c r="J340" s="144">
        <v>0</v>
      </c>
      <c r="K340" s="144"/>
    </row>
    <row r="341" spans="1:11">
      <c r="A341" t="s">
        <v>20</v>
      </c>
      <c r="B341" t="s">
        <v>1379</v>
      </c>
      <c r="C341" t="s">
        <v>1482</v>
      </c>
      <c r="D341">
        <v>17301</v>
      </c>
      <c r="E341" s="144">
        <v>24</v>
      </c>
      <c r="F341" s="144">
        <v>0</v>
      </c>
      <c r="G341" s="144">
        <v>0</v>
      </c>
      <c r="H341" s="144">
        <v>0</v>
      </c>
      <c r="I341" s="144">
        <v>0</v>
      </c>
      <c r="J341" s="144">
        <v>0</v>
      </c>
      <c r="K341" s="144"/>
    </row>
    <row r="342" spans="1:11">
      <c r="A342" t="s">
        <v>20</v>
      </c>
      <c r="B342" t="s">
        <v>1379</v>
      </c>
      <c r="C342" t="s">
        <v>1537</v>
      </c>
      <c r="D342">
        <v>16414</v>
      </c>
      <c r="E342" s="144">
        <v>5</v>
      </c>
      <c r="F342" s="144">
        <v>0</v>
      </c>
      <c r="G342" s="144">
        <v>0</v>
      </c>
      <c r="H342" s="144">
        <v>0</v>
      </c>
      <c r="I342" s="144">
        <v>0</v>
      </c>
      <c r="J342" s="144">
        <v>0</v>
      </c>
      <c r="K342" s="144"/>
    </row>
    <row r="343" spans="1:11">
      <c r="A343" t="s">
        <v>20</v>
      </c>
      <c r="B343" t="s">
        <v>1379</v>
      </c>
      <c r="C343" t="s">
        <v>1486</v>
      </c>
      <c r="D343">
        <v>14836</v>
      </c>
      <c r="E343" s="144">
        <v>207</v>
      </c>
      <c r="F343" s="144">
        <v>0</v>
      </c>
      <c r="G343" s="144">
        <v>0</v>
      </c>
      <c r="H343" s="144">
        <v>4</v>
      </c>
      <c r="I343" s="144">
        <v>6</v>
      </c>
      <c r="J343" s="144">
        <v>0</v>
      </c>
      <c r="K343" s="144"/>
    </row>
    <row r="344" spans="1:11">
      <c r="A344" t="s">
        <v>20</v>
      </c>
      <c r="B344" t="s">
        <v>1379</v>
      </c>
      <c r="C344" t="s">
        <v>1485</v>
      </c>
      <c r="D344">
        <v>22641</v>
      </c>
      <c r="E344" s="144">
        <v>479</v>
      </c>
      <c r="F344" s="144">
        <v>0</v>
      </c>
      <c r="G344" s="144">
        <v>0</v>
      </c>
      <c r="H344" s="144">
        <v>0</v>
      </c>
      <c r="I344" s="144">
        <v>0</v>
      </c>
      <c r="J344" s="144">
        <v>0</v>
      </c>
      <c r="K344" s="144"/>
    </row>
    <row r="345" spans="1:11">
      <c r="A345" t="s">
        <v>20</v>
      </c>
      <c r="B345" t="s">
        <v>1379</v>
      </c>
      <c r="C345" t="s">
        <v>1395</v>
      </c>
      <c r="D345">
        <v>14924</v>
      </c>
      <c r="E345" s="144">
        <v>48</v>
      </c>
      <c r="F345" s="144">
        <v>0</v>
      </c>
      <c r="G345" s="144">
        <v>0</v>
      </c>
      <c r="H345" s="144">
        <v>0</v>
      </c>
      <c r="I345" s="144">
        <v>1</v>
      </c>
      <c r="J345" s="144">
        <v>0</v>
      </c>
      <c r="K345" s="144"/>
    </row>
    <row r="346" spans="1:11">
      <c r="A346" t="s">
        <v>20</v>
      </c>
      <c r="B346" t="s">
        <v>1379</v>
      </c>
      <c r="C346" t="s">
        <v>1488</v>
      </c>
      <c r="D346">
        <v>16391</v>
      </c>
      <c r="E346" s="144">
        <v>82</v>
      </c>
      <c r="F346" s="144">
        <v>0</v>
      </c>
      <c r="G346" s="144">
        <v>0</v>
      </c>
      <c r="H346" s="144">
        <v>2</v>
      </c>
      <c r="I346" s="144">
        <v>0</v>
      </c>
      <c r="J346" s="144">
        <v>0</v>
      </c>
      <c r="K346" s="144"/>
    </row>
    <row r="347" spans="1:11">
      <c r="A347" t="s">
        <v>20</v>
      </c>
      <c r="B347" t="s">
        <v>1379</v>
      </c>
      <c r="C347" t="s">
        <v>159</v>
      </c>
      <c r="D347">
        <v>15173</v>
      </c>
      <c r="E347" s="144">
        <v>19</v>
      </c>
      <c r="F347" s="144">
        <v>0</v>
      </c>
      <c r="G347" s="144">
        <v>0</v>
      </c>
      <c r="H347" s="144">
        <v>0</v>
      </c>
      <c r="I347" s="144">
        <v>0</v>
      </c>
      <c r="J347" s="144">
        <v>0</v>
      </c>
      <c r="K347" s="144"/>
    </row>
    <row r="348" spans="1:11">
      <c r="A348" t="s">
        <v>20</v>
      </c>
      <c r="B348" t="s">
        <v>1379</v>
      </c>
      <c r="C348" t="s">
        <v>1555</v>
      </c>
      <c r="D348">
        <v>16395</v>
      </c>
      <c r="E348" s="144">
        <v>0</v>
      </c>
      <c r="F348" s="144">
        <v>0</v>
      </c>
      <c r="G348" s="144">
        <v>0</v>
      </c>
      <c r="H348" s="144">
        <v>0</v>
      </c>
      <c r="I348" s="144">
        <v>0</v>
      </c>
      <c r="J348" s="144">
        <v>0</v>
      </c>
      <c r="K348" s="144"/>
    </row>
    <row r="349" spans="1:11">
      <c r="A349" t="s">
        <v>20</v>
      </c>
      <c r="B349" t="s">
        <v>1379</v>
      </c>
      <c r="C349" t="s">
        <v>1446</v>
      </c>
      <c r="D349">
        <v>15398</v>
      </c>
      <c r="E349" s="144">
        <v>273</v>
      </c>
      <c r="F349" s="144">
        <v>0</v>
      </c>
      <c r="G349" s="144">
        <v>0</v>
      </c>
      <c r="H349" s="144">
        <v>11</v>
      </c>
      <c r="I349" s="144">
        <v>8</v>
      </c>
      <c r="J349" s="144">
        <v>1</v>
      </c>
      <c r="K349" s="144"/>
    </row>
    <row r="350" spans="1:11">
      <c r="A350" t="s">
        <v>20</v>
      </c>
      <c r="B350" t="s">
        <v>1379</v>
      </c>
      <c r="C350" t="s">
        <v>1528</v>
      </c>
      <c r="D350">
        <v>17860</v>
      </c>
      <c r="E350" s="144">
        <v>4</v>
      </c>
      <c r="F350" s="144">
        <v>0</v>
      </c>
      <c r="G350" s="144">
        <v>0</v>
      </c>
      <c r="H350" s="144">
        <v>0</v>
      </c>
      <c r="I350" s="144">
        <v>0</v>
      </c>
      <c r="J350" s="144">
        <v>0</v>
      </c>
      <c r="K350" s="144"/>
    </row>
    <row r="351" spans="1:11">
      <c r="A351" t="s">
        <v>20</v>
      </c>
      <c r="B351" t="s">
        <v>1379</v>
      </c>
      <c r="C351" t="s">
        <v>1458</v>
      </c>
      <c r="D351">
        <v>25067</v>
      </c>
      <c r="E351" s="144">
        <v>65</v>
      </c>
      <c r="F351" s="144">
        <v>0</v>
      </c>
      <c r="G351" s="144">
        <v>0</v>
      </c>
      <c r="H351" s="144">
        <v>0</v>
      </c>
      <c r="I351" s="144">
        <v>0</v>
      </c>
      <c r="J351" s="144">
        <v>0</v>
      </c>
      <c r="K351" s="144"/>
    </row>
    <row r="352" spans="1:11">
      <c r="A352" t="s">
        <v>20</v>
      </c>
      <c r="B352" t="s">
        <v>1379</v>
      </c>
      <c r="C352" t="s">
        <v>1545</v>
      </c>
      <c r="D352">
        <v>23199</v>
      </c>
      <c r="E352" s="144">
        <v>6</v>
      </c>
      <c r="F352" s="144">
        <v>0</v>
      </c>
      <c r="G352" s="144">
        <v>0</v>
      </c>
      <c r="H352" s="144">
        <v>0</v>
      </c>
      <c r="I352" s="144">
        <v>0</v>
      </c>
      <c r="J352" s="144">
        <v>0</v>
      </c>
      <c r="K352" s="144"/>
    </row>
    <row r="353" spans="1:11">
      <c r="A353" t="s">
        <v>20</v>
      </c>
      <c r="B353" t="s">
        <v>1379</v>
      </c>
      <c r="C353" t="s">
        <v>1584</v>
      </c>
      <c r="D353">
        <v>17859</v>
      </c>
      <c r="E353" s="144">
        <v>0</v>
      </c>
      <c r="F353" s="144">
        <v>0</v>
      </c>
      <c r="G353" s="144">
        <v>0</v>
      </c>
      <c r="H353" s="144">
        <v>0</v>
      </c>
      <c r="I353" s="144">
        <v>0</v>
      </c>
      <c r="J353" s="144">
        <v>0</v>
      </c>
      <c r="K353" s="144"/>
    </row>
    <row r="354" spans="1:11">
      <c r="A354" t="s">
        <v>20</v>
      </c>
      <c r="B354" t="s">
        <v>1379</v>
      </c>
      <c r="C354" t="s">
        <v>1439</v>
      </c>
      <c r="D354">
        <v>15728</v>
      </c>
      <c r="E354" s="144">
        <v>2</v>
      </c>
      <c r="F354" s="144">
        <v>0</v>
      </c>
      <c r="G354" s="144">
        <v>0</v>
      </c>
      <c r="H354" s="144">
        <v>0</v>
      </c>
      <c r="I354" s="144">
        <v>0</v>
      </c>
      <c r="J354" s="144">
        <v>0</v>
      </c>
      <c r="K354" s="144"/>
    </row>
    <row r="355" spans="1:11">
      <c r="A355" t="s">
        <v>20</v>
      </c>
      <c r="B355" t="s">
        <v>1379</v>
      </c>
      <c r="C355" t="s">
        <v>1503</v>
      </c>
      <c r="D355">
        <v>16682</v>
      </c>
      <c r="E355" s="144">
        <v>364</v>
      </c>
      <c r="F355" s="144">
        <v>0</v>
      </c>
      <c r="G355" s="144">
        <v>0</v>
      </c>
      <c r="H355" s="144">
        <v>0</v>
      </c>
      <c r="I355" s="144">
        <v>0</v>
      </c>
      <c r="J355" s="144">
        <v>0</v>
      </c>
      <c r="K355" s="144"/>
    </row>
    <row r="356" spans="1:11">
      <c r="A356" t="s">
        <v>20</v>
      </c>
      <c r="B356" t="s">
        <v>1399</v>
      </c>
      <c r="C356" t="s">
        <v>1474</v>
      </c>
      <c r="D356">
        <v>14431</v>
      </c>
      <c r="E356" s="144">
        <v>359</v>
      </c>
      <c r="F356" s="144">
        <v>0</v>
      </c>
      <c r="G356" s="144">
        <v>0</v>
      </c>
      <c r="H356" s="144">
        <v>3</v>
      </c>
      <c r="I356" s="144">
        <v>8</v>
      </c>
      <c r="J356" s="144">
        <v>3</v>
      </c>
      <c r="K356" s="144"/>
    </row>
    <row r="357" spans="1:11">
      <c r="A357" t="s">
        <v>20</v>
      </c>
      <c r="B357" t="s">
        <v>1399</v>
      </c>
      <c r="C357" t="s">
        <v>1578</v>
      </c>
      <c r="D357">
        <v>16413</v>
      </c>
      <c r="E357" s="144">
        <v>0</v>
      </c>
      <c r="F357" s="144">
        <v>1</v>
      </c>
      <c r="G357" s="144">
        <v>0</v>
      </c>
      <c r="H357" s="144">
        <v>0</v>
      </c>
      <c r="I357" s="144">
        <v>0</v>
      </c>
      <c r="J357" s="144">
        <v>0</v>
      </c>
      <c r="K357" s="144"/>
    </row>
    <row r="358" spans="1:11">
      <c r="A358" t="s">
        <v>20</v>
      </c>
      <c r="B358" t="s">
        <v>1399</v>
      </c>
      <c r="C358" t="s">
        <v>1594</v>
      </c>
      <c r="D358">
        <v>29229</v>
      </c>
      <c r="E358" s="144">
        <v>4</v>
      </c>
      <c r="F358" s="144">
        <v>0</v>
      </c>
      <c r="G358" s="144">
        <v>0</v>
      </c>
      <c r="H358" s="144">
        <v>0</v>
      </c>
      <c r="I358" s="144">
        <v>0</v>
      </c>
      <c r="J358" s="144">
        <v>0</v>
      </c>
      <c r="K358" s="144"/>
    </row>
    <row r="359" spans="1:11">
      <c r="A359" t="s">
        <v>20</v>
      </c>
      <c r="B359" t="s">
        <v>1399</v>
      </c>
      <c r="C359" t="s">
        <v>1538</v>
      </c>
      <c r="D359">
        <v>29562</v>
      </c>
      <c r="E359" s="144">
        <v>1</v>
      </c>
      <c r="F359" s="144">
        <v>0</v>
      </c>
      <c r="G359" s="144">
        <v>0</v>
      </c>
      <c r="H359" s="144">
        <v>0</v>
      </c>
      <c r="I359" s="144">
        <v>0</v>
      </c>
      <c r="J359" s="144">
        <v>0</v>
      </c>
      <c r="K359" s="144"/>
    </row>
    <row r="360" spans="1:11">
      <c r="A360" t="s">
        <v>20</v>
      </c>
      <c r="B360" t="s">
        <v>1399</v>
      </c>
      <c r="C360" t="s">
        <v>1565</v>
      </c>
      <c r="D360">
        <v>16408</v>
      </c>
      <c r="E360" s="144">
        <v>0</v>
      </c>
      <c r="F360" s="144">
        <v>0</v>
      </c>
      <c r="G360" s="144">
        <v>1</v>
      </c>
      <c r="H360" s="144">
        <v>0</v>
      </c>
      <c r="I360" s="144">
        <v>0</v>
      </c>
      <c r="J360" s="144">
        <v>0</v>
      </c>
      <c r="K360" s="144"/>
    </row>
    <row r="361" spans="1:11">
      <c r="A361" t="s">
        <v>20</v>
      </c>
      <c r="B361" t="s">
        <v>1399</v>
      </c>
      <c r="C361" t="s">
        <v>1518</v>
      </c>
      <c r="D361">
        <v>26168</v>
      </c>
      <c r="E361" s="144">
        <v>8</v>
      </c>
      <c r="F361" s="144">
        <v>0</v>
      </c>
      <c r="G361" s="144">
        <v>0</v>
      </c>
      <c r="H361" s="144">
        <v>0</v>
      </c>
      <c r="I361" s="144">
        <v>0</v>
      </c>
      <c r="J361" s="144">
        <v>0</v>
      </c>
      <c r="K361" s="144"/>
    </row>
    <row r="362" spans="1:11">
      <c r="A362" t="s">
        <v>20</v>
      </c>
      <c r="B362" t="s">
        <v>1399</v>
      </c>
      <c r="C362" t="s">
        <v>1400</v>
      </c>
      <c r="D362">
        <v>15129</v>
      </c>
      <c r="E362" s="144">
        <v>63</v>
      </c>
      <c r="F362" s="144">
        <v>0</v>
      </c>
      <c r="G362" s="144">
        <v>0</v>
      </c>
      <c r="H362" s="144">
        <v>0</v>
      </c>
      <c r="I362" s="144">
        <v>0</v>
      </c>
      <c r="J362" s="144">
        <v>0</v>
      </c>
      <c r="K362" s="144"/>
    </row>
    <row r="363" spans="1:11">
      <c r="A363" t="s">
        <v>20</v>
      </c>
      <c r="B363" t="s">
        <v>1399</v>
      </c>
      <c r="C363" t="s">
        <v>1541</v>
      </c>
      <c r="D363">
        <v>16410</v>
      </c>
      <c r="E363" s="144">
        <v>1</v>
      </c>
      <c r="F363" s="144">
        <v>0</v>
      </c>
      <c r="G363" s="144">
        <v>0</v>
      </c>
      <c r="H363" s="144">
        <v>0</v>
      </c>
      <c r="I363" s="144">
        <v>0</v>
      </c>
      <c r="J363" s="144">
        <v>0</v>
      </c>
      <c r="K363" s="144"/>
    </row>
    <row r="364" spans="1:11">
      <c r="A364" t="s">
        <v>20</v>
      </c>
      <c r="B364" t="s">
        <v>1399</v>
      </c>
      <c r="C364" t="s">
        <v>1424</v>
      </c>
      <c r="D364">
        <v>15212</v>
      </c>
      <c r="E364" s="144">
        <v>351</v>
      </c>
      <c r="F364" s="144">
        <v>0</v>
      </c>
      <c r="G364" s="144">
        <v>3</v>
      </c>
      <c r="H364" s="144">
        <v>13</v>
      </c>
      <c r="I364" s="144">
        <v>15</v>
      </c>
      <c r="J364" s="144">
        <v>4</v>
      </c>
      <c r="K364" s="144"/>
    </row>
    <row r="365" spans="1:11">
      <c r="A365" t="s">
        <v>20</v>
      </c>
      <c r="B365" t="s">
        <v>1399</v>
      </c>
      <c r="C365" t="s">
        <v>1582</v>
      </c>
      <c r="D365">
        <v>23182</v>
      </c>
      <c r="E365" s="144">
        <v>2</v>
      </c>
      <c r="F365" s="144">
        <v>0</v>
      </c>
      <c r="G365" s="144">
        <v>0</v>
      </c>
      <c r="H365" s="144">
        <v>0</v>
      </c>
      <c r="I365" s="144">
        <v>0</v>
      </c>
      <c r="J365" s="144">
        <v>0</v>
      </c>
      <c r="K365" s="144"/>
    </row>
    <row r="366" spans="1:11">
      <c r="A366" t="s">
        <v>20</v>
      </c>
      <c r="B366" t="s">
        <v>1399</v>
      </c>
      <c r="C366" t="s">
        <v>1406</v>
      </c>
      <c r="D366">
        <v>16399</v>
      </c>
      <c r="E366" s="144">
        <v>5</v>
      </c>
      <c r="F366" s="144">
        <v>0</v>
      </c>
      <c r="G366" s="144">
        <v>0</v>
      </c>
      <c r="H366" s="144">
        <v>0</v>
      </c>
      <c r="I366" s="144">
        <v>0</v>
      </c>
      <c r="J366" s="144">
        <v>0</v>
      </c>
      <c r="K366" s="144"/>
    </row>
    <row r="367" spans="1:11">
      <c r="A367" t="s">
        <v>20</v>
      </c>
      <c r="B367" t="s">
        <v>1399</v>
      </c>
      <c r="C367" t="s">
        <v>1409</v>
      </c>
      <c r="D367">
        <v>25216</v>
      </c>
      <c r="E367" s="144">
        <v>0</v>
      </c>
      <c r="F367" s="144">
        <v>0</v>
      </c>
      <c r="G367" s="144">
        <v>0</v>
      </c>
      <c r="H367" s="144">
        <v>0</v>
      </c>
      <c r="I367" s="144">
        <v>0</v>
      </c>
      <c r="J367" s="144">
        <v>0</v>
      </c>
      <c r="K367" s="144"/>
    </row>
    <row r="368" spans="1:11">
      <c r="A368" t="s">
        <v>20</v>
      </c>
      <c r="B368" t="s">
        <v>1399</v>
      </c>
      <c r="C368" t="s">
        <v>160</v>
      </c>
      <c r="D368">
        <v>15370</v>
      </c>
      <c r="E368" s="144">
        <v>29</v>
      </c>
      <c r="F368" s="144">
        <v>0</v>
      </c>
      <c r="G368" s="144">
        <v>0</v>
      </c>
      <c r="H368" s="144">
        <v>0</v>
      </c>
      <c r="I368" s="144">
        <v>0</v>
      </c>
      <c r="J368" s="144">
        <v>0</v>
      </c>
      <c r="K368" s="144"/>
    </row>
    <row r="369" spans="1:11">
      <c r="A369" t="s">
        <v>20</v>
      </c>
      <c r="B369" t="s">
        <v>1399</v>
      </c>
      <c r="C369" t="s">
        <v>1435</v>
      </c>
      <c r="D369">
        <v>26167</v>
      </c>
      <c r="E369" s="144">
        <v>40</v>
      </c>
      <c r="F369" s="144">
        <v>0</v>
      </c>
      <c r="G369" s="144">
        <v>0</v>
      </c>
      <c r="H369" s="144">
        <v>0</v>
      </c>
      <c r="I369" s="144">
        <v>0</v>
      </c>
      <c r="J369" s="144">
        <v>0</v>
      </c>
      <c r="K369" s="144"/>
    </row>
    <row r="370" spans="1:11">
      <c r="A370" t="s">
        <v>20</v>
      </c>
      <c r="B370" t="s">
        <v>1399</v>
      </c>
      <c r="C370" t="s">
        <v>1500</v>
      </c>
      <c r="D370">
        <v>15509</v>
      </c>
      <c r="E370" s="144">
        <v>46</v>
      </c>
      <c r="F370" s="144">
        <v>0</v>
      </c>
      <c r="G370" s="144">
        <v>0</v>
      </c>
      <c r="H370" s="144">
        <v>0</v>
      </c>
      <c r="I370" s="144">
        <v>2</v>
      </c>
      <c r="J370" s="144">
        <v>0</v>
      </c>
      <c r="K370" s="144"/>
    </row>
    <row r="371" spans="1:11">
      <c r="A371" t="s">
        <v>20</v>
      </c>
      <c r="B371" t="s">
        <v>1399</v>
      </c>
      <c r="C371" t="s">
        <v>1527</v>
      </c>
      <c r="D371">
        <v>24261</v>
      </c>
      <c r="E371" s="144">
        <v>1</v>
      </c>
      <c r="F371" s="144">
        <v>0</v>
      </c>
      <c r="G371" s="144">
        <v>0</v>
      </c>
      <c r="H371" s="144">
        <v>0</v>
      </c>
      <c r="I371" s="144">
        <v>0</v>
      </c>
      <c r="J371" s="144">
        <v>0</v>
      </c>
      <c r="K371" s="144"/>
    </row>
    <row r="372" spans="1:11">
      <c r="A372" t="s">
        <v>20</v>
      </c>
      <c r="B372" t="s">
        <v>1399</v>
      </c>
      <c r="C372" t="s">
        <v>1501</v>
      </c>
      <c r="D372">
        <v>24513</v>
      </c>
      <c r="E372" s="144">
        <v>5</v>
      </c>
      <c r="F372" s="144">
        <v>0</v>
      </c>
      <c r="G372" s="144">
        <v>0</v>
      </c>
      <c r="H372" s="144">
        <v>0</v>
      </c>
      <c r="I372" s="144">
        <v>0</v>
      </c>
      <c r="J372" s="144">
        <v>0</v>
      </c>
      <c r="K372" s="144"/>
    </row>
    <row r="373" spans="1:11">
      <c r="A373" t="s">
        <v>20</v>
      </c>
      <c r="B373" t="s">
        <v>1399</v>
      </c>
      <c r="C373" t="s">
        <v>1530</v>
      </c>
      <c r="D373">
        <v>15635</v>
      </c>
      <c r="E373" s="144">
        <v>15</v>
      </c>
      <c r="F373" s="144">
        <v>0</v>
      </c>
      <c r="G373" s="144">
        <v>0</v>
      </c>
      <c r="H373" s="144">
        <v>0</v>
      </c>
      <c r="I373" s="144">
        <v>0</v>
      </c>
      <c r="J373" s="144">
        <v>0</v>
      </c>
      <c r="K373" s="144"/>
    </row>
    <row r="374" spans="1:11">
      <c r="A374" t="s">
        <v>20</v>
      </c>
      <c r="B374" t="s">
        <v>1399</v>
      </c>
      <c r="C374" t="s">
        <v>161</v>
      </c>
      <c r="D374">
        <v>16820</v>
      </c>
      <c r="E374" s="144">
        <v>0</v>
      </c>
      <c r="F374" s="144">
        <v>0</v>
      </c>
      <c r="G374" s="144">
        <v>0</v>
      </c>
      <c r="H374" s="144">
        <v>1</v>
      </c>
      <c r="I374" s="144">
        <v>0</v>
      </c>
      <c r="J374" s="144">
        <v>0</v>
      </c>
      <c r="K374" s="144"/>
    </row>
    <row r="375" spans="1:11">
      <c r="A375" t="s">
        <v>20</v>
      </c>
      <c r="B375" t="s">
        <v>1388</v>
      </c>
      <c r="C375" t="s">
        <v>1548</v>
      </c>
      <c r="D375">
        <v>19335</v>
      </c>
      <c r="E375" s="144">
        <v>2</v>
      </c>
      <c r="F375" s="144">
        <v>0</v>
      </c>
      <c r="G375" s="144">
        <v>0</v>
      </c>
      <c r="H375" s="144">
        <v>0</v>
      </c>
      <c r="I375" s="144">
        <v>0</v>
      </c>
      <c r="J375" s="144">
        <v>0</v>
      </c>
      <c r="K375" s="144"/>
    </row>
    <row r="376" spans="1:11">
      <c r="A376" t="s">
        <v>20</v>
      </c>
      <c r="B376" t="s">
        <v>1388</v>
      </c>
      <c r="C376" t="s">
        <v>162</v>
      </c>
      <c r="D376">
        <v>15762</v>
      </c>
      <c r="E376" s="144">
        <v>0</v>
      </c>
      <c r="F376" s="144">
        <v>0</v>
      </c>
      <c r="G376" s="144">
        <v>0</v>
      </c>
      <c r="H376" s="144">
        <v>2</v>
      </c>
      <c r="I376" s="144">
        <v>0</v>
      </c>
      <c r="J376" s="144">
        <v>0</v>
      </c>
      <c r="K376" s="144"/>
    </row>
    <row r="377" spans="1:11">
      <c r="A377" t="s">
        <v>20</v>
      </c>
      <c r="B377" t="s">
        <v>1388</v>
      </c>
      <c r="C377" t="s">
        <v>1467</v>
      </c>
      <c r="D377">
        <v>21218</v>
      </c>
      <c r="E377" s="144">
        <v>0</v>
      </c>
      <c r="F377" s="144">
        <v>0</v>
      </c>
      <c r="G377" s="144">
        <v>0</v>
      </c>
      <c r="H377" s="144">
        <v>0</v>
      </c>
      <c r="I377" s="144">
        <v>0</v>
      </c>
      <c r="J377" s="144">
        <v>0</v>
      </c>
      <c r="K377" s="144"/>
    </row>
    <row r="378" spans="1:11">
      <c r="A378" t="s">
        <v>20</v>
      </c>
      <c r="B378" t="s">
        <v>1388</v>
      </c>
      <c r="C378" t="s">
        <v>1413</v>
      </c>
      <c r="D378">
        <v>22917</v>
      </c>
      <c r="E378" s="144">
        <v>5</v>
      </c>
      <c r="F378" s="144">
        <v>0</v>
      </c>
      <c r="G378" s="144">
        <v>0</v>
      </c>
      <c r="H378" s="144">
        <v>0</v>
      </c>
      <c r="I378" s="144">
        <v>0</v>
      </c>
      <c r="J378" s="144">
        <v>0</v>
      </c>
      <c r="K378" s="144"/>
    </row>
    <row r="379" spans="1:11">
      <c r="A379" t="s">
        <v>20</v>
      </c>
      <c r="B379" t="s">
        <v>1388</v>
      </c>
      <c r="C379" t="s">
        <v>1470</v>
      </c>
      <c r="D379">
        <v>24009</v>
      </c>
      <c r="E379" s="144">
        <v>0</v>
      </c>
      <c r="F379" s="144">
        <v>0</v>
      </c>
      <c r="G379" s="144">
        <v>0</v>
      </c>
      <c r="H379" s="144">
        <v>0</v>
      </c>
      <c r="I379" s="144">
        <v>0</v>
      </c>
      <c r="J379" s="144">
        <v>0</v>
      </c>
      <c r="K379" s="144"/>
    </row>
    <row r="380" spans="1:11">
      <c r="A380" t="s">
        <v>20</v>
      </c>
      <c r="B380" t="s">
        <v>1388</v>
      </c>
      <c r="C380" t="s">
        <v>1549</v>
      </c>
      <c r="D380">
        <v>23978</v>
      </c>
      <c r="E380" s="144">
        <v>0</v>
      </c>
      <c r="F380" s="144">
        <v>0</v>
      </c>
      <c r="G380" s="144">
        <v>0</v>
      </c>
      <c r="H380" s="144">
        <v>0</v>
      </c>
      <c r="I380" s="144">
        <v>0</v>
      </c>
      <c r="J380" s="144">
        <v>0</v>
      </c>
      <c r="K380" s="144"/>
    </row>
    <row r="381" spans="1:11">
      <c r="A381" t="s">
        <v>20</v>
      </c>
      <c r="B381" t="s">
        <v>1388</v>
      </c>
      <c r="C381" t="s">
        <v>1451</v>
      </c>
      <c r="D381">
        <v>26987</v>
      </c>
      <c r="E381" s="144">
        <v>10</v>
      </c>
      <c r="F381" s="144">
        <v>0</v>
      </c>
      <c r="G381" s="144">
        <v>0</v>
      </c>
      <c r="H381" s="144">
        <v>0</v>
      </c>
      <c r="I381" s="144">
        <v>0</v>
      </c>
      <c r="J381" s="144">
        <v>0</v>
      </c>
      <c r="K381" s="144"/>
    </row>
    <row r="382" spans="1:11">
      <c r="A382" t="s">
        <v>20</v>
      </c>
      <c r="B382" t="s">
        <v>1388</v>
      </c>
      <c r="C382" t="s">
        <v>569</v>
      </c>
      <c r="D382">
        <v>14551</v>
      </c>
      <c r="E382" s="144">
        <v>2</v>
      </c>
      <c r="F382" s="144">
        <v>0</v>
      </c>
      <c r="G382" s="144">
        <v>0</v>
      </c>
      <c r="H382" s="144">
        <v>4</v>
      </c>
      <c r="I382" s="144">
        <v>3</v>
      </c>
      <c r="J382" s="144">
        <v>1</v>
      </c>
      <c r="K382" s="144"/>
    </row>
    <row r="383" spans="1:11">
      <c r="A383" t="s">
        <v>20</v>
      </c>
      <c r="B383" t="s">
        <v>1388</v>
      </c>
      <c r="C383" t="s">
        <v>576</v>
      </c>
      <c r="D383">
        <v>14550</v>
      </c>
      <c r="E383" s="144">
        <v>3</v>
      </c>
      <c r="F383" s="144">
        <v>1</v>
      </c>
      <c r="G383" s="144">
        <v>1</v>
      </c>
      <c r="H383" s="144">
        <v>1</v>
      </c>
      <c r="I383" s="144">
        <v>0</v>
      </c>
      <c r="J383" s="144">
        <v>0</v>
      </c>
      <c r="K383" s="144"/>
    </row>
    <row r="384" spans="1:11">
      <c r="A384" t="s">
        <v>20</v>
      </c>
      <c r="B384" t="s">
        <v>1388</v>
      </c>
      <c r="C384" t="s">
        <v>1417</v>
      </c>
      <c r="D384">
        <v>26986</v>
      </c>
      <c r="E384" s="144">
        <v>5</v>
      </c>
      <c r="F384" s="144">
        <v>0</v>
      </c>
      <c r="G384" s="144">
        <v>0</v>
      </c>
      <c r="H384" s="144">
        <v>0</v>
      </c>
      <c r="I384" s="144">
        <v>0</v>
      </c>
      <c r="J384" s="144">
        <v>0</v>
      </c>
      <c r="K384" s="144"/>
    </row>
    <row r="385" spans="1:11">
      <c r="A385" t="s">
        <v>20</v>
      </c>
      <c r="B385" t="s">
        <v>1388</v>
      </c>
      <c r="C385" t="s">
        <v>1443</v>
      </c>
      <c r="D385">
        <v>25215</v>
      </c>
      <c r="E385" s="144">
        <v>6</v>
      </c>
      <c r="F385" s="144">
        <v>0</v>
      </c>
      <c r="G385" s="144">
        <v>0</v>
      </c>
      <c r="H385" s="144">
        <v>0</v>
      </c>
      <c r="I385" s="144">
        <v>0</v>
      </c>
      <c r="J385" s="144">
        <v>0</v>
      </c>
      <c r="K385" s="144"/>
    </row>
    <row r="386" spans="1:11">
      <c r="A386" t="s">
        <v>20</v>
      </c>
      <c r="B386" t="s">
        <v>1388</v>
      </c>
      <c r="C386" t="s">
        <v>585</v>
      </c>
      <c r="D386">
        <v>28739</v>
      </c>
      <c r="E386" s="144">
        <v>110</v>
      </c>
      <c r="F386" s="144">
        <v>0</v>
      </c>
      <c r="G386" s="144">
        <v>0</v>
      </c>
      <c r="H386" s="144">
        <v>0</v>
      </c>
      <c r="I386" s="144">
        <v>0</v>
      </c>
      <c r="J386" s="144">
        <v>0</v>
      </c>
      <c r="K386" s="144"/>
    </row>
    <row r="387" spans="1:11">
      <c r="A387" t="s">
        <v>20</v>
      </c>
      <c r="B387" t="s">
        <v>1388</v>
      </c>
      <c r="C387" t="s">
        <v>1454</v>
      </c>
      <c r="D387">
        <v>14801</v>
      </c>
      <c r="E387" s="144">
        <v>431</v>
      </c>
      <c r="F387" s="144">
        <v>0</v>
      </c>
      <c r="G387" s="144">
        <v>0</v>
      </c>
      <c r="H387" s="144">
        <v>0</v>
      </c>
      <c r="I387" s="144">
        <v>2</v>
      </c>
      <c r="J387" s="144">
        <v>4</v>
      </c>
      <c r="K387" s="144"/>
    </row>
    <row r="388" spans="1:11">
      <c r="A388" t="s">
        <v>20</v>
      </c>
      <c r="B388" t="s">
        <v>1388</v>
      </c>
      <c r="C388" t="s">
        <v>1484</v>
      </c>
      <c r="D388">
        <v>23317</v>
      </c>
      <c r="E388" s="144">
        <v>23</v>
      </c>
      <c r="F388" s="144">
        <v>0</v>
      </c>
      <c r="G388" s="144">
        <v>0</v>
      </c>
      <c r="H388" s="144">
        <v>0</v>
      </c>
      <c r="I388" s="144">
        <v>0</v>
      </c>
      <c r="J388" s="144">
        <v>0</v>
      </c>
      <c r="K388" s="144"/>
    </row>
    <row r="389" spans="1:11">
      <c r="A389" t="s">
        <v>20</v>
      </c>
      <c r="B389" t="s">
        <v>1388</v>
      </c>
      <c r="C389" t="s">
        <v>24</v>
      </c>
      <c r="D389">
        <v>17821</v>
      </c>
      <c r="E389" s="144">
        <v>33</v>
      </c>
      <c r="F389" s="144">
        <v>0</v>
      </c>
      <c r="G389" s="144">
        <v>0</v>
      </c>
      <c r="H389" s="144">
        <v>0</v>
      </c>
      <c r="I389" s="144">
        <v>0</v>
      </c>
      <c r="J389" s="144">
        <v>2</v>
      </c>
      <c r="K389" s="144"/>
    </row>
    <row r="390" spans="1:11">
      <c r="A390" t="s">
        <v>20</v>
      </c>
      <c r="B390" t="s">
        <v>1388</v>
      </c>
      <c r="C390" t="s">
        <v>1539</v>
      </c>
      <c r="D390">
        <v>17545</v>
      </c>
      <c r="E390" s="144">
        <v>2</v>
      </c>
      <c r="F390" s="144">
        <v>0</v>
      </c>
      <c r="G390" s="144">
        <v>0</v>
      </c>
      <c r="H390" s="144">
        <v>0</v>
      </c>
      <c r="I390" s="144">
        <v>0</v>
      </c>
      <c r="J390" s="144">
        <v>0</v>
      </c>
      <c r="K390" s="144"/>
    </row>
    <row r="391" spans="1:11">
      <c r="A391" t="s">
        <v>20</v>
      </c>
      <c r="B391" t="s">
        <v>1388</v>
      </c>
      <c r="C391" t="s">
        <v>1552</v>
      </c>
      <c r="D391">
        <v>26580</v>
      </c>
      <c r="E391" s="144">
        <v>3</v>
      </c>
      <c r="F391" s="144">
        <v>0</v>
      </c>
      <c r="G391" s="144">
        <v>0</v>
      </c>
      <c r="H391" s="144">
        <v>0</v>
      </c>
      <c r="I391" s="144">
        <v>0</v>
      </c>
      <c r="J391" s="144">
        <v>0</v>
      </c>
      <c r="K391" s="144"/>
    </row>
    <row r="392" spans="1:11">
      <c r="A392" t="s">
        <v>20</v>
      </c>
      <c r="B392" t="s">
        <v>1388</v>
      </c>
      <c r="C392" t="s">
        <v>1444</v>
      </c>
      <c r="D392">
        <v>19883</v>
      </c>
      <c r="E392" s="144">
        <v>134</v>
      </c>
      <c r="F392" s="144">
        <v>0</v>
      </c>
      <c r="G392" s="144">
        <v>1</v>
      </c>
      <c r="H392" s="144">
        <v>0</v>
      </c>
      <c r="I392" s="144">
        <v>0</v>
      </c>
      <c r="J392" s="144">
        <v>0</v>
      </c>
      <c r="K392" s="144"/>
    </row>
    <row r="393" spans="1:11">
      <c r="A393" t="s">
        <v>20</v>
      </c>
      <c r="B393" t="s">
        <v>1388</v>
      </c>
      <c r="C393" t="s">
        <v>1515</v>
      </c>
      <c r="D393">
        <v>24533</v>
      </c>
      <c r="E393" s="144">
        <v>2</v>
      </c>
      <c r="F393" s="144">
        <v>0</v>
      </c>
      <c r="G393" s="144">
        <v>0</v>
      </c>
      <c r="H393" s="144">
        <v>0</v>
      </c>
      <c r="I393" s="144">
        <v>0</v>
      </c>
      <c r="J393" s="144">
        <v>0</v>
      </c>
      <c r="K393" s="144"/>
    </row>
    <row r="394" spans="1:11">
      <c r="A394" t="s">
        <v>20</v>
      </c>
      <c r="B394" t="s">
        <v>1388</v>
      </c>
      <c r="C394" t="s">
        <v>1489</v>
      </c>
      <c r="D394">
        <v>28736</v>
      </c>
      <c r="E394" s="144">
        <v>15</v>
      </c>
      <c r="F394" s="144">
        <v>0</v>
      </c>
      <c r="G394" s="144">
        <v>0</v>
      </c>
      <c r="H394" s="144">
        <v>0</v>
      </c>
      <c r="I394" s="144">
        <v>0</v>
      </c>
      <c r="J394" s="144">
        <v>0</v>
      </c>
      <c r="K394" s="144"/>
    </row>
    <row r="395" spans="1:11">
      <c r="A395" t="s">
        <v>20</v>
      </c>
      <c r="B395" t="s">
        <v>1388</v>
      </c>
      <c r="C395" t="s">
        <v>1516</v>
      </c>
      <c r="D395">
        <v>23169</v>
      </c>
      <c r="E395" s="144">
        <v>0</v>
      </c>
      <c r="F395" s="144">
        <v>0</v>
      </c>
      <c r="G395" s="144">
        <v>0</v>
      </c>
      <c r="H395" s="144">
        <v>0</v>
      </c>
      <c r="I395" s="144">
        <v>0</v>
      </c>
      <c r="J395" s="144">
        <v>0</v>
      </c>
      <c r="K395" s="144"/>
    </row>
    <row r="396" spans="1:11">
      <c r="A396" t="s">
        <v>20</v>
      </c>
      <c r="B396" t="s">
        <v>1388</v>
      </c>
      <c r="C396" t="s">
        <v>1553</v>
      </c>
      <c r="D396">
        <v>28372</v>
      </c>
      <c r="E396" s="144">
        <v>2</v>
      </c>
      <c r="F396" s="144">
        <v>0</v>
      </c>
      <c r="G396" s="144">
        <v>0</v>
      </c>
      <c r="H396" s="144">
        <v>0</v>
      </c>
      <c r="I396" s="144">
        <v>0</v>
      </c>
      <c r="J396" s="144">
        <v>0</v>
      </c>
      <c r="K396" s="144"/>
    </row>
    <row r="397" spans="1:11">
      <c r="A397" t="s">
        <v>20</v>
      </c>
      <c r="B397" t="s">
        <v>1388</v>
      </c>
      <c r="C397" t="s">
        <v>25</v>
      </c>
      <c r="D397">
        <v>15004</v>
      </c>
      <c r="E397" s="144">
        <v>2</v>
      </c>
      <c r="F397" s="144">
        <v>0</v>
      </c>
      <c r="G397" s="144">
        <v>0</v>
      </c>
      <c r="H397" s="144">
        <v>0</v>
      </c>
      <c r="I397" s="144">
        <v>0</v>
      </c>
      <c r="J397" s="144">
        <v>0</v>
      </c>
      <c r="K397" s="144"/>
    </row>
    <row r="398" spans="1:11">
      <c r="A398" t="s">
        <v>20</v>
      </c>
      <c r="B398" t="s">
        <v>1388</v>
      </c>
      <c r="C398" t="s">
        <v>1519</v>
      </c>
      <c r="D398">
        <v>24140</v>
      </c>
      <c r="E398" s="144">
        <v>2</v>
      </c>
      <c r="F398" s="144">
        <v>0</v>
      </c>
      <c r="G398" s="144">
        <v>0</v>
      </c>
      <c r="H398" s="144">
        <v>0</v>
      </c>
      <c r="I398" s="144">
        <v>0</v>
      </c>
      <c r="J398" s="144">
        <v>0</v>
      </c>
      <c r="K398" s="144"/>
    </row>
    <row r="399" spans="1:11">
      <c r="A399" t="s">
        <v>20</v>
      </c>
      <c r="B399" t="s">
        <v>1388</v>
      </c>
      <c r="C399" t="s">
        <v>163</v>
      </c>
      <c r="D399">
        <v>15078</v>
      </c>
      <c r="E399" s="144">
        <v>13</v>
      </c>
      <c r="F399" s="144">
        <v>0</v>
      </c>
      <c r="G399" s="144">
        <v>0</v>
      </c>
      <c r="H399" s="144">
        <v>0</v>
      </c>
      <c r="I399" s="144">
        <v>0</v>
      </c>
      <c r="J399" s="144">
        <v>0</v>
      </c>
      <c r="K399" s="144"/>
    </row>
    <row r="400" spans="1:11">
      <c r="A400" t="s">
        <v>20</v>
      </c>
      <c r="B400" t="s">
        <v>1388</v>
      </c>
      <c r="C400" t="s">
        <v>624</v>
      </c>
      <c r="D400">
        <v>15108</v>
      </c>
      <c r="E400" s="144">
        <v>328</v>
      </c>
      <c r="F400" s="144">
        <v>0</v>
      </c>
      <c r="G400" s="144">
        <v>0</v>
      </c>
      <c r="H400" s="144">
        <v>0</v>
      </c>
      <c r="I400" s="144">
        <v>5</v>
      </c>
      <c r="J400" s="144">
        <v>0</v>
      </c>
      <c r="K400" s="144"/>
    </row>
    <row r="401" spans="1:11">
      <c r="A401" t="s">
        <v>20</v>
      </c>
      <c r="B401" t="s">
        <v>1388</v>
      </c>
      <c r="C401" t="s">
        <v>1423</v>
      </c>
      <c r="D401">
        <v>19139</v>
      </c>
      <c r="E401" s="144">
        <v>12</v>
      </c>
      <c r="F401" s="144">
        <v>1</v>
      </c>
      <c r="G401" s="144">
        <v>1</v>
      </c>
      <c r="H401" s="144">
        <v>0</v>
      </c>
      <c r="I401" s="144">
        <v>0</v>
      </c>
      <c r="J401" s="144">
        <v>0</v>
      </c>
      <c r="K401" s="144"/>
    </row>
    <row r="402" spans="1:11">
      <c r="A402" t="s">
        <v>20</v>
      </c>
      <c r="B402" t="s">
        <v>1388</v>
      </c>
      <c r="C402" t="s">
        <v>164</v>
      </c>
      <c r="D402">
        <v>15106</v>
      </c>
      <c r="E402" s="144">
        <v>14</v>
      </c>
      <c r="F402" s="144">
        <v>0</v>
      </c>
      <c r="G402" s="144">
        <v>0</v>
      </c>
      <c r="H402" s="144">
        <v>0</v>
      </c>
      <c r="I402" s="144">
        <v>5</v>
      </c>
      <c r="J402" s="144">
        <v>0</v>
      </c>
      <c r="K402" s="144"/>
    </row>
    <row r="403" spans="1:11">
      <c r="A403" t="s">
        <v>20</v>
      </c>
      <c r="B403" t="s">
        <v>1388</v>
      </c>
      <c r="C403" t="s">
        <v>625</v>
      </c>
      <c r="D403">
        <v>29104</v>
      </c>
      <c r="E403" s="144">
        <v>16</v>
      </c>
      <c r="F403" s="144">
        <v>1</v>
      </c>
      <c r="G403" s="144">
        <v>1</v>
      </c>
      <c r="H403" s="144">
        <v>0</v>
      </c>
      <c r="I403" s="144">
        <v>0</v>
      </c>
      <c r="J403" s="144">
        <v>0</v>
      </c>
      <c r="K403" s="144"/>
    </row>
    <row r="404" spans="1:11">
      <c r="A404" t="s">
        <v>20</v>
      </c>
      <c r="B404" t="s">
        <v>1388</v>
      </c>
      <c r="C404" t="s">
        <v>629</v>
      </c>
      <c r="D404">
        <v>15124</v>
      </c>
      <c r="E404" s="144">
        <v>12</v>
      </c>
      <c r="F404" s="144">
        <v>2</v>
      </c>
      <c r="G404" s="144">
        <v>2</v>
      </c>
      <c r="H404" s="144">
        <v>0</v>
      </c>
      <c r="I404" s="144">
        <v>0</v>
      </c>
      <c r="J404" s="144">
        <v>0</v>
      </c>
      <c r="K404" s="144"/>
    </row>
    <row r="405" spans="1:11">
      <c r="A405" t="s">
        <v>20</v>
      </c>
      <c r="B405" t="s">
        <v>1388</v>
      </c>
      <c r="C405" t="s">
        <v>165</v>
      </c>
      <c r="D405">
        <v>15203</v>
      </c>
      <c r="E405" s="144">
        <v>45</v>
      </c>
      <c r="F405" s="144">
        <v>0</v>
      </c>
      <c r="G405" s="144">
        <v>0</v>
      </c>
      <c r="H405" s="144">
        <v>1</v>
      </c>
      <c r="I405" s="144">
        <v>0</v>
      </c>
      <c r="J405" s="144">
        <v>2</v>
      </c>
      <c r="K405" s="144"/>
    </row>
    <row r="406" spans="1:11">
      <c r="A406" t="s">
        <v>20</v>
      </c>
      <c r="B406" t="s">
        <v>1388</v>
      </c>
      <c r="C406" t="s">
        <v>166</v>
      </c>
      <c r="D406">
        <v>15241</v>
      </c>
      <c r="E406" s="144">
        <v>14</v>
      </c>
      <c r="F406" s="144">
        <v>0</v>
      </c>
      <c r="G406" s="144">
        <v>0</v>
      </c>
      <c r="H406" s="144">
        <v>0</v>
      </c>
      <c r="I406" s="144">
        <v>0</v>
      </c>
      <c r="J406" s="144">
        <v>0</v>
      </c>
      <c r="K406" s="144"/>
    </row>
    <row r="407" spans="1:11">
      <c r="A407" t="s">
        <v>20</v>
      </c>
      <c r="B407" t="s">
        <v>1388</v>
      </c>
      <c r="C407" t="s">
        <v>1425</v>
      </c>
      <c r="D407">
        <v>15250</v>
      </c>
      <c r="E407" s="144">
        <v>43</v>
      </c>
      <c r="F407" s="144">
        <v>0</v>
      </c>
      <c r="G407" s="144">
        <v>1</v>
      </c>
      <c r="H407" s="144">
        <v>0</v>
      </c>
      <c r="I407" s="144">
        <v>0</v>
      </c>
      <c r="J407" s="144">
        <v>0</v>
      </c>
      <c r="K407" s="144"/>
    </row>
    <row r="408" spans="1:11">
      <c r="A408" t="s">
        <v>20</v>
      </c>
      <c r="B408" t="s">
        <v>1388</v>
      </c>
      <c r="C408" t="s">
        <v>1426</v>
      </c>
      <c r="D408">
        <v>24626</v>
      </c>
      <c r="E408" s="144">
        <v>5</v>
      </c>
      <c r="F408" s="144">
        <v>0</v>
      </c>
      <c r="G408" s="144">
        <v>0</v>
      </c>
      <c r="H408" s="144">
        <v>0</v>
      </c>
      <c r="I408" s="144">
        <v>0</v>
      </c>
      <c r="J408" s="144">
        <v>0</v>
      </c>
      <c r="K408" s="144"/>
    </row>
    <row r="409" spans="1:11">
      <c r="A409" t="s">
        <v>20</v>
      </c>
      <c r="B409" t="s">
        <v>1388</v>
      </c>
      <c r="C409" t="s">
        <v>647</v>
      </c>
      <c r="D409">
        <v>23999</v>
      </c>
      <c r="E409" s="144">
        <v>90</v>
      </c>
      <c r="F409" s="144">
        <v>0</v>
      </c>
      <c r="G409" s="144">
        <v>1</v>
      </c>
      <c r="H409" s="144">
        <v>0</v>
      </c>
      <c r="I409" s="144">
        <v>0</v>
      </c>
      <c r="J409" s="144">
        <v>0</v>
      </c>
      <c r="K409" s="144"/>
    </row>
    <row r="410" spans="1:11">
      <c r="A410" t="s">
        <v>20</v>
      </c>
      <c r="B410" t="s">
        <v>1388</v>
      </c>
      <c r="C410" t="s">
        <v>648</v>
      </c>
      <c r="D410">
        <v>15282</v>
      </c>
      <c r="E410" s="144">
        <v>91</v>
      </c>
      <c r="F410" s="144">
        <v>1</v>
      </c>
      <c r="G410" s="144">
        <v>1</v>
      </c>
      <c r="H410" s="144">
        <v>0</v>
      </c>
      <c r="I410" s="144">
        <v>0</v>
      </c>
      <c r="J410" s="144">
        <v>0</v>
      </c>
      <c r="K410" s="144"/>
    </row>
    <row r="411" spans="1:11">
      <c r="A411" t="s">
        <v>20</v>
      </c>
      <c r="B411" t="s">
        <v>1388</v>
      </c>
      <c r="C411" t="s">
        <v>26</v>
      </c>
      <c r="D411">
        <v>15280</v>
      </c>
      <c r="E411" s="144">
        <v>901</v>
      </c>
      <c r="F411" s="144">
        <v>0</v>
      </c>
      <c r="G411" s="144">
        <v>0</v>
      </c>
      <c r="H411" s="144">
        <v>5</v>
      </c>
      <c r="I411" s="144">
        <v>11</v>
      </c>
      <c r="J411" s="144">
        <v>8</v>
      </c>
      <c r="K411" s="144"/>
    </row>
    <row r="412" spans="1:11">
      <c r="A412" t="s">
        <v>20</v>
      </c>
      <c r="B412" t="s">
        <v>1388</v>
      </c>
      <c r="C412" t="s">
        <v>1493</v>
      </c>
      <c r="D412">
        <v>14516</v>
      </c>
      <c r="E412" s="144">
        <v>6</v>
      </c>
      <c r="F412" s="144">
        <v>1</v>
      </c>
      <c r="G412" s="144">
        <v>2</v>
      </c>
      <c r="H412" s="144">
        <v>0</v>
      </c>
      <c r="I412" s="144">
        <v>0</v>
      </c>
      <c r="J412" s="144">
        <v>0</v>
      </c>
      <c r="K412" s="144"/>
    </row>
    <row r="413" spans="1:11">
      <c r="A413" t="s">
        <v>20</v>
      </c>
      <c r="B413" t="s">
        <v>1388</v>
      </c>
      <c r="C413" t="s">
        <v>1429</v>
      </c>
      <c r="D413">
        <v>23080</v>
      </c>
      <c r="E413" s="144">
        <v>15</v>
      </c>
      <c r="F413" s="144">
        <v>0</v>
      </c>
      <c r="G413" s="144">
        <v>0</v>
      </c>
      <c r="H413" s="144">
        <v>0</v>
      </c>
      <c r="I413" s="144">
        <v>0</v>
      </c>
      <c r="J413" s="144">
        <v>0</v>
      </c>
      <c r="K413" s="144"/>
    </row>
    <row r="414" spans="1:11">
      <c r="A414" t="s">
        <v>20</v>
      </c>
      <c r="B414" t="s">
        <v>1388</v>
      </c>
      <c r="C414" t="s">
        <v>1569</v>
      </c>
      <c r="D414">
        <v>16380</v>
      </c>
      <c r="E414" s="144">
        <v>10</v>
      </c>
      <c r="F414" s="144">
        <v>0</v>
      </c>
      <c r="G414" s="144">
        <v>0</v>
      </c>
      <c r="H414" s="144">
        <v>0</v>
      </c>
      <c r="I414" s="144">
        <v>0</v>
      </c>
      <c r="J414" s="144">
        <v>0</v>
      </c>
      <c r="K414" s="144"/>
    </row>
    <row r="415" spans="1:11">
      <c r="A415" t="s">
        <v>20</v>
      </c>
      <c r="B415" t="s">
        <v>1388</v>
      </c>
      <c r="C415" t="s">
        <v>167</v>
      </c>
      <c r="D415">
        <v>15318</v>
      </c>
      <c r="E415" s="144">
        <v>21</v>
      </c>
      <c r="F415" s="144">
        <v>0</v>
      </c>
      <c r="G415" s="144">
        <v>0</v>
      </c>
      <c r="H415" s="144">
        <v>0</v>
      </c>
      <c r="I415" s="144">
        <v>2</v>
      </c>
      <c r="J415" s="144">
        <v>1</v>
      </c>
      <c r="K415" s="144"/>
    </row>
    <row r="416" spans="1:11">
      <c r="A416" t="s">
        <v>20</v>
      </c>
      <c r="B416" t="s">
        <v>1388</v>
      </c>
      <c r="C416" t="s">
        <v>1524</v>
      </c>
      <c r="D416">
        <v>15511</v>
      </c>
      <c r="E416" s="144">
        <v>10</v>
      </c>
      <c r="F416" s="144">
        <v>0</v>
      </c>
      <c r="G416" s="144">
        <v>0</v>
      </c>
      <c r="H416" s="144">
        <v>0</v>
      </c>
      <c r="I416" s="144">
        <v>0</v>
      </c>
      <c r="J416" s="144">
        <v>0</v>
      </c>
      <c r="K416" s="144"/>
    </row>
    <row r="417" spans="1:11">
      <c r="A417" t="s">
        <v>20</v>
      </c>
      <c r="B417" t="s">
        <v>1388</v>
      </c>
      <c r="C417" t="s">
        <v>1430</v>
      </c>
      <c r="D417">
        <v>19336</v>
      </c>
      <c r="E417" s="144">
        <v>9</v>
      </c>
      <c r="F417" s="144">
        <v>0</v>
      </c>
      <c r="G417" s="144">
        <v>0</v>
      </c>
      <c r="H417" s="144">
        <v>0</v>
      </c>
      <c r="I417" s="144">
        <v>0</v>
      </c>
      <c r="J417" s="144">
        <v>0</v>
      </c>
      <c r="K417" s="144"/>
    </row>
    <row r="418" spans="1:11">
      <c r="A418" t="s">
        <v>20</v>
      </c>
      <c r="B418" t="s">
        <v>1388</v>
      </c>
      <c r="C418" t="s">
        <v>1557</v>
      </c>
      <c r="D418">
        <v>23314</v>
      </c>
      <c r="E418" s="144">
        <v>3</v>
      </c>
      <c r="F418" s="144">
        <v>0</v>
      </c>
      <c r="G418" s="144">
        <v>0</v>
      </c>
      <c r="H418" s="144">
        <v>0</v>
      </c>
      <c r="I418" s="144">
        <v>0</v>
      </c>
      <c r="J418" s="144">
        <v>0</v>
      </c>
      <c r="K418" s="144"/>
    </row>
    <row r="419" spans="1:11">
      <c r="A419" t="s">
        <v>20</v>
      </c>
      <c r="B419" t="s">
        <v>1388</v>
      </c>
      <c r="C419" t="s">
        <v>1496</v>
      </c>
      <c r="D419">
        <v>16382</v>
      </c>
      <c r="E419" s="144">
        <v>30</v>
      </c>
      <c r="F419" s="144">
        <v>0</v>
      </c>
      <c r="G419" s="144">
        <v>0</v>
      </c>
      <c r="H419" s="144">
        <v>0</v>
      </c>
      <c r="I419" s="144">
        <v>0</v>
      </c>
      <c r="J419" s="144">
        <v>0</v>
      </c>
      <c r="K419" s="144"/>
    </row>
    <row r="420" spans="1:11">
      <c r="A420" t="s">
        <v>20</v>
      </c>
      <c r="B420" t="s">
        <v>1388</v>
      </c>
      <c r="C420" t="s">
        <v>168</v>
      </c>
      <c r="D420">
        <v>15373</v>
      </c>
      <c r="E420" s="144">
        <v>100</v>
      </c>
      <c r="F420" s="144">
        <v>1</v>
      </c>
      <c r="G420" s="144">
        <v>0</v>
      </c>
      <c r="H420" s="144">
        <v>1</v>
      </c>
      <c r="I420" s="144">
        <v>2</v>
      </c>
      <c r="J420" s="144">
        <v>2</v>
      </c>
      <c r="K420" s="144"/>
    </row>
    <row r="421" spans="1:11">
      <c r="A421" t="s">
        <v>20</v>
      </c>
      <c r="B421" t="s">
        <v>1388</v>
      </c>
      <c r="C421" t="s">
        <v>1525</v>
      </c>
      <c r="D421">
        <v>15380</v>
      </c>
      <c r="E421" s="144">
        <v>3</v>
      </c>
      <c r="F421" s="144">
        <v>1</v>
      </c>
      <c r="G421" s="144">
        <v>1</v>
      </c>
      <c r="H421" s="144">
        <v>0</v>
      </c>
      <c r="I421" s="144">
        <v>0</v>
      </c>
      <c r="J421" s="144">
        <v>0</v>
      </c>
      <c r="K421" s="144"/>
    </row>
    <row r="422" spans="1:11">
      <c r="A422" t="s">
        <v>20</v>
      </c>
      <c r="B422" t="s">
        <v>1388</v>
      </c>
      <c r="C422" t="s">
        <v>1457</v>
      </c>
      <c r="D422">
        <v>20565</v>
      </c>
      <c r="E422" s="144">
        <v>16</v>
      </c>
      <c r="F422" s="144">
        <v>0</v>
      </c>
      <c r="G422" s="144">
        <v>0</v>
      </c>
      <c r="H422" s="144">
        <v>0</v>
      </c>
      <c r="I422" s="144">
        <v>0</v>
      </c>
      <c r="J422" s="144">
        <v>0</v>
      </c>
      <c r="K422" s="144"/>
    </row>
    <row r="423" spans="1:11">
      <c r="A423" t="s">
        <v>20</v>
      </c>
      <c r="B423" t="s">
        <v>1388</v>
      </c>
      <c r="C423" t="s">
        <v>169</v>
      </c>
      <c r="D423">
        <v>15447</v>
      </c>
      <c r="E423" s="144">
        <v>0</v>
      </c>
      <c r="F423" s="144">
        <v>0</v>
      </c>
      <c r="G423" s="144">
        <v>0</v>
      </c>
      <c r="H423" s="144">
        <v>0</v>
      </c>
      <c r="I423" s="144">
        <v>0</v>
      </c>
      <c r="J423" s="144">
        <v>0</v>
      </c>
      <c r="K423" s="144"/>
    </row>
    <row r="424" spans="1:11">
      <c r="A424" t="s">
        <v>20</v>
      </c>
      <c r="B424" t="s">
        <v>1388</v>
      </c>
      <c r="C424" t="s">
        <v>170</v>
      </c>
      <c r="D424">
        <v>15466</v>
      </c>
      <c r="E424" s="144">
        <v>55</v>
      </c>
      <c r="F424" s="144">
        <v>1</v>
      </c>
      <c r="G424" s="144">
        <v>1</v>
      </c>
      <c r="H424" s="144">
        <v>0</v>
      </c>
      <c r="I424" s="144">
        <v>0</v>
      </c>
      <c r="J424" s="144">
        <v>0</v>
      </c>
      <c r="K424" s="144"/>
    </row>
    <row r="425" spans="1:11">
      <c r="A425" t="s">
        <v>20</v>
      </c>
      <c r="B425" t="s">
        <v>1388</v>
      </c>
      <c r="C425" t="s">
        <v>666</v>
      </c>
      <c r="D425">
        <v>19406</v>
      </c>
      <c r="E425" s="144">
        <v>75</v>
      </c>
      <c r="F425" s="144">
        <v>2</v>
      </c>
      <c r="G425" s="144">
        <v>4</v>
      </c>
      <c r="H425" s="144">
        <v>0</v>
      </c>
      <c r="I425" s="144">
        <v>0</v>
      </c>
      <c r="J425" s="144">
        <v>0</v>
      </c>
      <c r="K425" s="144"/>
    </row>
    <row r="426" spans="1:11">
      <c r="A426" t="s">
        <v>20</v>
      </c>
      <c r="B426" t="s">
        <v>1388</v>
      </c>
      <c r="C426" t="s">
        <v>1459</v>
      </c>
      <c r="D426">
        <v>16381</v>
      </c>
      <c r="E426" s="144">
        <v>0</v>
      </c>
      <c r="F426" s="144">
        <v>0</v>
      </c>
      <c r="G426" s="144">
        <v>0</v>
      </c>
      <c r="H426" s="144">
        <v>0</v>
      </c>
      <c r="I426" s="144">
        <v>0</v>
      </c>
      <c r="J426" s="144">
        <v>0</v>
      </c>
      <c r="K426" s="144"/>
    </row>
    <row r="427" spans="1:11">
      <c r="A427" t="s">
        <v>20</v>
      </c>
      <c r="B427" t="s">
        <v>1388</v>
      </c>
      <c r="C427" t="s">
        <v>1412</v>
      </c>
      <c r="D427">
        <v>28906</v>
      </c>
      <c r="E427" s="144">
        <v>10</v>
      </c>
      <c r="F427" s="144">
        <v>0</v>
      </c>
      <c r="G427" s="144">
        <v>0</v>
      </c>
      <c r="H427" s="144">
        <v>0</v>
      </c>
      <c r="I427" s="144">
        <v>0</v>
      </c>
      <c r="J427" s="144">
        <v>0</v>
      </c>
      <c r="K427" s="144"/>
    </row>
    <row r="428" spans="1:11">
      <c r="A428" t="s">
        <v>20</v>
      </c>
      <c r="B428" t="s">
        <v>1388</v>
      </c>
      <c r="C428" t="s">
        <v>1559</v>
      </c>
      <c r="D428">
        <v>17546</v>
      </c>
      <c r="E428" s="144">
        <v>15</v>
      </c>
      <c r="F428" s="144">
        <v>0</v>
      </c>
      <c r="G428" s="144">
        <v>0</v>
      </c>
      <c r="H428" s="144">
        <v>0</v>
      </c>
      <c r="I428" s="144">
        <v>0</v>
      </c>
      <c r="J428" s="144">
        <v>0</v>
      </c>
      <c r="K428" s="144"/>
    </row>
    <row r="429" spans="1:11">
      <c r="A429" t="s">
        <v>20</v>
      </c>
      <c r="B429" t="s">
        <v>1388</v>
      </c>
      <c r="C429" t="s">
        <v>1441</v>
      </c>
      <c r="D429">
        <v>15772</v>
      </c>
      <c r="E429" s="144">
        <v>22</v>
      </c>
      <c r="F429" s="144">
        <v>0</v>
      </c>
      <c r="G429" s="144">
        <v>0</v>
      </c>
      <c r="H429" s="144">
        <v>0</v>
      </c>
      <c r="I429" s="144">
        <v>0</v>
      </c>
      <c r="J429" s="144">
        <v>0</v>
      </c>
      <c r="K429" s="144"/>
    </row>
    <row r="430" spans="1:11">
      <c r="A430" t="s">
        <v>20</v>
      </c>
      <c r="B430" t="s">
        <v>1388</v>
      </c>
      <c r="C430" t="s">
        <v>171</v>
      </c>
      <c r="D430">
        <v>15775</v>
      </c>
      <c r="E430" s="144">
        <v>11</v>
      </c>
      <c r="F430" s="144">
        <v>0</v>
      </c>
      <c r="G430" s="144">
        <v>0</v>
      </c>
      <c r="H430" s="144">
        <v>0</v>
      </c>
      <c r="I430" s="144">
        <v>0</v>
      </c>
      <c r="J430" s="144">
        <v>0</v>
      </c>
      <c r="K430" s="144"/>
    </row>
    <row r="431" spans="1:11">
      <c r="A431" t="s">
        <v>20</v>
      </c>
      <c r="B431" t="s">
        <v>1397</v>
      </c>
      <c r="C431" t="s">
        <v>1507</v>
      </c>
      <c r="D431">
        <v>18009</v>
      </c>
      <c r="E431" s="144">
        <v>13</v>
      </c>
      <c r="F431" s="144">
        <v>0</v>
      </c>
      <c r="G431" s="144">
        <v>0</v>
      </c>
      <c r="H431" s="144">
        <v>0</v>
      </c>
      <c r="I431" s="144">
        <v>1</v>
      </c>
      <c r="J431" s="144">
        <v>1</v>
      </c>
      <c r="K431" s="144"/>
    </row>
    <row r="432" spans="1:11">
      <c r="A432" t="s">
        <v>20</v>
      </c>
      <c r="B432" t="s">
        <v>1397</v>
      </c>
      <c r="C432" t="s">
        <v>1560</v>
      </c>
      <c r="D432">
        <v>23821</v>
      </c>
      <c r="E432" s="144">
        <v>16</v>
      </c>
      <c r="F432" s="144">
        <v>0</v>
      </c>
      <c r="G432" s="144">
        <v>0</v>
      </c>
      <c r="H432" s="144">
        <v>0</v>
      </c>
      <c r="I432" s="144">
        <v>0</v>
      </c>
      <c r="J432" s="144">
        <v>0</v>
      </c>
      <c r="K432" s="144"/>
    </row>
    <row r="433" spans="1:11">
      <c r="A433" t="s">
        <v>20</v>
      </c>
      <c r="B433" t="s">
        <v>1397</v>
      </c>
      <c r="C433" t="s">
        <v>1593</v>
      </c>
      <c r="D433">
        <v>23539</v>
      </c>
      <c r="E433" s="144">
        <v>0</v>
      </c>
      <c r="F433" s="144">
        <v>0</v>
      </c>
      <c r="G433" s="144">
        <v>1</v>
      </c>
      <c r="H433" s="144">
        <v>0</v>
      </c>
      <c r="I433" s="144">
        <v>0</v>
      </c>
      <c r="J433" s="144">
        <v>0</v>
      </c>
      <c r="K433" s="144"/>
    </row>
    <row r="434" spans="1:11">
      <c r="A434" t="s">
        <v>20</v>
      </c>
      <c r="B434" t="s">
        <v>1397</v>
      </c>
      <c r="C434" t="s">
        <v>27</v>
      </c>
      <c r="D434">
        <v>14263</v>
      </c>
      <c r="E434" s="144">
        <v>20</v>
      </c>
      <c r="F434" s="144">
        <v>0</v>
      </c>
      <c r="G434" s="144">
        <v>0</v>
      </c>
      <c r="H434" s="144">
        <v>2</v>
      </c>
      <c r="I434" s="144">
        <v>0</v>
      </c>
      <c r="J434" s="144">
        <v>2</v>
      </c>
      <c r="K434" s="144"/>
    </row>
    <row r="435" spans="1:11">
      <c r="A435" t="s">
        <v>20</v>
      </c>
      <c r="B435" t="s">
        <v>1397</v>
      </c>
      <c r="C435" t="s">
        <v>1471</v>
      </c>
      <c r="D435">
        <v>14265</v>
      </c>
      <c r="E435" s="144">
        <v>326</v>
      </c>
      <c r="F435" s="144">
        <v>0</v>
      </c>
      <c r="G435" s="144">
        <v>0</v>
      </c>
      <c r="H435" s="144">
        <v>0</v>
      </c>
      <c r="I435" s="144">
        <v>2</v>
      </c>
      <c r="J435" s="144">
        <v>1</v>
      </c>
      <c r="K435" s="144"/>
    </row>
    <row r="436" spans="1:11">
      <c r="A436" t="s">
        <v>20</v>
      </c>
      <c r="B436" t="s">
        <v>1397</v>
      </c>
      <c r="C436" t="s">
        <v>1535</v>
      </c>
      <c r="D436">
        <v>25773</v>
      </c>
      <c r="E436" s="144">
        <v>0</v>
      </c>
      <c r="F436" s="144">
        <v>0</v>
      </c>
      <c r="G436" s="144">
        <v>0</v>
      </c>
      <c r="H436" s="144">
        <v>0</v>
      </c>
      <c r="I436" s="144">
        <v>0</v>
      </c>
      <c r="J436" s="144">
        <v>0</v>
      </c>
      <c r="K436" s="144"/>
    </row>
    <row r="437" spans="1:11">
      <c r="A437" t="s">
        <v>20</v>
      </c>
      <c r="B437" t="s">
        <v>1397</v>
      </c>
      <c r="C437" t="s">
        <v>567</v>
      </c>
      <c r="D437">
        <v>14177</v>
      </c>
      <c r="E437" s="144">
        <v>2</v>
      </c>
      <c r="F437" s="144">
        <v>1</v>
      </c>
      <c r="G437" s="144">
        <v>1</v>
      </c>
      <c r="H437" s="144">
        <v>0</v>
      </c>
      <c r="I437" s="144">
        <v>0</v>
      </c>
      <c r="J437" s="144">
        <v>1</v>
      </c>
      <c r="K437" s="144"/>
    </row>
    <row r="438" spans="1:11">
      <c r="A438" t="s">
        <v>20</v>
      </c>
      <c r="B438" t="s">
        <v>1397</v>
      </c>
      <c r="C438" t="s">
        <v>1536</v>
      </c>
      <c r="D438">
        <v>18659</v>
      </c>
      <c r="E438" s="144">
        <v>0</v>
      </c>
      <c r="F438" s="144">
        <v>0</v>
      </c>
      <c r="G438" s="144">
        <v>0</v>
      </c>
      <c r="H438" s="144">
        <v>0</v>
      </c>
      <c r="I438" s="144">
        <v>0</v>
      </c>
      <c r="J438" s="144">
        <v>0</v>
      </c>
      <c r="K438" s="144"/>
    </row>
    <row r="439" spans="1:11">
      <c r="A439" t="s">
        <v>20</v>
      </c>
      <c r="B439" t="s">
        <v>1397</v>
      </c>
      <c r="C439" t="s">
        <v>1576</v>
      </c>
      <c r="D439">
        <v>17787</v>
      </c>
      <c r="E439" s="144">
        <v>0</v>
      </c>
      <c r="F439" s="144">
        <v>0</v>
      </c>
      <c r="G439" s="144">
        <v>1</v>
      </c>
      <c r="H439" s="144">
        <v>0</v>
      </c>
      <c r="I439" s="144">
        <v>0</v>
      </c>
      <c r="J439" s="144">
        <v>0</v>
      </c>
      <c r="K439" s="144"/>
    </row>
    <row r="440" spans="1:11">
      <c r="A440" t="s">
        <v>20</v>
      </c>
      <c r="B440" t="s">
        <v>1397</v>
      </c>
      <c r="C440" t="s">
        <v>172</v>
      </c>
      <c r="D440">
        <v>17742</v>
      </c>
      <c r="E440" s="144">
        <v>44</v>
      </c>
      <c r="F440" s="144">
        <v>1</v>
      </c>
      <c r="G440" s="144">
        <v>1</v>
      </c>
      <c r="H440" s="144">
        <v>0</v>
      </c>
      <c r="I440" s="144">
        <v>0</v>
      </c>
      <c r="J440" s="144">
        <v>0</v>
      </c>
      <c r="K440" s="144"/>
    </row>
    <row r="441" spans="1:11">
      <c r="A441" t="s">
        <v>20</v>
      </c>
      <c r="B441" t="s">
        <v>1397</v>
      </c>
      <c r="C441" t="s">
        <v>28</v>
      </c>
      <c r="D441">
        <v>15008</v>
      </c>
      <c r="E441" s="144">
        <v>258</v>
      </c>
      <c r="F441" s="144">
        <v>0</v>
      </c>
      <c r="G441" s="144">
        <v>0</v>
      </c>
      <c r="H441" s="144">
        <v>1</v>
      </c>
      <c r="I441" s="144">
        <v>3</v>
      </c>
      <c r="J441" s="144">
        <v>0</v>
      </c>
      <c r="K441" s="144"/>
    </row>
    <row r="442" spans="1:11">
      <c r="A442" t="s">
        <v>20</v>
      </c>
      <c r="B442" t="s">
        <v>1397</v>
      </c>
      <c r="C442" t="s">
        <v>1517</v>
      </c>
      <c r="D442">
        <v>20961</v>
      </c>
      <c r="E442" s="144">
        <v>4</v>
      </c>
      <c r="F442" s="144">
        <v>0</v>
      </c>
      <c r="G442" s="144">
        <v>0</v>
      </c>
      <c r="H442" s="144">
        <v>0</v>
      </c>
      <c r="I442" s="144">
        <v>0</v>
      </c>
      <c r="J442" s="144">
        <v>0</v>
      </c>
      <c r="K442" s="144"/>
    </row>
    <row r="443" spans="1:11">
      <c r="A443" t="s">
        <v>20</v>
      </c>
      <c r="B443" t="s">
        <v>1397</v>
      </c>
      <c r="C443" t="s">
        <v>1490</v>
      </c>
      <c r="D443">
        <v>15009</v>
      </c>
      <c r="E443" s="144">
        <v>62</v>
      </c>
      <c r="F443" s="144">
        <v>0</v>
      </c>
      <c r="G443" s="144">
        <v>0</v>
      </c>
      <c r="H443" s="144">
        <v>4</v>
      </c>
      <c r="I443" s="144">
        <v>8</v>
      </c>
      <c r="J443" s="144">
        <v>1</v>
      </c>
      <c r="K443" s="144"/>
    </row>
    <row r="444" spans="1:11">
      <c r="A444" t="s">
        <v>20</v>
      </c>
      <c r="B444" t="s">
        <v>1397</v>
      </c>
      <c r="C444" t="s">
        <v>1398</v>
      </c>
      <c r="D444">
        <v>18172</v>
      </c>
      <c r="E444" s="144">
        <v>2</v>
      </c>
      <c r="F444" s="144">
        <v>0</v>
      </c>
      <c r="G444" s="144">
        <v>0</v>
      </c>
      <c r="H444" s="144">
        <v>0</v>
      </c>
      <c r="I444" s="144">
        <v>0</v>
      </c>
      <c r="J444" s="144">
        <v>0</v>
      </c>
      <c r="K444" s="144"/>
    </row>
    <row r="445" spans="1:11">
      <c r="A445" t="s">
        <v>20</v>
      </c>
      <c r="B445" t="s">
        <v>1397</v>
      </c>
      <c r="C445" t="s">
        <v>1520</v>
      </c>
      <c r="D445">
        <v>18266</v>
      </c>
      <c r="E445" s="144">
        <v>3</v>
      </c>
      <c r="F445" s="144">
        <v>0</v>
      </c>
      <c r="G445" s="144">
        <v>0</v>
      </c>
      <c r="H445" s="144">
        <v>0</v>
      </c>
      <c r="I445" s="144">
        <v>0</v>
      </c>
      <c r="J445" s="144">
        <v>0</v>
      </c>
      <c r="K445" s="144"/>
    </row>
    <row r="446" spans="1:11">
      <c r="A446" t="s">
        <v>20</v>
      </c>
      <c r="B446" t="s">
        <v>1397</v>
      </c>
      <c r="C446" t="s">
        <v>1402</v>
      </c>
      <c r="D446">
        <v>20138</v>
      </c>
      <c r="E446" s="144">
        <v>97</v>
      </c>
      <c r="F446" s="144">
        <v>0</v>
      </c>
      <c r="G446" s="144">
        <v>1</v>
      </c>
      <c r="H446" s="144">
        <v>0</v>
      </c>
      <c r="I446" s="144">
        <v>3</v>
      </c>
      <c r="J446" s="144">
        <v>0</v>
      </c>
      <c r="K446" s="144"/>
    </row>
    <row r="447" spans="1:11">
      <c r="A447" t="s">
        <v>20</v>
      </c>
      <c r="B447" t="s">
        <v>1397</v>
      </c>
      <c r="C447" t="s">
        <v>1404</v>
      </c>
      <c r="D447">
        <v>15188</v>
      </c>
      <c r="E447" s="144">
        <v>156</v>
      </c>
      <c r="F447" s="144">
        <v>0</v>
      </c>
      <c r="G447" s="144">
        <v>0</v>
      </c>
      <c r="H447" s="144">
        <v>0</v>
      </c>
      <c r="I447" s="144">
        <v>0</v>
      </c>
      <c r="J447" s="144">
        <v>1</v>
      </c>
      <c r="K447" s="144"/>
    </row>
    <row r="448" spans="1:11">
      <c r="A448" t="s">
        <v>20</v>
      </c>
      <c r="B448" t="s">
        <v>1397</v>
      </c>
      <c r="C448" t="s">
        <v>1427</v>
      </c>
      <c r="D448">
        <v>24173</v>
      </c>
      <c r="E448" s="144">
        <v>0</v>
      </c>
      <c r="F448" s="144">
        <v>0</v>
      </c>
      <c r="G448" s="144">
        <v>1</v>
      </c>
      <c r="H448" s="144">
        <v>0</v>
      </c>
      <c r="I448" s="144">
        <v>0</v>
      </c>
      <c r="J448" s="144">
        <v>0</v>
      </c>
      <c r="K448" s="144"/>
    </row>
    <row r="449" spans="1:11">
      <c r="A449" t="s">
        <v>20</v>
      </c>
      <c r="B449" t="s">
        <v>1397</v>
      </c>
      <c r="C449" t="s">
        <v>1455</v>
      </c>
      <c r="D449">
        <v>20061</v>
      </c>
      <c r="E449" s="144">
        <v>49</v>
      </c>
      <c r="F449" s="144">
        <v>0</v>
      </c>
      <c r="G449" s="144">
        <v>1</v>
      </c>
      <c r="H449" s="144">
        <v>0</v>
      </c>
      <c r="I449" s="144">
        <v>0</v>
      </c>
      <c r="J449" s="144">
        <v>0</v>
      </c>
      <c r="K449" s="144"/>
    </row>
    <row r="450" spans="1:11">
      <c r="A450" t="s">
        <v>20</v>
      </c>
      <c r="B450" t="s">
        <v>1397</v>
      </c>
      <c r="C450" t="s">
        <v>1410</v>
      </c>
      <c r="D450">
        <v>15286</v>
      </c>
      <c r="E450" s="144">
        <v>1</v>
      </c>
      <c r="F450" s="144">
        <v>0</v>
      </c>
      <c r="G450" s="144">
        <v>0</v>
      </c>
      <c r="H450" s="144">
        <v>0</v>
      </c>
      <c r="I450" s="144">
        <v>0</v>
      </c>
      <c r="J450" s="144">
        <v>0</v>
      </c>
      <c r="K450" s="144"/>
    </row>
    <row r="451" spans="1:11">
      <c r="A451" t="s">
        <v>20</v>
      </c>
      <c r="B451" t="s">
        <v>1397</v>
      </c>
      <c r="C451" t="s">
        <v>1522</v>
      </c>
      <c r="D451">
        <v>15287</v>
      </c>
      <c r="E451" s="144">
        <v>2</v>
      </c>
      <c r="F451" s="144">
        <v>0</v>
      </c>
      <c r="G451" s="144">
        <v>0</v>
      </c>
      <c r="H451" s="144">
        <v>0</v>
      </c>
      <c r="I451" s="144">
        <v>0</v>
      </c>
      <c r="J451" s="144">
        <v>0</v>
      </c>
      <c r="K451" s="144"/>
    </row>
    <row r="452" spans="1:11">
      <c r="A452" t="s">
        <v>20</v>
      </c>
      <c r="B452" t="s">
        <v>1397</v>
      </c>
      <c r="C452" t="s">
        <v>653</v>
      </c>
      <c r="D452">
        <v>19592</v>
      </c>
      <c r="E452" s="144">
        <v>15</v>
      </c>
      <c r="F452" s="144">
        <v>1</v>
      </c>
      <c r="G452" s="144">
        <v>4</v>
      </c>
      <c r="H452" s="144">
        <v>0</v>
      </c>
      <c r="I452" s="144">
        <v>0</v>
      </c>
      <c r="J452" s="144">
        <v>0</v>
      </c>
      <c r="K452" s="144"/>
    </row>
    <row r="453" spans="1:11">
      <c r="A453" t="s">
        <v>20</v>
      </c>
      <c r="B453" t="s">
        <v>1397</v>
      </c>
      <c r="C453" t="s">
        <v>1602</v>
      </c>
      <c r="D453">
        <v>22859</v>
      </c>
      <c r="E453" s="144">
        <v>0</v>
      </c>
      <c r="F453" s="144">
        <v>0</v>
      </c>
      <c r="G453" s="144">
        <v>0</v>
      </c>
      <c r="H453" s="144">
        <v>0</v>
      </c>
      <c r="I453" s="144">
        <v>0</v>
      </c>
      <c r="J453" s="144">
        <v>0</v>
      </c>
      <c r="K453" s="144"/>
    </row>
    <row r="454" spans="1:11">
      <c r="A454" t="s">
        <v>20</v>
      </c>
      <c r="B454" t="s">
        <v>1397</v>
      </c>
      <c r="C454" t="s">
        <v>667</v>
      </c>
      <c r="D454">
        <v>15480</v>
      </c>
      <c r="E454" s="144">
        <v>0</v>
      </c>
      <c r="F454" s="144">
        <v>1</v>
      </c>
      <c r="G454" s="144">
        <v>1</v>
      </c>
      <c r="H454" s="144">
        <v>0</v>
      </c>
      <c r="I454" s="144">
        <v>0</v>
      </c>
      <c r="J454" s="144">
        <v>0</v>
      </c>
      <c r="K454" s="144"/>
    </row>
    <row r="455" spans="1:11">
      <c r="A455" t="s">
        <v>20</v>
      </c>
      <c r="B455" t="s">
        <v>1397</v>
      </c>
      <c r="C455" t="s">
        <v>173</v>
      </c>
      <c r="D455">
        <v>15637</v>
      </c>
      <c r="E455" s="144">
        <v>0</v>
      </c>
      <c r="F455" s="144">
        <v>0</v>
      </c>
      <c r="G455" s="144">
        <v>0</v>
      </c>
      <c r="H455" s="144">
        <v>0</v>
      </c>
      <c r="I455" s="144">
        <v>0</v>
      </c>
      <c r="J455" s="144">
        <v>0</v>
      </c>
      <c r="K455" s="144"/>
    </row>
    <row r="456" spans="1:11">
      <c r="A456" t="s">
        <v>20</v>
      </c>
      <c r="B456" t="s">
        <v>1397</v>
      </c>
      <c r="C456" t="s">
        <v>1437</v>
      </c>
      <c r="D456">
        <v>20139</v>
      </c>
      <c r="E456" s="144">
        <v>0</v>
      </c>
      <c r="F456" s="144">
        <v>1</v>
      </c>
      <c r="G456" s="144">
        <v>1</v>
      </c>
      <c r="H456" s="144">
        <v>0</v>
      </c>
      <c r="I456" s="144">
        <v>0</v>
      </c>
      <c r="J456" s="144">
        <v>0</v>
      </c>
      <c r="K456" s="144"/>
    </row>
    <row r="457" spans="1:11">
      <c r="A457" t="s">
        <v>20</v>
      </c>
      <c r="B457" t="s">
        <v>1397</v>
      </c>
      <c r="C457" t="s">
        <v>1606</v>
      </c>
      <c r="D457">
        <v>15764</v>
      </c>
      <c r="E457" s="144">
        <v>0</v>
      </c>
      <c r="F457" s="144">
        <v>0</v>
      </c>
      <c r="G457" s="144">
        <v>1</v>
      </c>
      <c r="H457" s="144">
        <v>0</v>
      </c>
      <c r="I457" s="144">
        <v>0</v>
      </c>
      <c r="J457" s="144">
        <v>0</v>
      </c>
      <c r="K457" s="144"/>
    </row>
    <row r="458" spans="1:11">
      <c r="A458" t="s">
        <v>20</v>
      </c>
      <c r="B458" t="s">
        <v>1385</v>
      </c>
      <c r="C458" t="s">
        <v>29</v>
      </c>
      <c r="D458">
        <v>14223</v>
      </c>
      <c r="E458" s="144">
        <v>79</v>
      </c>
      <c r="F458" s="144">
        <v>0</v>
      </c>
      <c r="G458" s="144">
        <v>0</v>
      </c>
      <c r="H458" s="144">
        <v>0</v>
      </c>
      <c r="I458" s="144">
        <v>0</v>
      </c>
      <c r="J458" s="144">
        <v>1</v>
      </c>
      <c r="K458" s="144"/>
    </row>
    <row r="459" spans="1:11">
      <c r="A459" t="s">
        <v>20</v>
      </c>
      <c r="B459" t="s">
        <v>1385</v>
      </c>
      <c r="C459" t="s">
        <v>30</v>
      </c>
      <c r="D459">
        <v>14224</v>
      </c>
      <c r="E459" s="144">
        <v>368</v>
      </c>
      <c r="F459" s="144">
        <v>0</v>
      </c>
      <c r="G459" s="144">
        <v>0</v>
      </c>
      <c r="H459" s="144">
        <v>1</v>
      </c>
      <c r="I459" s="144">
        <v>4</v>
      </c>
      <c r="J459" s="144">
        <v>3</v>
      </c>
      <c r="K459" s="144"/>
    </row>
    <row r="460" spans="1:11">
      <c r="A460" t="s">
        <v>20</v>
      </c>
      <c r="B460" t="s">
        <v>1385</v>
      </c>
      <c r="C460" t="s">
        <v>31</v>
      </c>
      <c r="D460">
        <v>14424</v>
      </c>
      <c r="E460" s="144">
        <v>333</v>
      </c>
      <c r="F460" s="144">
        <v>1</v>
      </c>
      <c r="G460" s="144">
        <v>0</v>
      </c>
      <c r="H460" s="144">
        <v>0</v>
      </c>
      <c r="I460" s="144">
        <v>3</v>
      </c>
      <c r="J460" s="144">
        <v>2</v>
      </c>
      <c r="K460" s="144"/>
    </row>
    <row r="461" spans="1:11">
      <c r="A461" t="s">
        <v>20</v>
      </c>
      <c r="B461" t="s">
        <v>1385</v>
      </c>
      <c r="C461" t="s">
        <v>32</v>
      </c>
      <c r="D461">
        <v>14458</v>
      </c>
      <c r="E461" s="144">
        <v>195</v>
      </c>
      <c r="F461" s="144">
        <v>0</v>
      </c>
      <c r="G461" s="144">
        <v>0</v>
      </c>
      <c r="H461" s="144">
        <v>1</v>
      </c>
      <c r="I461" s="144">
        <v>4</v>
      </c>
      <c r="J461" s="144">
        <v>3</v>
      </c>
      <c r="K461" s="144"/>
    </row>
    <row r="462" spans="1:11">
      <c r="A462" t="s">
        <v>20</v>
      </c>
      <c r="B462" t="s">
        <v>1385</v>
      </c>
      <c r="C462" t="s">
        <v>1386</v>
      </c>
      <c r="D462">
        <v>14478</v>
      </c>
      <c r="E462" s="144">
        <v>0</v>
      </c>
      <c r="F462" s="144">
        <v>0</v>
      </c>
      <c r="G462" s="144">
        <v>0</v>
      </c>
      <c r="H462" s="144">
        <v>0</v>
      </c>
      <c r="I462" s="144">
        <v>0</v>
      </c>
      <c r="J462" s="144">
        <v>0</v>
      </c>
      <c r="K462" s="144"/>
    </row>
    <row r="463" spans="1:11">
      <c r="A463" t="s">
        <v>20</v>
      </c>
      <c r="B463" t="s">
        <v>1385</v>
      </c>
      <c r="C463" t="s">
        <v>1551</v>
      </c>
      <c r="D463">
        <v>14537</v>
      </c>
      <c r="E463" s="144">
        <v>1</v>
      </c>
      <c r="F463" s="144">
        <v>0</v>
      </c>
      <c r="G463" s="144">
        <v>1</v>
      </c>
      <c r="H463" s="144">
        <v>0</v>
      </c>
      <c r="I463" s="144">
        <v>0</v>
      </c>
      <c r="J463" s="144">
        <v>0</v>
      </c>
      <c r="K463" s="144"/>
    </row>
    <row r="464" spans="1:11">
      <c r="A464" t="s">
        <v>20</v>
      </c>
      <c r="B464" t="s">
        <v>1385</v>
      </c>
      <c r="C464" t="s">
        <v>1579</v>
      </c>
      <c r="D464">
        <v>20839</v>
      </c>
      <c r="E464" s="144">
        <v>13</v>
      </c>
      <c r="F464" s="144">
        <v>0</v>
      </c>
      <c r="G464" s="144">
        <v>0</v>
      </c>
      <c r="H464" s="144">
        <v>0</v>
      </c>
      <c r="I464" s="144">
        <v>0</v>
      </c>
      <c r="J464" s="144">
        <v>0</v>
      </c>
      <c r="K464" s="144"/>
    </row>
    <row r="465" spans="1:11">
      <c r="A465" t="s">
        <v>20</v>
      </c>
      <c r="B465" t="s">
        <v>1385</v>
      </c>
      <c r="C465" t="s">
        <v>174</v>
      </c>
      <c r="D465">
        <v>14610</v>
      </c>
      <c r="E465" s="144">
        <v>129</v>
      </c>
      <c r="F465" s="144">
        <v>0</v>
      </c>
      <c r="G465" s="144">
        <v>0</v>
      </c>
      <c r="H465" s="144">
        <v>1</v>
      </c>
      <c r="I465" s="144">
        <v>3</v>
      </c>
      <c r="J465" s="144">
        <v>1</v>
      </c>
      <c r="K465" s="144"/>
    </row>
    <row r="466" spans="1:11">
      <c r="A466" t="s">
        <v>20</v>
      </c>
      <c r="B466" t="s">
        <v>1385</v>
      </c>
      <c r="C466" t="s">
        <v>1513</v>
      </c>
      <c r="D466">
        <v>21051</v>
      </c>
      <c r="E466" s="144">
        <v>3</v>
      </c>
      <c r="F466" s="144">
        <v>0</v>
      </c>
      <c r="G466" s="144">
        <v>0</v>
      </c>
      <c r="H466" s="144">
        <v>0</v>
      </c>
      <c r="I466" s="144">
        <v>0</v>
      </c>
      <c r="J466" s="144">
        <v>0</v>
      </c>
      <c r="K466" s="144"/>
    </row>
    <row r="467" spans="1:11">
      <c r="A467" t="s">
        <v>20</v>
      </c>
      <c r="B467" t="s">
        <v>1385</v>
      </c>
      <c r="C467" t="s">
        <v>175</v>
      </c>
      <c r="D467">
        <v>14936</v>
      </c>
      <c r="E467" s="144">
        <v>5</v>
      </c>
      <c r="F467" s="144">
        <v>0</v>
      </c>
      <c r="G467" s="144">
        <v>0</v>
      </c>
      <c r="H467" s="144">
        <v>0</v>
      </c>
      <c r="I467" s="144">
        <v>0</v>
      </c>
      <c r="J467" s="144">
        <v>0</v>
      </c>
      <c r="K467" s="144"/>
    </row>
    <row r="468" spans="1:11">
      <c r="A468" t="s">
        <v>20</v>
      </c>
      <c r="B468" t="s">
        <v>1385</v>
      </c>
      <c r="C468" t="s">
        <v>1487</v>
      </c>
      <c r="D468">
        <v>14954</v>
      </c>
      <c r="E468" s="144">
        <v>156</v>
      </c>
      <c r="F468" s="144">
        <v>0</v>
      </c>
      <c r="G468" s="144">
        <v>0</v>
      </c>
      <c r="H468" s="144">
        <v>0</v>
      </c>
      <c r="I468" s="144">
        <v>1</v>
      </c>
      <c r="J468" s="144">
        <v>1</v>
      </c>
      <c r="K468" s="144"/>
    </row>
    <row r="469" spans="1:11">
      <c r="A469" t="s">
        <v>20</v>
      </c>
      <c r="B469" t="s">
        <v>1385</v>
      </c>
      <c r="C469" t="s">
        <v>638</v>
      </c>
      <c r="D469">
        <v>18688</v>
      </c>
      <c r="E469" s="144">
        <v>33</v>
      </c>
      <c r="F469" s="144">
        <v>1</v>
      </c>
      <c r="G469" s="144">
        <v>4</v>
      </c>
      <c r="H469" s="144">
        <v>0</v>
      </c>
      <c r="I469" s="144">
        <v>0</v>
      </c>
      <c r="J469" s="144">
        <v>0</v>
      </c>
      <c r="K469" s="144"/>
    </row>
    <row r="470" spans="1:11">
      <c r="A470" t="s">
        <v>20</v>
      </c>
      <c r="B470" t="s">
        <v>1385</v>
      </c>
      <c r="C470" t="s">
        <v>1521</v>
      </c>
      <c r="D470">
        <v>29502</v>
      </c>
      <c r="E470" s="144">
        <v>11</v>
      </c>
      <c r="F470" s="144">
        <v>0</v>
      </c>
      <c r="G470" s="144">
        <v>0</v>
      </c>
      <c r="H470" s="144">
        <v>0</v>
      </c>
      <c r="I470" s="144">
        <v>0</v>
      </c>
      <c r="J470" s="144">
        <v>0</v>
      </c>
      <c r="K470" s="144"/>
    </row>
    <row r="471" spans="1:11">
      <c r="A471" t="s">
        <v>20</v>
      </c>
      <c r="B471" t="s">
        <v>1385</v>
      </c>
      <c r="C471" t="s">
        <v>650</v>
      </c>
      <c r="D471">
        <v>20607</v>
      </c>
      <c r="E471" s="144">
        <v>11</v>
      </c>
      <c r="F471" s="144">
        <v>1</v>
      </c>
      <c r="G471" s="144">
        <v>1</v>
      </c>
      <c r="H471" s="144">
        <v>0</v>
      </c>
      <c r="I471" s="144">
        <v>0</v>
      </c>
      <c r="J471" s="144">
        <v>0</v>
      </c>
      <c r="K471" s="144"/>
    </row>
    <row r="472" spans="1:11">
      <c r="A472" t="s">
        <v>20</v>
      </c>
      <c r="B472" t="s">
        <v>1385</v>
      </c>
      <c r="C472" t="s">
        <v>657</v>
      </c>
      <c r="D472">
        <v>25101</v>
      </c>
      <c r="E472" s="144">
        <v>22</v>
      </c>
      <c r="F472" s="144">
        <v>2</v>
      </c>
      <c r="G472" s="144">
        <v>2</v>
      </c>
      <c r="H472" s="144">
        <v>0</v>
      </c>
      <c r="I472" s="144">
        <v>0</v>
      </c>
      <c r="J472" s="144">
        <v>0</v>
      </c>
      <c r="K472" s="144"/>
    </row>
    <row r="473" spans="1:11">
      <c r="A473" t="s">
        <v>20</v>
      </c>
      <c r="B473" t="s">
        <v>1385</v>
      </c>
      <c r="C473" t="s">
        <v>670</v>
      </c>
      <c r="D473">
        <v>17791</v>
      </c>
      <c r="E473" s="144">
        <v>0</v>
      </c>
      <c r="F473" s="144">
        <v>0</v>
      </c>
      <c r="G473" s="144">
        <v>1</v>
      </c>
      <c r="H473" s="144">
        <v>0</v>
      </c>
      <c r="I473" s="144">
        <v>0</v>
      </c>
      <c r="J473" s="144">
        <v>0</v>
      </c>
      <c r="K473" s="144"/>
    </row>
    <row r="474" spans="1:11">
      <c r="A474" t="s">
        <v>20</v>
      </c>
      <c r="B474" t="s">
        <v>1385</v>
      </c>
      <c r="C474" t="s">
        <v>1448</v>
      </c>
      <c r="D474">
        <v>15628</v>
      </c>
      <c r="E474" s="144">
        <v>228</v>
      </c>
      <c r="F474" s="144">
        <v>0</v>
      </c>
      <c r="G474" s="144">
        <v>0</v>
      </c>
      <c r="H474" s="144">
        <v>0</v>
      </c>
      <c r="I474" s="144">
        <v>0</v>
      </c>
      <c r="J474" s="144">
        <v>0</v>
      </c>
      <c r="K474" s="144"/>
    </row>
    <row r="475" spans="1:11">
      <c r="A475" t="s">
        <v>20</v>
      </c>
      <c r="B475" t="s">
        <v>1385</v>
      </c>
      <c r="C475" t="s">
        <v>1436</v>
      </c>
      <c r="D475">
        <v>15643</v>
      </c>
      <c r="E475" s="144">
        <v>4</v>
      </c>
      <c r="F475" s="144">
        <v>0</v>
      </c>
      <c r="G475" s="144">
        <v>0</v>
      </c>
      <c r="H475" s="144">
        <v>0</v>
      </c>
      <c r="I475" s="144">
        <v>0</v>
      </c>
      <c r="J475" s="144">
        <v>0</v>
      </c>
      <c r="K475" s="144"/>
    </row>
    <row r="476" spans="1:11">
      <c r="A476" t="s">
        <v>20</v>
      </c>
      <c r="B476" t="s">
        <v>1385</v>
      </c>
      <c r="C476" t="s">
        <v>1461</v>
      </c>
      <c r="D476">
        <v>15659</v>
      </c>
      <c r="E476" s="144">
        <v>4</v>
      </c>
      <c r="F476" s="144">
        <v>0</v>
      </c>
      <c r="G476" s="144">
        <v>0</v>
      </c>
      <c r="H476" s="144">
        <v>0</v>
      </c>
      <c r="I476" s="144">
        <v>0</v>
      </c>
      <c r="J476" s="144">
        <v>0</v>
      </c>
      <c r="K476" s="144"/>
    </row>
    <row r="477" spans="1:11">
      <c r="A477" t="s">
        <v>20</v>
      </c>
      <c r="B477" t="s">
        <v>1385</v>
      </c>
      <c r="C477" t="s">
        <v>1450</v>
      </c>
      <c r="D477">
        <v>15376</v>
      </c>
      <c r="E477" s="144">
        <v>0</v>
      </c>
      <c r="F477" s="144">
        <v>0</v>
      </c>
      <c r="G477" s="144">
        <v>0</v>
      </c>
      <c r="H477" s="144">
        <v>0</v>
      </c>
      <c r="I477" s="144">
        <v>0</v>
      </c>
      <c r="J477" s="144">
        <v>0</v>
      </c>
      <c r="K477" s="144"/>
    </row>
    <row r="478" spans="1:11">
      <c r="A478" t="s">
        <v>20</v>
      </c>
      <c r="B478" t="s">
        <v>1385</v>
      </c>
      <c r="C478" t="s">
        <v>1504</v>
      </c>
      <c r="D478">
        <v>23940</v>
      </c>
      <c r="E478" s="144">
        <v>0</v>
      </c>
      <c r="F478" s="144">
        <v>0</v>
      </c>
      <c r="G478" s="144">
        <v>0</v>
      </c>
      <c r="H478" s="144">
        <v>0</v>
      </c>
      <c r="I478" s="144">
        <v>0</v>
      </c>
      <c r="J478" s="144">
        <v>0</v>
      </c>
      <c r="K478" s="144"/>
    </row>
    <row r="479" spans="1:11">
      <c r="A479" t="s">
        <v>20</v>
      </c>
      <c r="B479" t="s">
        <v>1385</v>
      </c>
      <c r="C479" t="s">
        <v>1505</v>
      </c>
      <c r="D479">
        <v>24053</v>
      </c>
      <c r="E479" s="144">
        <v>0</v>
      </c>
      <c r="F479" s="144">
        <v>1</v>
      </c>
      <c r="G479" s="144">
        <v>1</v>
      </c>
      <c r="H479" s="144">
        <v>0</v>
      </c>
      <c r="I479" s="144">
        <v>0</v>
      </c>
      <c r="J479" s="144">
        <v>0</v>
      </c>
      <c r="K479" s="144"/>
    </row>
    <row r="480" spans="1:11">
      <c r="A480" t="s">
        <v>20</v>
      </c>
      <c r="B480" t="s">
        <v>1385</v>
      </c>
      <c r="C480" t="s">
        <v>176</v>
      </c>
      <c r="D480">
        <v>15778</v>
      </c>
      <c r="E480" s="144">
        <v>77</v>
      </c>
      <c r="F480" s="144">
        <v>0</v>
      </c>
      <c r="G480" s="144">
        <v>0</v>
      </c>
      <c r="H480" s="144">
        <v>0</v>
      </c>
      <c r="I480" s="144">
        <v>2</v>
      </c>
      <c r="J480" s="144">
        <v>0</v>
      </c>
      <c r="K480" s="144"/>
    </row>
    <row r="481" spans="1:11">
      <c r="A481" t="s">
        <v>20</v>
      </c>
      <c r="B481" t="s">
        <v>1389</v>
      </c>
      <c r="C481" t="s">
        <v>1466</v>
      </c>
      <c r="D481">
        <v>14183</v>
      </c>
      <c r="E481" s="144">
        <v>6</v>
      </c>
      <c r="F481" s="144">
        <v>0</v>
      </c>
      <c r="G481" s="144">
        <v>0</v>
      </c>
      <c r="H481" s="144">
        <v>0</v>
      </c>
      <c r="I481" s="144">
        <v>0</v>
      </c>
      <c r="J481" s="144">
        <v>0</v>
      </c>
      <c r="K481" s="144"/>
    </row>
    <row r="482" spans="1:11">
      <c r="A482" t="s">
        <v>20</v>
      </c>
      <c r="B482" t="s">
        <v>1389</v>
      </c>
      <c r="C482" t="s">
        <v>177</v>
      </c>
      <c r="D482">
        <v>14207</v>
      </c>
      <c r="E482" s="144">
        <v>25</v>
      </c>
      <c r="F482" s="144">
        <v>0</v>
      </c>
      <c r="G482" s="144">
        <v>0</v>
      </c>
      <c r="H482" s="144">
        <v>0</v>
      </c>
      <c r="I482" s="144">
        <v>0</v>
      </c>
      <c r="J482" s="144">
        <v>0</v>
      </c>
      <c r="K482" s="144"/>
    </row>
    <row r="483" spans="1:11">
      <c r="A483" t="s">
        <v>20</v>
      </c>
      <c r="B483" t="s">
        <v>1389</v>
      </c>
      <c r="C483" t="s">
        <v>542</v>
      </c>
      <c r="D483">
        <v>17793</v>
      </c>
      <c r="E483" s="144">
        <v>6</v>
      </c>
      <c r="F483" s="144">
        <v>0</v>
      </c>
      <c r="G483" s="144">
        <v>0</v>
      </c>
      <c r="H483" s="144">
        <v>0</v>
      </c>
      <c r="I483" s="144">
        <v>0</v>
      </c>
      <c r="J483" s="144">
        <v>0</v>
      </c>
      <c r="K483" s="144"/>
    </row>
    <row r="484" spans="1:11">
      <c r="A484" t="s">
        <v>20</v>
      </c>
      <c r="B484" t="s">
        <v>1389</v>
      </c>
      <c r="C484" t="s">
        <v>1468</v>
      </c>
      <c r="D484">
        <v>21142</v>
      </c>
      <c r="E484" s="144">
        <v>1</v>
      </c>
      <c r="F484" s="144">
        <v>0</v>
      </c>
      <c r="G484" s="144">
        <v>0</v>
      </c>
      <c r="H484" s="144">
        <v>0</v>
      </c>
      <c r="I484" s="144">
        <v>0</v>
      </c>
      <c r="J484" s="144">
        <v>0</v>
      </c>
      <c r="K484" s="144"/>
    </row>
    <row r="485" spans="1:11">
      <c r="A485" t="s">
        <v>20</v>
      </c>
      <c r="B485" t="s">
        <v>1389</v>
      </c>
      <c r="C485" t="s">
        <v>1509</v>
      </c>
      <c r="D485">
        <v>14251</v>
      </c>
      <c r="E485" s="144">
        <v>0</v>
      </c>
      <c r="F485" s="144">
        <v>0</v>
      </c>
      <c r="G485" s="144">
        <v>0</v>
      </c>
      <c r="H485" s="144">
        <v>0</v>
      </c>
      <c r="I485" s="144">
        <v>0</v>
      </c>
      <c r="J485" s="144">
        <v>0</v>
      </c>
      <c r="K485" s="144"/>
    </row>
    <row r="486" spans="1:11">
      <c r="A486" t="s">
        <v>20</v>
      </c>
      <c r="B486" t="s">
        <v>1389</v>
      </c>
      <c r="C486" t="s">
        <v>1575</v>
      </c>
      <c r="D486">
        <v>28498</v>
      </c>
      <c r="E486" s="144">
        <v>2</v>
      </c>
      <c r="F486" s="144">
        <v>0</v>
      </c>
      <c r="G486" s="144">
        <v>0</v>
      </c>
      <c r="H486" s="144">
        <v>0</v>
      </c>
      <c r="I486" s="144">
        <v>0</v>
      </c>
      <c r="J486" s="144">
        <v>0</v>
      </c>
      <c r="K486" s="144"/>
    </row>
    <row r="487" spans="1:11">
      <c r="A487" t="s">
        <v>20</v>
      </c>
      <c r="B487" t="s">
        <v>1389</v>
      </c>
      <c r="C487" t="s">
        <v>1585</v>
      </c>
      <c r="D487">
        <v>23343</v>
      </c>
      <c r="E487" s="144">
        <v>1</v>
      </c>
      <c r="F487" s="144">
        <v>0</v>
      </c>
      <c r="G487" s="144">
        <v>0</v>
      </c>
      <c r="H487" s="144">
        <v>0</v>
      </c>
      <c r="I487" s="144">
        <v>0</v>
      </c>
      <c r="J487" s="144">
        <v>0</v>
      </c>
      <c r="K487" s="144"/>
    </row>
    <row r="488" spans="1:11">
      <c r="A488" t="s">
        <v>20</v>
      </c>
      <c r="B488" t="s">
        <v>1389</v>
      </c>
      <c r="C488" t="s">
        <v>568</v>
      </c>
      <c r="D488">
        <v>14498</v>
      </c>
      <c r="E488" s="144">
        <v>97</v>
      </c>
      <c r="F488" s="144">
        <v>0</v>
      </c>
      <c r="G488" s="144">
        <v>0</v>
      </c>
      <c r="H488" s="144">
        <v>0</v>
      </c>
      <c r="I488" s="144">
        <v>2</v>
      </c>
      <c r="J488" s="144">
        <v>2</v>
      </c>
      <c r="K488" s="144"/>
    </row>
    <row r="489" spans="1:11">
      <c r="A489" t="s">
        <v>20</v>
      </c>
      <c r="B489" t="s">
        <v>1389</v>
      </c>
      <c r="C489" t="s">
        <v>1479</v>
      </c>
      <c r="D489">
        <v>26031</v>
      </c>
      <c r="E489" s="144">
        <v>2</v>
      </c>
      <c r="F489" s="144">
        <v>0</v>
      </c>
      <c r="G489" s="144">
        <v>0</v>
      </c>
      <c r="H489" s="144">
        <v>0</v>
      </c>
      <c r="I489" s="144">
        <v>0</v>
      </c>
      <c r="J489" s="144">
        <v>0</v>
      </c>
      <c r="K489" s="144"/>
    </row>
    <row r="490" spans="1:11">
      <c r="A490" t="s">
        <v>20</v>
      </c>
      <c r="B490" t="s">
        <v>1389</v>
      </c>
      <c r="C490" t="s">
        <v>33</v>
      </c>
      <c r="D490">
        <v>14575</v>
      </c>
      <c r="E490" s="144">
        <v>0</v>
      </c>
      <c r="F490" s="144">
        <v>0</v>
      </c>
      <c r="G490" s="144">
        <v>2</v>
      </c>
      <c r="H490" s="144">
        <v>2</v>
      </c>
      <c r="I490" s="144">
        <v>1</v>
      </c>
      <c r="J490" s="144">
        <v>0</v>
      </c>
      <c r="K490" s="144"/>
    </row>
    <row r="491" spans="1:11">
      <c r="A491" t="s">
        <v>20</v>
      </c>
      <c r="B491" t="s">
        <v>1389</v>
      </c>
      <c r="C491" t="s">
        <v>1390</v>
      </c>
      <c r="D491">
        <v>25050</v>
      </c>
      <c r="E491" s="144">
        <v>60</v>
      </c>
      <c r="F491" s="144">
        <v>0</v>
      </c>
      <c r="G491" s="144">
        <v>0</v>
      </c>
      <c r="H491" s="144">
        <v>0</v>
      </c>
      <c r="I491" s="144">
        <v>0</v>
      </c>
      <c r="J491" s="144">
        <v>0</v>
      </c>
      <c r="K491" s="144"/>
    </row>
    <row r="492" spans="1:11">
      <c r="A492" t="s">
        <v>20</v>
      </c>
      <c r="B492" t="s">
        <v>1389</v>
      </c>
      <c r="C492" t="s">
        <v>1480</v>
      </c>
      <c r="D492">
        <v>24112</v>
      </c>
      <c r="E492" s="144">
        <v>7</v>
      </c>
      <c r="F492" s="144">
        <v>0</v>
      </c>
      <c r="G492" s="144">
        <v>0</v>
      </c>
      <c r="H492" s="144">
        <v>0</v>
      </c>
      <c r="I492" s="144">
        <v>0</v>
      </c>
      <c r="J492" s="144">
        <v>0</v>
      </c>
      <c r="K492" s="144"/>
    </row>
    <row r="493" spans="1:11">
      <c r="A493" t="s">
        <v>20</v>
      </c>
      <c r="B493" t="s">
        <v>1389</v>
      </c>
      <c r="C493" t="s">
        <v>1481</v>
      </c>
      <c r="D493">
        <v>14733</v>
      </c>
      <c r="E493" s="144">
        <v>97</v>
      </c>
      <c r="F493" s="144">
        <v>0</v>
      </c>
      <c r="G493" s="144">
        <v>0</v>
      </c>
      <c r="H493" s="144">
        <v>1</v>
      </c>
      <c r="I493" s="144">
        <v>4</v>
      </c>
      <c r="J493" s="144">
        <v>0</v>
      </c>
      <c r="K493" s="144"/>
    </row>
    <row r="494" spans="1:11">
      <c r="A494" t="s">
        <v>20</v>
      </c>
      <c r="B494" t="s">
        <v>1389</v>
      </c>
      <c r="C494" t="s">
        <v>1392</v>
      </c>
      <c r="D494">
        <v>26309</v>
      </c>
      <c r="E494" s="144">
        <v>3</v>
      </c>
      <c r="F494" s="144">
        <v>0</v>
      </c>
      <c r="G494" s="144">
        <v>0</v>
      </c>
      <c r="H494" s="144">
        <v>0</v>
      </c>
      <c r="I494" s="144">
        <v>0</v>
      </c>
      <c r="J494" s="144">
        <v>0</v>
      </c>
      <c r="K494" s="144"/>
    </row>
    <row r="495" spans="1:11">
      <c r="A495" t="s">
        <v>20</v>
      </c>
      <c r="B495" t="s">
        <v>1389</v>
      </c>
      <c r="C495" t="s">
        <v>1566</v>
      </c>
      <c r="D495">
        <v>15006</v>
      </c>
      <c r="E495" s="144">
        <v>0</v>
      </c>
      <c r="F495" s="144">
        <v>0</v>
      </c>
      <c r="G495" s="144">
        <v>0</v>
      </c>
      <c r="H495" s="144">
        <v>0</v>
      </c>
      <c r="I495" s="144">
        <v>0</v>
      </c>
      <c r="J495" s="144">
        <v>0</v>
      </c>
      <c r="K495" s="144"/>
    </row>
    <row r="496" spans="1:11">
      <c r="A496" t="s">
        <v>20</v>
      </c>
      <c r="B496" t="s">
        <v>1389</v>
      </c>
      <c r="C496" t="s">
        <v>1581</v>
      </c>
      <c r="D496">
        <v>26160</v>
      </c>
      <c r="E496" s="144">
        <v>4</v>
      </c>
      <c r="F496" s="144">
        <v>0</v>
      </c>
      <c r="G496" s="144">
        <v>0</v>
      </c>
      <c r="H496" s="144">
        <v>0</v>
      </c>
      <c r="I496" s="144">
        <v>0</v>
      </c>
      <c r="J496" s="144">
        <v>0</v>
      </c>
      <c r="K496" s="144"/>
    </row>
    <row r="497" spans="1:11">
      <c r="A497" t="s">
        <v>20</v>
      </c>
      <c r="B497" t="s">
        <v>1389</v>
      </c>
      <c r="C497" t="s">
        <v>1595</v>
      </c>
      <c r="D497">
        <v>18379</v>
      </c>
      <c r="E497" s="144">
        <v>0</v>
      </c>
      <c r="F497" s="144">
        <v>0</v>
      </c>
      <c r="G497" s="144">
        <v>0</v>
      </c>
      <c r="H497" s="144">
        <v>0</v>
      </c>
      <c r="I497" s="144">
        <v>0</v>
      </c>
      <c r="J497" s="144">
        <v>0</v>
      </c>
      <c r="K497" s="144"/>
    </row>
    <row r="498" spans="1:11">
      <c r="A498" t="s">
        <v>20</v>
      </c>
      <c r="B498" t="s">
        <v>1389</v>
      </c>
      <c r="C498" t="s">
        <v>1491</v>
      </c>
      <c r="D498">
        <v>22682</v>
      </c>
      <c r="E498" s="144">
        <v>9</v>
      </c>
      <c r="F498" s="144">
        <v>0</v>
      </c>
      <c r="G498" s="144">
        <v>0</v>
      </c>
      <c r="H498" s="144">
        <v>0</v>
      </c>
      <c r="I498" s="144">
        <v>0</v>
      </c>
      <c r="J498" s="144">
        <v>0</v>
      </c>
      <c r="K498" s="144"/>
    </row>
    <row r="499" spans="1:11">
      <c r="A499" t="s">
        <v>20</v>
      </c>
      <c r="B499" t="s">
        <v>1389</v>
      </c>
      <c r="C499" t="s">
        <v>1445</v>
      </c>
      <c r="D499">
        <v>15232</v>
      </c>
      <c r="E499" s="144">
        <v>47</v>
      </c>
      <c r="F499" s="144">
        <v>0</v>
      </c>
      <c r="G499" s="144">
        <v>0</v>
      </c>
      <c r="H499" s="144">
        <v>0</v>
      </c>
      <c r="I499" s="144">
        <v>1</v>
      </c>
      <c r="J499" s="144">
        <v>0</v>
      </c>
      <c r="K499" s="144"/>
    </row>
    <row r="500" spans="1:11">
      <c r="A500" t="s">
        <v>20</v>
      </c>
      <c r="B500" t="s">
        <v>1389</v>
      </c>
      <c r="C500" t="s">
        <v>1596</v>
      </c>
      <c r="D500">
        <v>29673</v>
      </c>
      <c r="E500" s="144">
        <v>2</v>
      </c>
      <c r="F500" s="144">
        <v>0</v>
      </c>
      <c r="G500" s="144">
        <v>0</v>
      </c>
      <c r="H500" s="144">
        <v>0</v>
      </c>
      <c r="I500" s="144">
        <v>0</v>
      </c>
      <c r="J500" s="144">
        <v>0</v>
      </c>
      <c r="K500" s="144"/>
    </row>
    <row r="501" spans="1:11">
      <c r="A501" t="s">
        <v>20</v>
      </c>
      <c r="B501" t="s">
        <v>1389</v>
      </c>
      <c r="C501" t="s">
        <v>1583</v>
      </c>
      <c r="D501">
        <v>23261</v>
      </c>
      <c r="E501" s="144">
        <v>3</v>
      </c>
      <c r="F501" s="144">
        <v>0</v>
      </c>
      <c r="G501" s="144">
        <v>0</v>
      </c>
      <c r="H501" s="144">
        <v>0</v>
      </c>
      <c r="I501" s="144">
        <v>0</v>
      </c>
      <c r="J501" s="144">
        <v>0</v>
      </c>
      <c r="K501" s="144"/>
    </row>
    <row r="502" spans="1:11">
      <c r="A502" t="s">
        <v>20</v>
      </c>
      <c r="B502" t="s">
        <v>1389</v>
      </c>
      <c r="C502" t="s">
        <v>178</v>
      </c>
      <c r="D502">
        <v>20343</v>
      </c>
      <c r="E502" s="144">
        <v>0</v>
      </c>
      <c r="F502" s="144">
        <v>0</v>
      </c>
      <c r="G502" s="144">
        <v>0</v>
      </c>
      <c r="H502" s="144">
        <v>0</v>
      </c>
      <c r="I502" s="144">
        <v>0</v>
      </c>
      <c r="J502" s="144">
        <v>0</v>
      </c>
      <c r="K502" s="144"/>
    </row>
    <row r="503" spans="1:11">
      <c r="A503" t="s">
        <v>20</v>
      </c>
      <c r="B503" t="s">
        <v>1389</v>
      </c>
      <c r="C503" t="s">
        <v>1495</v>
      </c>
      <c r="D503">
        <v>15288</v>
      </c>
      <c r="E503" s="144">
        <v>762</v>
      </c>
      <c r="F503" s="144">
        <v>0</v>
      </c>
      <c r="G503" s="144">
        <v>0</v>
      </c>
      <c r="H503" s="144">
        <v>73</v>
      </c>
      <c r="I503" s="144">
        <v>23</v>
      </c>
      <c r="J503" s="144">
        <v>19</v>
      </c>
      <c r="K503" s="144"/>
    </row>
    <row r="504" spans="1:11">
      <c r="A504" t="s">
        <v>20</v>
      </c>
      <c r="B504" t="s">
        <v>1389</v>
      </c>
      <c r="C504" t="s">
        <v>179</v>
      </c>
      <c r="D504">
        <v>15289</v>
      </c>
      <c r="E504" s="144">
        <v>0</v>
      </c>
      <c r="F504" s="144">
        <v>0</v>
      </c>
      <c r="G504" s="144">
        <v>0</v>
      </c>
      <c r="H504" s="144">
        <v>0</v>
      </c>
      <c r="I504" s="144">
        <v>0</v>
      </c>
      <c r="J504" s="144">
        <v>2</v>
      </c>
      <c r="K504" s="144"/>
    </row>
    <row r="505" spans="1:11">
      <c r="A505" t="s">
        <v>20</v>
      </c>
      <c r="B505" t="s">
        <v>1389</v>
      </c>
      <c r="C505" t="s">
        <v>180</v>
      </c>
      <c r="D505">
        <v>15290</v>
      </c>
      <c r="E505" s="144">
        <v>1</v>
      </c>
      <c r="F505" s="144">
        <v>0</v>
      </c>
      <c r="G505" s="144">
        <v>0</v>
      </c>
      <c r="H505" s="144">
        <v>1</v>
      </c>
      <c r="I505" s="144">
        <v>0</v>
      </c>
      <c r="J505" s="144">
        <v>0</v>
      </c>
      <c r="K505" s="144"/>
    </row>
    <row r="506" spans="1:11">
      <c r="A506" t="s">
        <v>20</v>
      </c>
      <c r="B506" t="s">
        <v>1389</v>
      </c>
      <c r="C506" t="s">
        <v>34</v>
      </c>
      <c r="D506">
        <v>15365</v>
      </c>
      <c r="E506" s="144">
        <v>34</v>
      </c>
      <c r="F506" s="144">
        <v>0</v>
      </c>
      <c r="G506" s="144">
        <v>0</v>
      </c>
      <c r="H506" s="144">
        <v>2</v>
      </c>
      <c r="I506" s="144">
        <v>0</v>
      </c>
      <c r="J506" s="144">
        <v>1</v>
      </c>
      <c r="K506" s="144"/>
    </row>
    <row r="507" spans="1:11">
      <c r="A507" t="s">
        <v>20</v>
      </c>
      <c r="B507" t="s">
        <v>1389</v>
      </c>
      <c r="C507" t="s">
        <v>1592</v>
      </c>
      <c r="D507">
        <v>22751</v>
      </c>
      <c r="E507" s="144">
        <v>1</v>
      </c>
      <c r="F507" s="144">
        <v>0</v>
      </c>
      <c r="G507" s="144">
        <v>0</v>
      </c>
      <c r="H507" s="144">
        <v>0</v>
      </c>
      <c r="I507" s="144">
        <v>0</v>
      </c>
      <c r="J507" s="144">
        <v>0</v>
      </c>
      <c r="K507" s="144"/>
    </row>
    <row r="508" spans="1:11">
      <c r="A508" t="s">
        <v>20</v>
      </c>
      <c r="B508" t="s">
        <v>1389</v>
      </c>
      <c r="C508" t="s">
        <v>1543</v>
      </c>
      <c r="D508">
        <v>15470</v>
      </c>
      <c r="E508" s="144">
        <v>5</v>
      </c>
      <c r="F508" s="144">
        <v>0</v>
      </c>
      <c r="G508" s="144">
        <v>0</v>
      </c>
      <c r="H508" s="144">
        <v>0</v>
      </c>
      <c r="I508" s="144">
        <v>0</v>
      </c>
      <c r="J508" s="144">
        <v>0</v>
      </c>
      <c r="K508" s="144"/>
    </row>
    <row r="509" spans="1:11">
      <c r="A509" t="s">
        <v>20</v>
      </c>
      <c r="B509" t="s">
        <v>1389</v>
      </c>
      <c r="C509" t="s">
        <v>668</v>
      </c>
      <c r="D509">
        <v>20137</v>
      </c>
      <c r="E509" s="144">
        <v>137</v>
      </c>
      <c r="F509" s="144">
        <v>0</v>
      </c>
      <c r="G509" s="144">
        <v>0</v>
      </c>
      <c r="H509" s="144">
        <v>4</v>
      </c>
      <c r="I509" s="144">
        <v>1</v>
      </c>
      <c r="J509" s="144">
        <v>0</v>
      </c>
      <c r="K509" s="144"/>
    </row>
    <row r="510" spans="1:11">
      <c r="A510" t="s">
        <v>20</v>
      </c>
      <c r="B510" t="s">
        <v>1389</v>
      </c>
      <c r="C510" t="s">
        <v>1502</v>
      </c>
      <c r="D510">
        <v>15686</v>
      </c>
      <c r="E510" s="144">
        <v>2</v>
      </c>
      <c r="F510" s="144">
        <v>0</v>
      </c>
      <c r="G510" s="144">
        <v>0</v>
      </c>
      <c r="H510" s="144">
        <v>1</v>
      </c>
      <c r="I510" s="144">
        <v>0</v>
      </c>
      <c r="J510" s="144">
        <v>0</v>
      </c>
      <c r="K510" s="144"/>
    </row>
    <row r="511" spans="1:11">
      <c r="A511" t="s">
        <v>20</v>
      </c>
      <c r="B511" t="s">
        <v>1393</v>
      </c>
      <c r="C511" t="s">
        <v>1547</v>
      </c>
      <c r="D511">
        <v>23130</v>
      </c>
      <c r="E511" s="144">
        <v>2</v>
      </c>
      <c r="F511" s="144">
        <v>0</v>
      </c>
      <c r="G511" s="144">
        <v>0</v>
      </c>
      <c r="H511" s="144">
        <v>0</v>
      </c>
      <c r="I511" s="144">
        <v>0</v>
      </c>
      <c r="J511" s="144">
        <v>0</v>
      </c>
      <c r="K511" s="144"/>
    </row>
    <row r="512" spans="1:11">
      <c r="A512" t="s">
        <v>20</v>
      </c>
      <c r="B512" t="s">
        <v>1393</v>
      </c>
      <c r="C512" t="s">
        <v>1442</v>
      </c>
      <c r="D512">
        <v>14222</v>
      </c>
      <c r="E512" s="144">
        <v>7</v>
      </c>
      <c r="F512" s="144">
        <v>0</v>
      </c>
      <c r="G512" s="144">
        <v>0</v>
      </c>
      <c r="H512" s="144">
        <v>0</v>
      </c>
      <c r="I512" s="144">
        <v>0</v>
      </c>
      <c r="J512" s="144">
        <v>0</v>
      </c>
      <c r="K512" s="144"/>
    </row>
    <row r="513" spans="1:11">
      <c r="A513" t="s">
        <v>20</v>
      </c>
      <c r="B513" t="s">
        <v>1393</v>
      </c>
      <c r="C513" t="s">
        <v>1469</v>
      </c>
      <c r="D513">
        <v>23444</v>
      </c>
      <c r="E513" s="144">
        <v>0</v>
      </c>
      <c r="F513" s="144">
        <v>0</v>
      </c>
      <c r="G513" s="144">
        <v>0</v>
      </c>
      <c r="H513" s="144">
        <v>0</v>
      </c>
      <c r="I513" s="144">
        <v>0</v>
      </c>
      <c r="J513" s="144">
        <v>0</v>
      </c>
      <c r="K513" s="144"/>
    </row>
    <row r="514" spans="1:11">
      <c r="A514" t="s">
        <v>20</v>
      </c>
      <c r="B514" t="s">
        <v>1393</v>
      </c>
      <c r="C514" t="s">
        <v>181</v>
      </c>
      <c r="D514">
        <v>14247</v>
      </c>
      <c r="E514" s="144">
        <v>179</v>
      </c>
      <c r="F514" s="144">
        <v>0</v>
      </c>
      <c r="G514" s="144">
        <v>0</v>
      </c>
      <c r="H514" s="144">
        <v>0</v>
      </c>
      <c r="I514" s="144">
        <v>0</v>
      </c>
      <c r="J514" s="144">
        <v>0</v>
      </c>
      <c r="K514" s="144"/>
    </row>
    <row r="515" spans="1:11">
      <c r="A515" t="s">
        <v>20</v>
      </c>
      <c r="B515" t="s">
        <v>1393</v>
      </c>
      <c r="C515" t="s">
        <v>1414</v>
      </c>
      <c r="D515">
        <v>21846</v>
      </c>
      <c r="E515" s="144">
        <v>12</v>
      </c>
      <c r="F515" s="144">
        <v>0</v>
      </c>
      <c r="G515" s="144">
        <v>0</v>
      </c>
      <c r="H515" s="144">
        <v>0</v>
      </c>
      <c r="I515" s="144">
        <v>0</v>
      </c>
      <c r="J515" s="144">
        <v>0</v>
      </c>
      <c r="K515" s="144"/>
    </row>
    <row r="516" spans="1:11">
      <c r="A516" t="s">
        <v>20</v>
      </c>
      <c r="B516" t="s">
        <v>1393</v>
      </c>
      <c r="C516" t="s">
        <v>1534</v>
      </c>
      <c r="D516">
        <v>21847</v>
      </c>
      <c r="E516" s="144">
        <v>0</v>
      </c>
      <c r="F516" s="144">
        <v>0</v>
      </c>
      <c r="G516" s="144">
        <v>0</v>
      </c>
      <c r="H516" s="144">
        <v>0</v>
      </c>
      <c r="I516" s="144">
        <v>0</v>
      </c>
      <c r="J516" s="144">
        <v>0</v>
      </c>
      <c r="K516" s="144"/>
    </row>
    <row r="517" spans="1:11">
      <c r="A517" t="s">
        <v>20</v>
      </c>
      <c r="B517" t="s">
        <v>1393</v>
      </c>
      <c r="C517" t="s">
        <v>182</v>
      </c>
      <c r="D517">
        <v>14396</v>
      </c>
      <c r="E517" s="144">
        <v>34</v>
      </c>
      <c r="F517" s="144">
        <v>0</v>
      </c>
      <c r="G517" s="144">
        <v>0</v>
      </c>
      <c r="H517" s="144">
        <v>0</v>
      </c>
      <c r="I517" s="144">
        <v>0</v>
      </c>
      <c r="J517" s="144">
        <v>0</v>
      </c>
      <c r="K517" s="144"/>
    </row>
    <row r="518" spans="1:11">
      <c r="A518" t="s">
        <v>20</v>
      </c>
      <c r="B518" t="s">
        <v>1393</v>
      </c>
      <c r="C518" t="s">
        <v>183</v>
      </c>
      <c r="D518">
        <v>14426</v>
      </c>
      <c r="E518" s="144">
        <v>0</v>
      </c>
      <c r="F518" s="144">
        <v>0</v>
      </c>
      <c r="G518" s="144">
        <v>0</v>
      </c>
      <c r="H518" s="144">
        <v>0</v>
      </c>
      <c r="I518" s="144">
        <v>2</v>
      </c>
      <c r="J518" s="144">
        <v>2</v>
      </c>
      <c r="K518" s="144"/>
    </row>
    <row r="519" spans="1:11">
      <c r="A519" t="s">
        <v>20</v>
      </c>
      <c r="B519" t="s">
        <v>1393</v>
      </c>
      <c r="C519" t="s">
        <v>1476</v>
      </c>
      <c r="D519">
        <v>16400</v>
      </c>
      <c r="E519" s="144">
        <v>0</v>
      </c>
      <c r="F519" s="144">
        <v>0</v>
      </c>
      <c r="G519" s="144">
        <v>0</v>
      </c>
      <c r="H519" s="144">
        <v>0</v>
      </c>
      <c r="I519" s="144">
        <v>0</v>
      </c>
      <c r="J519" s="144">
        <v>0</v>
      </c>
      <c r="K519" s="144"/>
    </row>
    <row r="520" spans="1:11">
      <c r="A520" t="s">
        <v>20</v>
      </c>
      <c r="B520" t="s">
        <v>1393</v>
      </c>
      <c r="C520" t="s">
        <v>1478</v>
      </c>
      <c r="D520">
        <v>22484</v>
      </c>
      <c r="E520" s="144">
        <v>31</v>
      </c>
      <c r="F520" s="144">
        <v>0</v>
      </c>
      <c r="G520" s="144">
        <v>0</v>
      </c>
      <c r="H520" s="144">
        <v>0</v>
      </c>
      <c r="I520" s="144">
        <v>0</v>
      </c>
      <c r="J520" s="144">
        <v>0</v>
      </c>
      <c r="K520" s="144"/>
    </row>
    <row r="521" spans="1:11">
      <c r="A521" t="s">
        <v>20</v>
      </c>
      <c r="B521" t="s">
        <v>1393</v>
      </c>
      <c r="C521" t="s">
        <v>35</v>
      </c>
      <c r="D521">
        <v>14552</v>
      </c>
      <c r="E521" s="144">
        <v>13</v>
      </c>
      <c r="F521" s="144">
        <v>0</v>
      </c>
      <c r="G521" s="144">
        <v>0</v>
      </c>
      <c r="H521" s="144">
        <v>0</v>
      </c>
      <c r="I521" s="144">
        <v>0</v>
      </c>
      <c r="J521" s="144">
        <v>0</v>
      </c>
      <c r="K521" s="144"/>
    </row>
    <row r="522" spans="1:11">
      <c r="A522" t="s">
        <v>20</v>
      </c>
      <c r="B522" t="s">
        <v>1393</v>
      </c>
      <c r="C522" t="s">
        <v>1419</v>
      </c>
      <c r="D522">
        <v>23445</v>
      </c>
      <c r="E522" s="144">
        <v>0</v>
      </c>
      <c r="F522" s="144">
        <v>0</v>
      </c>
      <c r="G522" s="144">
        <v>0</v>
      </c>
      <c r="H522" s="144">
        <v>0</v>
      </c>
      <c r="I522" s="144">
        <v>0</v>
      </c>
      <c r="J522" s="144">
        <v>0</v>
      </c>
      <c r="K522" s="144"/>
    </row>
    <row r="523" spans="1:11">
      <c r="A523" t="s">
        <v>20</v>
      </c>
      <c r="B523" t="s">
        <v>1393</v>
      </c>
      <c r="C523" t="s">
        <v>184</v>
      </c>
      <c r="D523">
        <v>14846</v>
      </c>
      <c r="E523" s="144">
        <v>0</v>
      </c>
      <c r="F523" s="144">
        <v>0</v>
      </c>
      <c r="G523" s="144">
        <v>0</v>
      </c>
      <c r="H523" s="144">
        <v>0</v>
      </c>
      <c r="I523" s="144">
        <v>0</v>
      </c>
      <c r="J523" s="144">
        <v>0</v>
      </c>
      <c r="K523" s="144"/>
    </row>
    <row r="524" spans="1:11">
      <c r="A524" t="s">
        <v>20</v>
      </c>
      <c r="B524" t="s">
        <v>1393</v>
      </c>
      <c r="C524" t="s">
        <v>185</v>
      </c>
      <c r="D524">
        <v>16390</v>
      </c>
      <c r="E524" s="144">
        <v>0</v>
      </c>
      <c r="F524" s="144">
        <v>0</v>
      </c>
      <c r="G524" s="144">
        <v>1</v>
      </c>
      <c r="H524" s="144">
        <v>0</v>
      </c>
      <c r="I524" s="144">
        <v>0</v>
      </c>
      <c r="J524" s="144">
        <v>0</v>
      </c>
      <c r="K524" s="144"/>
    </row>
    <row r="525" spans="1:11">
      <c r="A525" t="s">
        <v>20</v>
      </c>
      <c r="B525" t="s">
        <v>1393</v>
      </c>
      <c r="C525" t="s">
        <v>1422</v>
      </c>
      <c r="D525">
        <v>24901</v>
      </c>
      <c r="E525" s="144">
        <v>4</v>
      </c>
      <c r="F525" s="144">
        <v>0</v>
      </c>
      <c r="G525" s="144">
        <v>0</v>
      </c>
      <c r="H525" s="144">
        <v>0</v>
      </c>
      <c r="I525" s="144">
        <v>0</v>
      </c>
      <c r="J525" s="144">
        <v>0</v>
      </c>
      <c r="K525" s="144"/>
    </row>
    <row r="526" spans="1:11">
      <c r="A526" t="s">
        <v>20</v>
      </c>
      <c r="B526" t="s">
        <v>1393</v>
      </c>
      <c r="C526" t="s">
        <v>1394</v>
      </c>
      <c r="D526">
        <v>16398</v>
      </c>
      <c r="E526" s="144">
        <v>17</v>
      </c>
      <c r="F526" s="144">
        <v>0</v>
      </c>
      <c r="G526" s="144">
        <v>0</v>
      </c>
      <c r="H526" s="144">
        <v>0</v>
      </c>
      <c r="I526" s="144">
        <v>0</v>
      </c>
      <c r="J526" s="144">
        <v>0</v>
      </c>
      <c r="K526" s="144"/>
    </row>
    <row r="527" spans="1:11">
      <c r="A527" t="s">
        <v>20</v>
      </c>
      <c r="B527" t="s">
        <v>1393</v>
      </c>
      <c r="C527" t="s">
        <v>186</v>
      </c>
      <c r="D527">
        <v>15013</v>
      </c>
      <c r="E527" s="144">
        <v>65</v>
      </c>
      <c r="F527" s="144">
        <v>0</v>
      </c>
      <c r="G527" s="144">
        <v>2</v>
      </c>
      <c r="H527" s="144">
        <v>0</v>
      </c>
      <c r="I527" s="144">
        <v>3</v>
      </c>
      <c r="J527" s="144">
        <v>0</v>
      </c>
      <c r="K527" s="144"/>
    </row>
    <row r="528" spans="1:11">
      <c r="A528" t="s">
        <v>20</v>
      </c>
      <c r="B528" t="s">
        <v>1393</v>
      </c>
      <c r="C528" t="s">
        <v>187</v>
      </c>
      <c r="D528">
        <v>16684</v>
      </c>
      <c r="E528" s="144">
        <v>0</v>
      </c>
      <c r="F528" s="144">
        <v>0</v>
      </c>
      <c r="G528" s="144">
        <v>0</v>
      </c>
      <c r="H528" s="144">
        <v>0</v>
      </c>
      <c r="I528" s="144">
        <v>0</v>
      </c>
      <c r="J528" s="144">
        <v>0</v>
      </c>
      <c r="K528" s="144"/>
    </row>
    <row r="529" spans="1:11">
      <c r="A529" t="s">
        <v>20</v>
      </c>
      <c r="B529" t="s">
        <v>1393</v>
      </c>
      <c r="C529" t="s">
        <v>36</v>
      </c>
      <c r="D529">
        <v>15156</v>
      </c>
      <c r="E529" s="144">
        <v>209</v>
      </c>
      <c r="F529" s="144">
        <v>0</v>
      </c>
      <c r="G529" s="144">
        <v>0</v>
      </c>
      <c r="H529" s="144">
        <v>0</v>
      </c>
      <c r="I529" s="144">
        <v>3</v>
      </c>
      <c r="J529" s="144">
        <v>2</v>
      </c>
      <c r="K529" s="144"/>
    </row>
    <row r="530" spans="1:11">
      <c r="A530" t="s">
        <v>20</v>
      </c>
      <c r="B530" t="s">
        <v>1393</v>
      </c>
      <c r="C530" t="s">
        <v>188</v>
      </c>
      <c r="D530">
        <v>15159</v>
      </c>
      <c r="E530" s="144">
        <v>50</v>
      </c>
      <c r="F530" s="144">
        <v>0</v>
      </c>
      <c r="G530" s="144">
        <v>0</v>
      </c>
      <c r="H530" s="144">
        <v>0</v>
      </c>
      <c r="I530" s="144">
        <v>0</v>
      </c>
      <c r="J530" s="144">
        <v>0</v>
      </c>
      <c r="K530" s="144"/>
    </row>
    <row r="531" spans="1:11">
      <c r="A531" t="s">
        <v>20</v>
      </c>
      <c r="B531" t="s">
        <v>1393</v>
      </c>
      <c r="C531" t="s">
        <v>189</v>
      </c>
      <c r="D531">
        <v>15160</v>
      </c>
      <c r="E531" s="144">
        <v>95</v>
      </c>
      <c r="F531" s="144">
        <v>0</v>
      </c>
      <c r="G531" s="144">
        <v>0</v>
      </c>
      <c r="H531" s="144">
        <v>0</v>
      </c>
      <c r="I531" s="144">
        <v>0</v>
      </c>
      <c r="J531" s="144">
        <v>0</v>
      </c>
      <c r="K531" s="144"/>
    </row>
    <row r="532" spans="1:11">
      <c r="A532" t="s">
        <v>20</v>
      </c>
      <c r="B532" t="s">
        <v>1393</v>
      </c>
      <c r="C532" t="s">
        <v>1403</v>
      </c>
      <c r="D532">
        <v>15183</v>
      </c>
      <c r="E532" s="144">
        <v>21</v>
      </c>
      <c r="F532" s="144">
        <v>0</v>
      </c>
      <c r="G532" s="144">
        <v>0</v>
      </c>
      <c r="H532" s="144">
        <v>0</v>
      </c>
      <c r="I532" s="144">
        <v>0</v>
      </c>
      <c r="J532" s="144">
        <v>0</v>
      </c>
      <c r="K532" s="144"/>
    </row>
    <row r="533" spans="1:11">
      <c r="A533" t="s">
        <v>20</v>
      </c>
      <c r="B533" t="s">
        <v>1393</v>
      </c>
      <c r="C533" t="s">
        <v>190</v>
      </c>
      <c r="D533">
        <v>15262</v>
      </c>
      <c r="E533" s="144">
        <v>0</v>
      </c>
      <c r="F533" s="144">
        <v>0</v>
      </c>
      <c r="G533" s="144">
        <v>0</v>
      </c>
      <c r="H533" s="144">
        <v>0</v>
      </c>
      <c r="I533" s="144">
        <v>0</v>
      </c>
      <c r="J533" s="144">
        <v>0</v>
      </c>
      <c r="K533" s="144"/>
    </row>
    <row r="534" spans="1:11">
      <c r="A534" t="s">
        <v>20</v>
      </c>
      <c r="B534" t="s">
        <v>1393</v>
      </c>
      <c r="C534" t="s">
        <v>1556</v>
      </c>
      <c r="D534">
        <v>23253</v>
      </c>
      <c r="E534" s="144">
        <v>0</v>
      </c>
      <c r="F534" s="144">
        <v>0</v>
      </c>
      <c r="G534" s="144">
        <v>0</v>
      </c>
      <c r="H534" s="144">
        <v>0</v>
      </c>
      <c r="I534" s="144">
        <v>0</v>
      </c>
      <c r="J534" s="144">
        <v>0</v>
      </c>
      <c r="K534" s="144"/>
    </row>
    <row r="535" spans="1:11">
      <c r="A535" t="s">
        <v>20</v>
      </c>
      <c r="B535" t="s">
        <v>1393</v>
      </c>
      <c r="C535" t="s">
        <v>1428</v>
      </c>
      <c r="D535">
        <v>16402</v>
      </c>
      <c r="E535" s="144">
        <v>0</v>
      </c>
      <c r="F535" s="144">
        <v>0</v>
      </c>
      <c r="G535" s="144">
        <v>0</v>
      </c>
      <c r="H535" s="144">
        <v>0</v>
      </c>
      <c r="I535" s="144">
        <v>0</v>
      </c>
      <c r="J535" s="144">
        <v>0</v>
      </c>
      <c r="K535" s="144"/>
    </row>
    <row r="536" spans="1:11">
      <c r="A536" t="s">
        <v>20</v>
      </c>
      <c r="B536" t="s">
        <v>1393</v>
      </c>
      <c r="C536" t="s">
        <v>191</v>
      </c>
      <c r="D536">
        <v>15331</v>
      </c>
      <c r="E536" s="144">
        <v>120</v>
      </c>
      <c r="F536" s="144">
        <v>0</v>
      </c>
      <c r="G536" s="144">
        <v>0</v>
      </c>
      <c r="H536" s="144">
        <v>0</v>
      </c>
      <c r="I536" s="144">
        <v>1</v>
      </c>
      <c r="J536" s="144">
        <v>1</v>
      </c>
      <c r="K536" s="144"/>
    </row>
    <row r="537" spans="1:11">
      <c r="A537" t="s">
        <v>20</v>
      </c>
      <c r="B537" t="s">
        <v>1393</v>
      </c>
      <c r="C537" t="s">
        <v>1431</v>
      </c>
      <c r="D537">
        <v>21797</v>
      </c>
      <c r="E537" s="144">
        <v>4</v>
      </c>
      <c r="F537" s="144">
        <v>0</v>
      </c>
      <c r="G537" s="144">
        <v>0</v>
      </c>
      <c r="H537" s="144">
        <v>0</v>
      </c>
      <c r="I537" s="144">
        <v>0</v>
      </c>
      <c r="J537" s="144">
        <v>0</v>
      </c>
      <c r="K537" s="144"/>
    </row>
    <row r="538" spans="1:11">
      <c r="A538" t="s">
        <v>20</v>
      </c>
      <c r="B538" t="s">
        <v>1393</v>
      </c>
      <c r="C538" t="s">
        <v>1432</v>
      </c>
      <c r="D538">
        <v>15357</v>
      </c>
      <c r="E538" s="144">
        <v>0</v>
      </c>
      <c r="F538" s="144">
        <v>0</v>
      </c>
      <c r="G538" s="144">
        <v>0</v>
      </c>
      <c r="H538" s="144">
        <v>0</v>
      </c>
      <c r="I538" s="144">
        <v>0</v>
      </c>
      <c r="J538" s="144">
        <v>0</v>
      </c>
      <c r="K538" s="144"/>
    </row>
    <row r="539" spans="1:11">
      <c r="A539" t="s">
        <v>20</v>
      </c>
      <c r="B539" t="s">
        <v>1393</v>
      </c>
      <c r="C539" t="s">
        <v>1433</v>
      </c>
      <c r="D539">
        <v>21444</v>
      </c>
      <c r="E539" s="144">
        <v>0</v>
      </c>
      <c r="F539" s="144">
        <v>0</v>
      </c>
      <c r="G539" s="144">
        <v>0</v>
      </c>
      <c r="H539" s="144">
        <v>0</v>
      </c>
      <c r="I539" s="144">
        <v>0</v>
      </c>
      <c r="J539" s="144">
        <v>0</v>
      </c>
      <c r="K539" s="144"/>
    </row>
    <row r="540" spans="1:11">
      <c r="A540" t="s">
        <v>20</v>
      </c>
      <c r="B540" t="s">
        <v>1393</v>
      </c>
      <c r="C540" t="s">
        <v>1497</v>
      </c>
      <c r="D540">
        <v>15358</v>
      </c>
      <c r="E540" s="144">
        <v>366</v>
      </c>
      <c r="F540" s="144">
        <v>0</v>
      </c>
      <c r="G540" s="144">
        <v>0</v>
      </c>
      <c r="H540" s="144">
        <v>5</v>
      </c>
      <c r="I540" s="144">
        <v>11</v>
      </c>
      <c r="J540" s="144">
        <v>3</v>
      </c>
      <c r="K540" s="144"/>
    </row>
    <row r="541" spans="1:11">
      <c r="A541" t="s">
        <v>20</v>
      </c>
      <c r="B541" t="s">
        <v>1393</v>
      </c>
      <c r="C541" t="s">
        <v>192</v>
      </c>
      <c r="D541">
        <v>15462</v>
      </c>
      <c r="E541" s="144">
        <v>9</v>
      </c>
      <c r="F541" s="144">
        <v>0</v>
      </c>
      <c r="G541" s="144">
        <v>0</v>
      </c>
      <c r="H541" s="144">
        <v>0</v>
      </c>
      <c r="I541" s="144">
        <v>0</v>
      </c>
      <c r="J541" s="144">
        <v>0</v>
      </c>
      <c r="K541" s="144"/>
    </row>
    <row r="542" spans="1:11">
      <c r="A542" t="s">
        <v>20</v>
      </c>
      <c r="B542" t="s">
        <v>1393</v>
      </c>
      <c r="C542" t="s">
        <v>1462</v>
      </c>
      <c r="D542">
        <v>21800</v>
      </c>
      <c r="E542" s="144">
        <v>0</v>
      </c>
      <c r="F542" s="144">
        <v>0</v>
      </c>
      <c r="G542" s="144">
        <v>0</v>
      </c>
      <c r="H542" s="144">
        <v>0</v>
      </c>
      <c r="I542" s="144">
        <v>0</v>
      </c>
      <c r="J542" s="144">
        <v>0</v>
      </c>
      <c r="K542" s="144"/>
    </row>
    <row r="543" spans="1:11">
      <c r="A543" t="s">
        <v>20</v>
      </c>
      <c r="B543" t="s">
        <v>1393</v>
      </c>
      <c r="C543" t="s">
        <v>193</v>
      </c>
      <c r="D543">
        <v>16407</v>
      </c>
      <c r="E543" s="144">
        <v>17</v>
      </c>
      <c r="F543" s="144">
        <v>0</v>
      </c>
      <c r="G543" s="144">
        <v>0</v>
      </c>
      <c r="H543" s="144">
        <v>0</v>
      </c>
      <c r="I543" s="144">
        <v>0</v>
      </c>
      <c r="J543" s="144">
        <v>0</v>
      </c>
      <c r="K543" s="144"/>
    </row>
    <row r="544" spans="1:11">
      <c r="A544" t="s">
        <v>20</v>
      </c>
      <c r="B544" t="s">
        <v>1393</v>
      </c>
      <c r="C544" t="s">
        <v>1438</v>
      </c>
      <c r="D544">
        <v>15721</v>
      </c>
      <c r="E544" s="144">
        <v>0</v>
      </c>
      <c r="F544" s="144">
        <v>0</v>
      </c>
      <c r="G544" s="144">
        <v>0</v>
      </c>
      <c r="H544" s="144">
        <v>0</v>
      </c>
      <c r="I544" s="144">
        <v>0</v>
      </c>
      <c r="J544" s="144">
        <v>0</v>
      </c>
      <c r="K544" s="144"/>
    </row>
    <row r="545" spans="1:11">
      <c r="A545" t="s">
        <v>20</v>
      </c>
      <c r="B545" t="s">
        <v>1393</v>
      </c>
      <c r="C545" t="s">
        <v>1440</v>
      </c>
      <c r="D545">
        <v>15745</v>
      </c>
      <c r="E545" s="144">
        <v>0</v>
      </c>
      <c r="F545" s="144">
        <v>0</v>
      </c>
      <c r="G545" s="144">
        <v>0</v>
      </c>
      <c r="H545" s="144">
        <v>0</v>
      </c>
      <c r="I545" s="144">
        <v>0</v>
      </c>
      <c r="J545" s="144">
        <v>0</v>
      </c>
      <c r="K545" s="144"/>
    </row>
    <row r="546" spans="1:11">
      <c r="A546" t="s">
        <v>20</v>
      </c>
      <c r="B546" t="s">
        <v>1393</v>
      </c>
      <c r="C546" t="s">
        <v>1465</v>
      </c>
      <c r="D546">
        <v>16412</v>
      </c>
      <c r="E546" s="144">
        <v>33</v>
      </c>
      <c r="F546" s="144">
        <v>0</v>
      </c>
      <c r="G546" s="144">
        <v>0</v>
      </c>
      <c r="H546" s="144">
        <v>0</v>
      </c>
      <c r="I546" s="144">
        <v>0</v>
      </c>
      <c r="J546" s="144">
        <v>0</v>
      </c>
      <c r="K546" s="144"/>
    </row>
    <row r="547" spans="1:11">
      <c r="A547" t="s">
        <v>20</v>
      </c>
      <c r="B547" t="s">
        <v>1393</v>
      </c>
      <c r="C547" t="s">
        <v>690</v>
      </c>
      <c r="D547">
        <v>14487</v>
      </c>
      <c r="E547" s="144">
        <v>0</v>
      </c>
      <c r="F547" s="144">
        <v>0</v>
      </c>
      <c r="G547" s="144">
        <v>0</v>
      </c>
      <c r="H547" s="144">
        <v>0</v>
      </c>
      <c r="I547" s="144">
        <v>0</v>
      </c>
      <c r="J547" s="144">
        <v>0</v>
      </c>
      <c r="K547" s="144"/>
    </row>
    <row r="548" spans="1:11">
      <c r="A548" t="s">
        <v>20</v>
      </c>
      <c r="B548" t="s">
        <v>1376</v>
      </c>
      <c r="C548" t="s">
        <v>1377</v>
      </c>
      <c r="D548">
        <v>24675</v>
      </c>
      <c r="E548" s="144">
        <v>3</v>
      </c>
      <c r="F548" s="144">
        <v>0</v>
      </c>
      <c r="G548" s="144">
        <v>0</v>
      </c>
      <c r="H548" s="144">
        <v>0</v>
      </c>
      <c r="I548" s="144">
        <v>0</v>
      </c>
      <c r="J548" s="144">
        <v>0</v>
      </c>
      <c r="K548" s="144"/>
    </row>
    <row r="549" spans="1:11">
      <c r="A549" t="s">
        <v>20</v>
      </c>
      <c r="B549" t="s">
        <v>1376</v>
      </c>
      <c r="C549" t="s">
        <v>1378</v>
      </c>
      <c r="D549">
        <v>25037</v>
      </c>
      <c r="E549" s="144">
        <v>1</v>
      </c>
      <c r="F549" s="144">
        <v>0</v>
      </c>
      <c r="G549" s="144">
        <v>0</v>
      </c>
      <c r="H549" s="144">
        <v>0</v>
      </c>
      <c r="I549" s="144">
        <v>0</v>
      </c>
      <c r="J549" s="144">
        <v>0</v>
      </c>
      <c r="K549" s="144"/>
    </row>
    <row r="550" spans="1:11">
      <c r="A550" t="s">
        <v>20</v>
      </c>
      <c r="B550" t="s">
        <v>1376</v>
      </c>
      <c r="C550" t="s">
        <v>1561</v>
      </c>
      <c r="D550">
        <v>14225</v>
      </c>
      <c r="E550" s="144">
        <v>3</v>
      </c>
      <c r="F550" s="144">
        <v>0</v>
      </c>
      <c r="G550" s="144">
        <v>0</v>
      </c>
      <c r="H550" s="144">
        <v>0</v>
      </c>
      <c r="I550" s="144">
        <v>0</v>
      </c>
      <c r="J550" s="144">
        <v>0</v>
      </c>
      <c r="K550" s="144"/>
    </row>
    <row r="551" spans="1:11">
      <c r="A551" t="s">
        <v>20</v>
      </c>
      <c r="B551" t="s">
        <v>1376</v>
      </c>
      <c r="C551" t="s">
        <v>1508</v>
      </c>
      <c r="D551">
        <v>14226</v>
      </c>
      <c r="E551" s="144">
        <v>13</v>
      </c>
      <c r="F551" s="144">
        <v>0</v>
      </c>
      <c r="G551" s="144">
        <v>1</v>
      </c>
      <c r="H551" s="144">
        <v>0</v>
      </c>
      <c r="I551" s="144">
        <v>0</v>
      </c>
      <c r="J551" s="144">
        <v>0</v>
      </c>
      <c r="K551" s="144"/>
    </row>
    <row r="552" spans="1:11">
      <c r="A552" t="s">
        <v>20</v>
      </c>
      <c r="B552" t="s">
        <v>1376</v>
      </c>
      <c r="C552" t="s">
        <v>1564</v>
      </c>
      <c r="D552">
        <v>23952</v>
      </c>
      <c r="E552" s="144">
        <v>36</v>
      </c>
      <c r="F552" s="144">
        <v>0</v>
      </c>
      <c r="G552" s="144">
        <v>0</v>
      </c>
      <c r="H552" s="144">
        <v>0</v>
      </c>
      <c r="I552" s="144">
        <v>0</v>
      </c>
      <c r="J552" s="144">
        <v>0</v>
      </c>
      <c r="K552" s="144"/>
    </row>
    <row r="553" spans="1:11">
      <c r="A553" t="s">
        <v>20</v>
      </c>
      <c r="B553" t="s">
        <v>1376</v>
      </c>
      <c r="C553" t="s">
        <v>1586</v>
      </c>
      <c r="D553">
        <v>21454</v>
      </c>
      <c r="E553" s="144">
        <v>0</v>
      </c>
      <c r="F553" s="144">
        <v>0</v>
      </c>
      <c r="G553" s="144">
        <v>0</v>
      </c>
      <c r="H553" s="144">
        <v>0</v>
      </c>
      <c r="I553" s="144">
        <v>0</v>
      </c>
      <c r="J553" s="144">
        <v>0</v>
      </c>
      <c r="K553" s="144"/>
    </row>
    <row r="554" spans="1:11">
      <c r="A554" t="s">
        <v>20</v>
      </c>
      <c r="B554" t="s">
        <v>1376</v>
      </c>
      <c r="C554" t="s">
        <v>1607</v>
      </c>
      <c r="D554">
        <v>23072</v>
      </c>
      <c r="E554" s="144">
        <v>0</v>
      </c>
      <c r="F554" s="144">
        <v>0</v>
      </c>
      <c r="G554" s="144">
        <v>0</v>
      </c>
      <c r="H554" s="144">
        <v>0</v>
      </c>
      <c r="I554" s="144">
        <v>0</v>
      </c>
      <c r="J554" s="144">
        <v>0</v>
      </c>
      <c r="K554" s="144"/>
    </row>
    <row r="555" spans="1:11">
      <c r="A555" t="s">
        <v>20</v>
      </c>
      <c r="B555" t="s">
        <v>1376</v>
      </c>
      <c r="C555" t="s">
        <v>1512</v>
      </c>
      <c r="D555">
        <v>14539</v>
      </c>
      <c r="E555" s="144">
        <v>9</v>
      </c>
      <c r="F555" s="144">
        <v>0</v>
      </c>
      <c r="G555" s="144">
        <v>0</v>
      </c>
      <c r="H555" s="144">
        <v>0</v>
      </c>
      <c r="I555" s="144">
        <v>0</v>
      </c>
      <c r="J555" s="144">
        <v>0</v>
      </c>
      <c r="K555" s="144"/>
    </row>
    <row r="556" spans="1:11">
      <c r="A556" t="s">
        <v>20</v>
      </c>
      <c r="B556" t="s">
        <v>1376</v>
      </c>
      <c r="C556" t="s">
        <v>194</v>
      </c>
      <c r="D556">
        <v>14606</v>
      </c>
      <c r="E556" s="144">
        <v>39</v>
      </c>
      <c r="F556" s="144">
        <v>0</v>
      </c>
      <c r="G556" s="144">
        <v>1</v>
      </c>
      <c r="H556" s="144">
        <v>0</v>
      </c>
      <c r="I556" s="144">
        <v>3</v>
      </c>
      <c r="J556" s="144">
        <v>1</v>
      </c>
      <c r="K556" s="144"/>
    </row>
    <row r="557" spans="1:11">
      <c r="A557" t="s">
        <v>20</v>
      </c>
      <c r="B557" t="s">
        <v>1376</v>
      </c>
      <c r="C557" t="s">
        <v>1599</v>
      </c>
      <c r="D557">
        <v>23822</v>
      </c>
      <c r="E557" s="144">
        <v>1</v>
      </c>
      <c r="F557" s="144">
        <v>0</v>
      </c>
      <c r="G557" s="144">
        <v>0</v>
      </c>
      <c r="H557" s="144">
        <v>0</v>
      </c>
      <c r="I557" s="144">
        <v>0</v>
      </c>
      <c r="J557" s="144">
        <v>0</v>
      </c>
      <c r="K557" s="144"/>
    </row>
    <row r="558" spans="1:11">
      <c r="A558" t="s">
        <v>20</v>
      </c>
      <c r="B558" t="s">
        <v>1376</v>
      </c>
      <c r="C558" t="s">
        <v>195</v>
      </c>
      <c r="D558">
        <v>14684</v>
      </c>
      <c r="E558" s="144">
        <v>10</v>
      </c>
      <c r="F558" s="144">
        <v>0</v>
      </c>
      <c r="G558" s="144">
        <v>0</v>
      </c>
      <c r="H558" s="144">
        <v>0</v>
      </c>
      <c r="I558" s="144">
        <v>0</v>
      </c>
      <c r="J558" s="144">
        <v>0</v>
      </c>
      <c r="K558" s="144"/>
    </row>
    <row r="559" spans="1:11">
      <c r="A559" t="s">
        <v>20</v>
      </c>
      <c r="B559" t="s">
        <v>1376</v>
      </c>
      <c r="C559" t="s">
        <v>1600</v>
      </c>
      <c r="D559">
        <v>14758</v>
      </c>
      <c r="E559" s="144">
        <v>0</v>
      </c>
      <c r="F559" s="144">
        <v>0</v>
      </c>
      <c r="G559" s="144">
        <v>0</v>
      </c>
      <c r="H559" s="144">
        <v>0</v>
      </c>
      <c r="I559" s="144">
        <v>0</v>
      </c>
      <c r="J559" s="144">
        <v>0</v>
      </c>
      <c r="K559" s="144"/>
    </row>
    <row r="560" spans="1:11">
      <c r="A560" t="s">
        <v>20</v>
      </c>
      <c r="B560" t="s">
        <v>1376</v>
      </c>
      <c r="C560" t="s">
        <v>196</v>
      </c>
      <c r="D560">
        <v>14922</v>
      </c>
      <c r="E560" s="144">
        <v>7</v>
      </c>
      <c r="F560" s="144">
        <v>0</v>
      </c>
      <c r="G560" s="144">
        <v>0</v>
      </c>
      <c r="H560" s="144">
        <v>0</v>
      </c>
      <c r="I560" s="144">
        <v>0</v>
      </c>
      <c r="J560" s="144">
        <v>0</v>
      </c>
      <c r="K560" s="144"/>
    </row>
    <row r="561" spans="1:11">
      <c r="A561" t="s">
        <v>20</v>
      </c>
      <c r="B561" t="s">
        <v>1376</v>
      </c>
      <c r="C561" t="s">
        <v>1554</v>
      </c>
      <c r="D561">
        <v>15021</v>
      </c>
      <c r="E561" s="144">
        <v>10</v>
      </c>
      <c r="F561" s="144">
        <v>0</v>
      </c>
      <c r="G561" s="144">
        <v>0</v>
      </c>
      <c r="H561" s="144">
        <v>0</v>
      </c>
      <c r="I561" s="144">
        <v>0</v>
      </c>
      <c r="J561" s="144">
        <v>0</v>
      </c>
      <c r="K561" s="144"/>
    </row>
    <row r="562" spans="1:11">
      <c r="A562" t="s">
        <v>20</v>
      </c>
      <c r="B562" t="s">
        <v>1376</v>
      </c>
      <c r="C562" t="s">
        <v>197</v>
      </c>
      <c r="D562">
        <v>15027</v>
      </c>
      <c r="E562" s="144">
        <v>11</v>
      </c>
      <c r="F562" s="144">
        <v>0</v>
      </c>
      <c r="G562" s="144">
        <v>0</v>
      </c>
      <c r="H562" s="144">
        <v>0</v>
      </c>
      <c r="I562" s="144">
        <v>0</v>
      </c>
      <c r="J562" s="144">
        <v>0</v>
      </c>
      <c r="K562" s="144"/>
    </row>
    <row r="563" spans="1:11">
      <c r="A563" t="s">
        <v>20</v>
      </c>
      <c r="B563" t="s">
        <v>1376</v>
      </c>
      <c r="C563" t="s">
        <v>1567</v>
      </c>
      <c r="D563">
        <v>23070</v>
      </c>
      <c r="E563" s="144">
        <v>2</v>
      </c>
      <c r="F563" s="144">
        <v>0</v>
      </c>
      <c r="G563" s="144">
        <v>0</v>
      </c>
      <c r="H563" s="144">
        <v>0</v>
      </c>
      <c r="I563" s="144">
        <v>0</v>
      </c>
      <c r="J563" s="144">
        <v>0</v>
      </c>
      <c r="K563" s="144"/>
    </row>
    <row r="564" spans="1:11">
      <c r="A564" t="s">
        <v>20</v>
      </c>
      <c r="B564" t="s">
        <v>1376</v>
      </c>
      <c r="C564" t="s">
        <v>198</v>
      </c>
      <c r="D564">
        <v>15119</v>
      </c>
      <c r="E564" s="144">
        <v>18</v>
      </c>
      <c r="F564" s="144">
        <v>0</v>
      </c>
      <c r="G564" s="144">
        <v>0</v>
      </c>
      <c r="H564" s="144">
        <v>0</v>
      </c>
      <c r="I564" s="144">
        <v>0</v>
      </c>
      <c r="J564" s="144">
        <v>0</v>
      </c>
      <c r="K564" s="144"/>
    </row>
    <row r="565" spans="1:11">
      <c r="A565" t="s">
        <v>20</v>
      </c>
      <c r="B565" t="s">
        <v>1376</v>
      </c>
      <c r="C565" t="s">
        <v>643</v>
      </c>
      <c r="D565">
        <v>28451</v>
      </c>
      <c r="E565" s="144">
        <v>0</v>
      </c>
      <c r="F565" s="144">
        <v>0</v>
      </c>
      <c r="G565" s="144">
        <v>0</v>
      </c>
      <c r="H565" s="144">
        <v>0</v>
      </c>
      <c r="I565" s="144">
        <v>0</v>
      </c>
      <c r="J565" s="144">
        <v>0</v>
      </c>
      <c r="K565" s="144"/>
    </row>
    <row r="566" spans="1:11">
      <c r="A566" t="s">
        <v>20</v>
      </c>
      <c r="B566" t="s">
        <v>1376</v>
      </c>
      <c r="C566" t="s">
        <v>645</v>
      </c>
      <c r="D566">
        <v>15256</v>
      </c>
      <c r="E566" s="144">
        <v>4</v>
      </c>
      <c r="F566" s="144">
        <v>0</v>
      </c>
      <c r="G566" s="144">
        <v>0</v>
      </c>
      <c r="H566" s="144">
        <v>0</v>
      </c>
      <c r="I566" s="144">
        <v>0</v>
      </c>
      <c r="J566" s="144">
        <v>0</v>
      </c>
      <c r="K566" s="144"/>
    </row>
    <row r="567" spans="1:11">
      <c r="A567" t="s">
        <v>20</v>
      </c>
      <c r="B567" t="s">
        <v>1376</v>
      </c>
      <c r="C567" t="s">
        <v>199</v>
      </c>
      <c r="D567">
        <v>15372</v>
      </c>
      <c r="E567" s="144">
        <v>12</v>
      </c>
      <c r="F567" s="144">
        <v>0</v>
      </c>
      <c r="G567" s="144">
        <v>0</v>
      </c>
      <c r="H567" s="144">
        <v>0</v>
      </c>
      <c r="I567" s="144">
        <v>2</v>
      </c>
      <c r="J567" s="144">
        <v>0</v>
      </c>
      <c r="K567" s="144"/>
    </row>
    <row r="568" spans="1:11">
      <c r="A568" t="s">
        <v>20</v>
      </c>
      <c r="B568" t="s">
        <v>1376</v>
      </c>
      <c r="C568" t="s">
        <v>200</v>
      </c>
      <c r="D568">
        <v>15385</v>
      </c>
      <c r="E568" s="144">
        <v>27</v>
      </c>
      <c r="F568" s="144">
        <v>0</v>
      </c>
      <c r="G568" s="144">
        <v>0</v>
      </c>
      <c r="H568" s="144">
        <v>0</v>
      </c>
      <c r="I568" s="144">
        <v>0</v>
      </c>
      <c r="J568" s="144">
        <v>0</v>
      </c>
      <c r="K568" s="144"/>
    </row>
    <row r="569" spans="1:11">
      <c r="A569" t="s">
        <v>20</v>
      </c>
      <c r="B569" t="s">
        <v>1376</v>
      </c>
      <c r="C569" t="s">
        <v>659</v>
      </c>
      <c r="D569">
        <v>15432</v>
      </c>
      <c r="E569" s="144">
        <v>4</v>
      </c>
      <c r="F569" s="144">
        <v>0</v>
      </c>
      <c r="G569" s="144">
        <v>0</v>
      </c>
      <c r="H569" s="144">
        <v>0</v>
      </c>
      <c r="I569" s="144">
        <v>0</v>
      </c>
      <c r="J569" s="144">
        <v>0</v>
      </c>
      <c r="K569" s="144"/>
    </row>
    <row r="570" spans="1:11">
      <c r="A570" t="s">
        <v>20</v>
      </c>
      <c r="B570" t="s">
        <v>1376</v>
      </c>
      <c r="C570" t="s">
        <v>1526</v>
      </c>
      <c r="D570">
        <v>23069</v>
      </c>
      <c r="E570" s="144">
        <v>9</v>
      </c>
      <c r="F570" s="144">
        <v>0</v>
      </c>
      <c r="G570" s="144">
        <v>0</v>
      </c>
      <c r="H570" s="144">
        <v>0</v>
      </c>
      <c r="I570" s="144">
        <v>0</v>
      </c>
      <c r="J570" s="144">
        <v>0</v>
      </c>
      <c r="K570" s="144"/>
    </row>
    <row r="571" spans="1:11">
      <c r="A571" t="s">
        <v>20</v>
      </c>
      <c r="B571" t="s">
        <v>1376</v>
      </c>
      <c r="C571" t="s">
        <v>37</v>
      </c>
      <c r="D571">
        <v>15495</v>
      </c>
      <c r="E571" s="144">
        <v>356</v>
      </c>
      <c r="F571" s="144">
        <v>0</v>
      </c>
      <c r="G571" s="144">
        <v>0</v>
      </c>
      <c r="H571" s="144">
        <v>1</v>
      </c>
      <c r="I571" s="144">
        <v>4</v>
      </c>
      <c r="J571" s="144">
        <v>2</v>
      </c>
      <c r="K571" s="144"/>
    </row>
    <row r="572" spans="1:11">
      <c r="A572" t="s">
        <v>20</v>
      </c>
      <c r="B572" t="s">
        <v>1376</v>
      </c>
      <c r="C572" t="s">
        <v>201</v>
      </c>
      <c r="D572">
        <v>18011</v>
      </c>
      <c r="E572" s="144">
        <v>69</v>
      </c>
      <c r="F572" s="144">
        <v>0</v>
      </c>
      <c r="G572" s="144">
        <v>0</v>
      </c>
      <c r="H572" s="144">
        <v>0</v>
      </c>
      <c r="I572" s="144">
        <v>0</v>
      </c>
      <c r="J572" s="144">
        <v>0</v>
      </c>
      <c r="K572" s="144"/>
    </row>
    <row r="573" spans="1:11">
      <c r="A573" t="s">
        <v>20</v>
      </c>
      <c r="B573" t="s">
        <v>1376</v>
      </c>
      <c r="C573" t="s">
        <v>1603</v>
      </c>
      <c r="D573">
        <v>15200</v>
      </c>
      <c r="E573" s="144">
        <v>0</v>
      </c>
      <c r="F573" s="144">
        <v>0</v>
      </c>
      <c r="G573" s="144">
        <v>0</v>
      </c>
      <c r="H573" s="144">
        <v>0</v>
      </c>
      <c r="I573" s="144">
        <v>6</v>
      </c>
      <c r="J573" s="144">
        <v>1</v>
      </c>
      <c r="K573" s="144"/>
    </row>
    <row r="574" spans="1:11">
      <c r="A574" t="s">
        <v>20</v>
      </c>
      <c r="B574" t="s">
        <v>1376</v>
      </c>
      <c r="C574" t="s">
        <v>1597</v>
      </c>
      <c r="D574">
        <v>27676</v>
      </c>
      <c r="E574" s="144">
        <v>8</v>
      </c>
      <c r="F574" s="144">
        <v>0</v>
      </c>
      <c r="G574" s="144">
        <v>0</v>
      </c>
      <c r="H574" s="144">
        <v>0</v>
      </c>
      <c r="I574" s="144">
        <v>0</v>
      </c>
      <c r="J574" s="144">
        <v>0</v>
      </c>
      <c r="K574" s="144"/>
    </row>
    <row r="575" spans="1:11">
      <c r="A575" t="s">
        <v>20</v>
      </c>
      <c r="B575" t="s">
        <v>1376</v>
      </c>
      <c r="C575" t="s">
        <v>202</v>
      </c>
      <c r="D575">
        <v>15672</v>
      </c>
      <c r="E575" s="144">
        <v>0</v>
      </c>
      <c r="F575" s="144">
        <v>0</v>
      </c>
      <c r="G575" s="144">
        <v>0</v>
      </c>
      <c r="H575" s="144">
        <v>0</v>
      </c>
      <c r="I575" s="144">
        <v>0</v>
      </c>
      <c r="J575" s="144">
        <v>0</v>
      </c>
      <c r="K575" s="144"/>
    </row>
    <row r="576" spans="1:11">
      <c r="A576" t="s">
        <v>20</v>
      </c>
      <c r="B576" t="s">
        <v>1376</v>
      </c>
      <c r="C576" t="s">
        <v>1573</v>
      </c>
      <c r="D576">
        <v>15685</v>
      </c>
      <c r="E576" s="144">
        <v>0</v>
      </c>
      <c r="F576" s="144">
        <v>0</v>
      </c>
      <c r="G576" s="144">
        <v>0</v>
      </c>
      <c r="H576" s="144">
        <v>0</v>
      </c>
      <c r="I576" s="144">
        <v>0</v>
      </c>
      <c r="J576" s="144">
        <v>0</v>
      </c>
      <c r="K576" s="144"/>
    </row>
    <row r="577" spans="1:11">
      <c r="A577" t="s">
        <v>20</v>
      </c>
      <c r="B577" t="s">
        <v>1376</v>
      </c>
      <c r="C577" t="s">
        <v>1574</v>
      </c>
      <c r="D577">
        <v>26579</v>
      </c>
      <c r="E577" s="144">
        <v>6</v>
      </c>
      <c r="F577" s="144">
        <v>0</v>
      </c>
      <c r="G577" s="144">
        <v>0</v>
      </c>
      <c r="H577" s="144">
        <v>0</v>
      </c>
      <c r="I577" s="144">
        <v>0</v>
      </c>
      <c r="J577" s="144">
        <v>0</v>
      </c>
      <c r="K577" s="144"/>
    </row>
    <row r="578" spans="1:11">
      <c r="A578" t="s">
        <v>20</v>
      </c>
      <c r="B578" t="s">
        <v>1407</v>
      </c>
      <c r="C578" t="s">
        <v>1550</v>
      </c>
      <c r="D578">
        <v>29555</v>
      </c>
      <c r="E578" s="144">
        <v>0</v>
      </c>
      <c r="F578" s="144">
        <v>0</v>
      </c>
      <c r="G578" s="144">
        <v>0</v>
      </c>
      <c r="H578" s="144">
        <v>0</v>
      </c>
      <c r="I578" s="144">
        <v>0</v>
      </c>
      <c r="J578" s="144">
        <v>0</v>
      </c>
      <c r="K578" s="144"/>
    </row>
    <row r="579" spans="1:11">
      <c r="A579" t="s">
        <v>20</v>
      </c>
      <c r="B579" t="s">
        <v>1407</v>
      </c>
      <c r="C579" t="s">
        <v>1452</v>
      </c>
      <c r="D579">
        <v>14316</v>
      </c>
      <c r="E579" s="144">
        <v>1</v>
      </c>
      <c r="F579" s="144">
        <v>0</v>
      </c>
      <c r="G579" s="144">
        <v>0</v>
      </c>
      <c r="H579" s="144">
        <v>0</v>
      </c>
      <c r="I579" s="144">
        <v>0</v>
      </c>
      <c r="J579" s="144">
        <v>0</v>
      </c>
      <c r="K579" s="144"/>
    </row>
    <row r="580" spans="1:11">
      <c r="A580" t="s">
        <v>20</v>
      </c>
      <c r="B580" t="s">
        <v>1407</v>
      </c>
      <c r="C580" t="s">
        <v>1416</v>
      </c>
      <c r="D580">
        <v>22847</v>
      </c>
      <c r="E580" s="144">
        <v>0</v>
      </c>
      <c r="F580" s="144">
        <v>0</v>
      </c>
      <c r="G580" s="144">
        <v>0</v>
      </c>
      <c r="H580" s="144">
        <v>0</v>
      </c>
      <c r="I580" s="144">
        <v>0</v>
      </c>
      <c r="J580" s="144">
        <v>0</v>
      </c>
      <c r="K580" s="144"/>
    </row>
    <row r="581" spans="1:11">
      <c r="A581" t="s">
        <v>20</v>
      </c>
      <c r="B581" t="s">
        <v>1407</v>
      </c>
      <c r="C581" t="s">
        <v>1418</v>
      </c>
      <c r="D581">
        <v>14558</v>
      </c>
      <c r="E581" s="144">
        <v>0</v>
      </c>
      <c r="F581" s="144">
        <v>1</v>
      </c>
      <c r="G581" s="144">
        <v>1</v>
      </c>
      <c r="H581" s="144">
        <v>0</v>
      </c>
      <c r="I581" s="144">
        <v>0</v>
      </c>
      <c r="J581" s="144">
        <v>0</v>
      </c>
      <c r="K581" s="144"/>
    </row>
    <row r="582" spans="1:11">
      <c r="A582" t="s">
        <v>20</v>
      </c>
      <c r="B582" t="s">
        <v>1407</v>
      </c>
      <c r="C582" t="s">
        <v>1453</v>
      </c>
      <c r="D582">
        <v>25111</v>
      </c>
      <c r="E582" s="144">
        <v>2</v>
      </c>
      <c r="F582" s="144">
        <v>0</v>
      </c>
      <c r="G582" s="144">
        <v>0</v>
      </c>
      <c r="H582" s="144">
        <v>0</v>
      </c>
      <c r="I582" s="144">
        <v>0</v>
      </c>
      <c r="J582" s="144">
        <v>0</v>
      </c>
      <c r="K582" s="144"/>
    </row>
    <row r="583" spans="1:11">
      <c r="A583" t="s">
        <v>20</v>
      </c>
      <c r="B583" t="s">
        <v>1407</v>
      </c>
      <c r="C583" t="s">
        <v>1598</v>
      </c>
      <c r="D583">
        <v>14611</v>
      </c>
      <c r="E583" s="144">
        <v>0</v>
      </c>
      <c r="F583" s="144">
        <v>0</v>
      </c>
      <c r="G583" s="144">
        <v>0</v>
      </c>
      <c r="H583" s="144">
        <v>0</v>
      </c>
      <c r="I583" s="144">
        <v>4</v>
      </c>
      <c r="J583" s="144">
        <v>1</v>
      </c>
      <c r="K583" s="144"/>
    </row>
    <row r="584" spans="1:11">
      <c r="A584" t="s">
        <v>20</v>
      </c>
      <c r="B584" t="s">
        <v>1407</v>
      </c>
      <c r="C584" t="s">
        <v>203</v>
      </c>
      <c r="D584">
        <v>15165</v>
      </c>
      <c r="E584" s="144">
        <v>0</v>
      </c>
      <c r="F584" s="144">
        <v>0</v>
      </c>
      <c r="G584" s="144">
        <v>1</v>
      </c>
      <c r="H584" s="144">
        <v>0</v>
      </c>
      <c r="I584" s="144">
        <v>0</v>
      </c>
      <c r="J584" s="144">
        <v>0</v>
      </c>
      <c r="K584" s="144"/>
    </row>
    <row r="585" spans="1:11">
      <c r="A585" t="s">
        <v>20</v>
      </c>
      <c r="B585" t="s">
        <v>1407</v>
      </c>
      <c r="C585" t="s">
        <v>1408</v>
      </c>
      <c r="D585">
        <v>20596</v>
      </c>
      <c r="E585" s="144">
        <v>0</v>
      </c>
      <c r="F585" s="144">
        <v>0</v>
      </c>
      <c r="G585" s="144">
        <v>0</v>
      </c>
      <c r="H585" s="144">
        <v>0</v>
      </c>
      <c r="I585" s="144">
        <v>0</v>
      </c>
      <c r="J585" s="144">
        <v>0</v>
      </c>
      <c r="K585" s="144"/>
    </row>
    <row r="586" spans="1:11">
      <c r="A586" t="s">
        <v>20</v>
      </c>
      <c r="B586" t="s">
        <v>1407</v>
      </c>
      <c r="C586" t="s">
        <v>204</v>
      </c>
      <c r="D586">
        <v>17988</v>
      </c>
      <c r="E586" s="144">
        <v>9</v>
      </c>
      <c r="F586" s="144">
        <v>0</v>
      </c>
      <c r="G586" s="144">
        <v>0</v>
      </c>
      <c r="H586" s="144">
        <v>0</v>
      </c>
      <c r="I586" s="144">
        <v>0</v>
      </c>
      <c r="J586" s="144">
        <v>0</v>
      </c>
      <c r="K586" s="144"/>
    </row>
    <row r="587" spans="1:11">
      <c r="A587" t="s">
        <v>20</v>
      </c>
      <c r="B587" t="s">
        <v>1407</v>
      </c>
      <c r="C587" t="s">
        <v>1449</v>
      </c>
      <c r="D587">
        <v>15639</v>
      </c>
      <c r="E587" s="144">
        <v>0</v>
      </c>
      <c r="F587" s="144">
        <v>0</v>
      </c>
      <c r="G587" s="144">
        <v>0</v>
      </c>
      <c r="H587" s="144">
        <v>0</v>
      </c>
      <c r="I587" s="144">
        <v>0</v>
      </c>
      <c r="J587" s="144">
        <v>0</v>
      </c>
      <c r="K587" s="144"/>
    </row>
    <row r="588" spans="1:11">
      <c r="A588" t="s">
        <v>20</v>
      </c>
      <c r="B588" t="s">
        <v>1407</v>
      </c>
      <c r="C588" t="s">
        <v>1605</v>
      </c>
      <c r="D588">
        <v>15678</v>
      </c>
      <c r="E588" s="144">
        <v>0</v>
      </c>
      <c r="F588" s="144">
        <v>0</v>
      </c>
      <c r="G588" s="144">
        <v>0</v>
      </c>
      <c r="H588" s="144">
        <v>4</v>
      </c>
      <c r="I588" s="144">
        <v>3</v>
      </c>
      <c r="J588" s="144">
        <v>3</v>
      </c>
      <c r="K588" s="144"/>
    </row>
    <row r="589" spans="1:11">
      <c r="A589" t="s">
        <v>20</v>
      </c>
      <c r="B589" t="s">
        <v>1407</v>
      </c>
      <c r="C589" t="s">
        <v>1463</v>
      </c>
      <c r="D589">
        <v>15773</v>
      </c>
      <c r="E589" s="144">
        <v>1</v>
      </c>
      <c r="F589" s="144">
        <v>0</v>
      </c>
      <c r="G589" s="144">
        <v>0</v>
      </c>
      <c r="H589" s="144">
        <v>0</v>
      </c>
      <c r="I589" s="144">
        <v>0</v>
      </c>
      <c r="J589" s="144">
        <v>0</v>
      </c>
      <c r="K589" s="144"/>
    </row>
    <row r="590" spans="1:11">
      <c r="A590" t="s">
        <v>20</v>
      </c>
      <c r="B590" t="s">
        <v>1407</v>
      </c>
      <c r="C590" t="s">
        <v>1531</v>
      </c>
      <c r="D590">
        <v>18010</v>
      </c>
      <c r="E590" s="144">
        <v>0</v>
      </c>
      <c r="F590" s="144">
        <v>0</v>
      </c>
      <c r="G590" s="144">
        <v>0</v>
      </c>
      <c r="H590" s="144">
        <v>0</v>
      </c>
      <c r="I590" s="144">
        <v>0</v>
      </c>
      <c r="J590" s="144">
        <v>0</v>
      </c>
      <c r="K590" s="144"/>
    </row>
    <row r="591" spans="1:11">
      <c r="A591" t="s">
        <v>20</v>
      </c>
      <c r="B591" t="s">
        <v>1407</v>
      </c>
      <c r="C591" t="s">
        <v>1558</v>
      </c>
      <c r="D591">
        <v>20595</v>
      </c>
      <c r="E591" s="144">
        <v>0</v>
      </c>
      <c r="F591" s="144">
        <v>0</v>
      </c>
      <c r="G591" s="144">
        <v>1</v>
      </c>
      <c r="H591" s="144">
        <v>0</v>
      </c>
      <c r="I591" s="144">
        <v>0</v>
      </c>
      <c r="J591" s="144">
        <v>0</v>
      </c>
      <c r="K591" s="144"/>
    </row>
    <row r="592" spans="1:11">
      <c r="A592" t="s">
        <v>20</v>
      </c>
      <c r="B592" t="s">
        <v>1407</v>
      </c>
      <c r="C592" t="s">
        <v>205</v>
      </c>
      <c r="D592">
        <v>15763</v>
      </c>
      <c r="E592" s="144">
        <v>0</v>
      </c>
      <c r="F592" s="144">
        <v>0</v>
      </c>
      <c r="G592" s="144">
        <v>2</v>
      </c>
      <c r="H592" s="144">
        <v>0</v>
      </c>
      <c r="I592" s="144">
        <v>1</v>
      </c>
      <c r="J592" s="144">
        <v>1</v>
      </c>
      <c r="K592" s="144"/>
    </row>
    <row r="593" spans="1:11">
      <c r="A593" t="s">
        <v>206</v>
      </c>
      <c r="B593" t="s">
        <v>1117</v>
      </c>
      <c r="C593" t="s">
        <v>1215</v>
      </c>
      <c r="D593">
        <v>17185</v>
      </c>
      <c r="E593" s="144">
        <v>4</v>
      </c>
      <c r="F593" s="144">
        <v>0</v>
      </c>
      <c r="G593" s="144">
        <v>0</v>
      </c>
      <c r="H593" s="144">
        <v>0</v>
      </c>
      <c r="I593" s="144">
        <v>0</v>
      </c>
      <c r="J593" s="144">
        <v>0</v>
      </c>
      <c r="K593" s="144"/>
    </row>
    <row r="594" spans="1:11">
      <c r="A594" t="s">
        <v>206</v>
      </c>
      <c r="B594" t="s">
        <v>1117</v>
      </c>
      <c r="C594" t="s">
        <v>1118</v>
      </c>
      <c r="D594">
        <v>17274</v>
      </c>
      <c r="E594" s="144">
        <v>105</v>
      </c>
      <c r="F594" s="144">
        <v>0</v>
      </c>
      <c r="G594" s="144">
        <v>0</v>
      </c>
      <c r="H594" s="144">
        <v>0</v>
      </c>
      <c r="I594" s="144">
        <v>0</v>
      </c>
      <c r="J594" s="144">
        <v>0</v>
      </c>
      <c r="K594" s="144"/>
    </row>
    <row r="595" spans="1:11">
      <c r="A595" t="s">
        <v>206</v>
      </c>
      <c r="B595" t="s">
        <v>1117</v>
      </c>
      <c r="C595" t="s">
        <v>1128</v>
      </c>
      <c r="D595">
        <v>14236</v>
      </c>
      <c r="E595" s="144">
        <v>43</v>
      </c>
      <c r="F595" s="144">
        <v>0</v>
      </c>
      <c r="G595" s="144">
        <v>0</v>
      </c>
      <c r="H595" s="144">
        <v>0</v>
      </c>
      <c r="I595" s="144">
        <v>0</v>
      </c>
      <c r="J595" s="144">
        <v>0</v>
      </c>
      <c r="K595" s="144"/>
    </row>
    <row r="596" spans="1:11">
      <c r="A596" t="s">
        <v>206</v>
      </c>
      <c r="B596" t="s">
        <v>1117</v>
      </c>
      <c r="C596" t="s">
        <v>222</v>
      </c>
      <c r="D596">
        <v>14237</v>
      </c>
      <c r="E596" s="144">
        <v>9</v>
      </c>
      <c r="F596" s="144">
        <v>1</v>
      </c>
      <c r="G596" s="144">
        <v>1</v>
      </c>
      <c r="H596" s="144">
        <v>1</v>
      </c>
      <c r="I596" s="144">
        <v>0</v>
      </c>
      <c r="J596" s="144">
        <v>0</v>
      </c>
      <c r="K596" s="144"/>
    </row>
    <row r="597" spans="1:11">
      <c r="A597" t="s">
        <v>206</v>
      </c>
      <c r="B597" t="s">
        <v>1117</v>
      </c>
      <c r="C597" t="s">
        <v>1154</v>
      </c>
      <c r="D597">
        <v>14515</v>
      </c>
      <c r="E597" s="144">
        <v>80</v>
      </c>
      <c r="F597" s="144">
        <v>0</v>
      </c>
      <c r="G597" s="144">
        <v>0</v>
      </c>
      <c r="H597" s="144">
        <v>0</v>
      </c>
      <c r="I597" s="144">
        <v>0</v>
      </c>
      <c r="J597" s="144">
        <v>0</v>
      </c>
      <c r="K597" s="144"/>
    </row>
    <row r="598" spans="1:11">
      <c r="A598" t="s">
        <v>206</v>
      </c>
      <c r="B598" t="s">
        <v>1117</v>
      </c>
      <c r="C598" t="s">
        <v>207</v>
      </c>
      <c r="D598">
        <v>14943</v>
      </c>
      <c r="E598" s="144">
        <v>35</v>
      </c>
      <c r="F598" s="144">
        <v>1</v>
      </c>
      <c r="G598" s="144">
        <v>0</v>
      </c>
      <c r="H598" s="144">
        <v>0</v>
      </c>
      <c r="I598" s="144">
        <v>4</v>
      </c>
      <c r="J598" s="144">
        <v>1</v>
      </c>
      <c r="K598" s="144"/>
    </row>
    <row r="599" spans="1:11">
      <c r="A599" t="s">
        <v>206</v>
      </c>
      <c r="B599" t="s">
        <v>1117</v>
      </c>
      <c r="C599" t="s">
        <v>1240</v>
      </c>
      <c r="D599">
        <v>20764</v>
      </c>
      <c r="E599" s="144">
        <v>31</v>
      </c>
      <c r="F599" s="144">
        <v>0</v>
      </c>
      <c r="G599" s="144">
        <v>0</v>
      </c>
      <c r="H599" s="144">
        <v>0</v>
      </c>
      <c r="I599" s="144">
        <v>0</v>
      </c>
      <c r="J599" s="144">
        <v>0</v>
      </c>
      <c r="K599" s="144"/>
    </row>
    <row r="600" spans="1:11">
      <c r="A600" t="s">
        <v>206</v>
      </c>
      <c r="B600" t="s">
        <v>1117</v>
      </c>
      <c r="C600" t="s">
        <v>208</v>
      </c>
      <c r="D600">
        <v>15017</v>
      </c>
      <c r="E600" s="144">
        <v>8</v>
      </c>
      <c r="F600" s="144">
        <v>1</v>
      </c>
      <c r="G600" s="144">
        <v>1</v>
      </c>
      <c r="H600" s="144">
        <v>0</v>
      </c>
      <c r="I600" s="144">
        <v>0</v>
      </c>
      <c r="J600" s="144">
        <v>0</v>
      </c>
      <c r="K600" s="144"/>
    </row>
    <row r="601" spans="1:11">
      <c r="A601" t="s">
        <v>206</v>
      </c>
      <c r="B601" t="s">
        <v>1117</v>
      </c>
      <c r="C601" t="s">
        <v>1319</v>
      </c>
      <c r="D601">
        <v>20717</v>
      </c>
      <c r="E601" s="144">
        <v>28</v>
      </c>
      <c r="F601" s="144">
        <v>0</v>
      </c>
      <c r="G601" s="144">
        <v>0</v>
      </c>
      <c r="H601" s="144">
        <v>0</v>
      </c>
      <c r="I601" s="144">
        <v>0</v>
      </c>
      <c r="J601" s="144">
        <v>0</v>
      </c>
      <c r="K601" s="144"/>
    </row>
    <row r="602" spans="1:11">
      <c r="A602" t="s">
        <v>206</v>
      </c>
      <c r="B602" t="s">
        <v>1117</v>
      </c>
      <c r="C602" t="s">
        <v>1272</v>
      </c>
      <c r="D602">
        <v>17145</v>
      </c>
      <c r="E602" s="144">
        <v>11</v>
      </c>
      <c r="F602" s="144">
        <v>0</v>
      </c>
      <c r="G602" s="144">
        <v>0</v>
      </c>
      <c r="H602" s="144">
        <v>0</v>
      </c>
      <c r="I602" s="144">
        <v>0</v>
      </c>
      <c r="J602" s="144">
        <v>0</v>
      </c>
      <c r="K602" s="144"/>
    </row>
    <row r="603" spans="1:11">
      <c r="A603" t="s">
        <v>206</v>
      </c>
      <c r="B603" t="s">
        <v>1117</v>
      </c>
      <c r="C603" t="s">
        <v>1160</v>
      </c>
      <c r="D603">
        <v>24720</v>
      </c>
      <c r="E603" s="144">
        <v>4</v>
      </c>
      <c r="F603" s="144">
        <v>0</v>
      </c>
      <c r="G603" s="144">
        <v>0</v>
      </c>
      <c r="H603" s="144">
        <v>0</v>
      </c>
      <c r="I603" s="144">
        <v>0</v>
      </c>
      <c r="J603" s="144">
        <v>0</v>
      </c>
      <c r="K603" s="144"/>
    </row>
    <row r="604" spans="1:11">
      <c r="A604" t="s">
        <v>206</v>
      </c>
      <c r="B604" t="s">
        <v>1117</v>
      </c>
      <c r="C604" t="s">
        <v>1163</v>
      </c>
      <c r="D604">
        <v>15047</v>
      </c>
      <c r="E604" s="144">
        <v>49</v>
      </c>
      <c r="F604" s="144">
        <v>0</v>
      </c>
      <c r="G604" s="144">
        <v>0</v>
      </c>
      <c r="H604" s="144">
        <v>0</v>
      </c>
      <c r="I604" s="144">
        <v>0</v>
      </c>
      <c r="J604" s="144">
        <v>0</v>
      </c>
      <c r="K604" s="144"/>
    </row>
    <row r="605" spans="1:11">
      <c r="A605" t="s">
        <v>206</v>
      </c>
      <c r="B605" t="s">
        <v>1117</v>
      </c>
      <c r="C605" t="s">
        <v>1320</v>
      </c>
      <c r="D605">
        <v>20720</v>
      </c>
      <c r="E605" s="144">
        <v>3</v>
      </c>
      <c r="F605" s="144">
        <v>0</v>
      </c>
      <c r="G605" s="144">
        <v>0</v>
      </c>
      <c r="H605" s="144">
        <v>0</v>
      </c>
      <c r="I605" s="144">
        <v>0</v>
      </c>
      <c r="J605" s="144">
        <v>0</v>
      </c>
      <c r="K605" s="144"/>
    </row>
    <row r="606" spans="1:11">
      <c r="A606" t="s">
        <v>206</v>
      </c>
      <c r="B606" t="s">
        <v>1117</v>
      </c>
      <c r="C606" t="s">
        <v>1336</v>
      </c>
      <c r="D606">
        <v>20719</v>
      </c>
      <c r="E606" s="144">
        <v>0</v>
      </c>
      <c r="F606" s="144">
        <v>0</v>
      </c>
      <c r="G606" s="144">
        <v>0</v>
      </c>
      <c r="H606" s="144">
        <v>0</v>
      </c>
      <c r="I606" s="144">
        <v>0</v>
      </c>
      <c r="J606" s="144">
        <v>0</v>
      </c>
      <c r="K606" s="144"/>
    </row>
    <row r="607" spans="1:11">
      <c r="A607" t="s">
        <v>206</v>
      </c>
      <c r="B607" t="s">
        <v>1117</v>
      </c>
      <c r="C607" t="s">
        <v>1242</v>
      </c>
      <c r="D607">
        <v>20721</v>
      </c>
      <c r="E607" s="144">
        <v>17</v>
      </c>
      <c r="F607" s="144">
        <v>0</v>
      </c>
      <c r="G607" s="144">
        <v>0</v>
      </c>
      <c r="H607" s="144">
        <v>0</v>
      </c>
      <c r="I607" s="144">
        <v>0</v>
      </c>
      <c r="J607" s="144">
        <v>0</v>
      </c>
      <c r="K607" s="144"/>
    </row>
    <row r="608" spans="1:11">
      <c r="A608" t="s">
        <v>206</v>
      </c>
      <c r="B608" t="s">
        <v>1117</v>
      </c>
      <c r="C608" t="s">
        <v>1327</v>
      </c>
      <c r="D608">
        <v>17189</v>
      </c>
      <c r="E608" s="144">
        <v>3</v>
      </c>
      <c r="F608" s="144">
        <v>0</v>
      </c>
      <c r="G608" s="144">
        <v>0</v>
      </c>
      <c r="H608" s="144">
        <v>0</v>
      </c>
      <c r="I608" s="144">
        <v>0</v>
      </c>
      <c r="J608" s="144">
        <v>0</v>
      </c>
      <c r="K608" s="144"/>
    </row>
    <row r="609" spans="1:11">
      <c r="A609" t="s">
        <v>206</v>
      </c>
      <c r="B609" t="s">
        <v>1117</v>
      </c>
      <c r="C609" t="s">
        <v>1165</v>
      </c>
      <c r="D609">
        <v>14504</v>
      </c>
      <c r="E609" s="144">
        <v>41</v>
      </c>
      <c r="F609" s="144">
        <v>0</v>
      </c>
      <c r="G609" s="144">
        <v>0</v>
      </c>
      <c r="H609" s="144">
        <v>0</v>
      </c>
      <c r="I609" s="144">
        <v>0</v>
      </c>
      <c r="J609" s="144">
        <v>0</v>
      </c>
      <c r="K609" s="144"/>
    </row>
    <row r="610" spans="1:11">
      <c r="A610" t="s">
        <v>206</v>
      </c>
      <c r="B610" t="s">
        <v>1117</v>
      </c>
      <c r="C610" t="s">
        <v>209</v>
      </c>
      <c r="D610">
        <v>15076</v>
      </c>
      <c r="E610" s="144">
        <v>48</v>
      </c>
      <c r="F610" s="144">
        <v>0</v>
      </c>
      <c r="G610" s="144">
        <v>0</v>
      </c>
      <c r="H610" s="144">
        <v>0</v>
      </c>
      <c r="I610" s="144">
        <v>0</v>
      </c>
      <c r="J610" s="144">
        <v>0</v>
      </c>
      <c r="K610" s="144"/>
    </row>
    <row r="611" spans="1:11">
      <c r="A611" t="s">
        <v>206</v>
      </c>
      <c r="B611" t="s">
        <v>1117</v>
      </c>
      <c r="C611" t="s">
        <v>619</v>
      </c>
      <c r="D611">
        <v>15079</v>
      </c>
      <c r="E611" s="144">
        <v>41</v>
      </c>
      <c r="F611" s="144">
        <v>0</v>
      </c>
      <c r="G611" s="144">
        <v>0</v>
      </c>
      <c r="H611" s="144">
        <v>0</v>
      </c>
      <c r="I611" s="144">
        <v>0</v>
      </c>
      <c r="J611" s="144">
        <v>0</v>
      </c>
      <c r="K611" s="144"/>
    </row>
    <row r="612" spans="1:11">
      <c r="A612" t="s">
        <v>206</v>
      </c>
      <c r="B612" t="s">
        <v>1117</v>
      </c>
      <c r="C612" t="s">
        <v>1245</v>
      </c>
      <c r="D612">
        <v>17276</v>
      </c>
      <c r="E612" s="144">
        <v>83</v>
      </c>
      <c r="F612" s="144">
        <v>0</v>
      </c>
      <c r="G612" s="144">
        <v>0</v>
      </c>
      <c r="H612" s="144">
        <v>0</v>
      </c>
      <c r="I612" s="144">
        <v>0</v>
      </c>
      <c r="J612" s="144">
        <v>0</v>
      </c>
      <c r="K612" s="144"/>
    </row>
    <row r="613" spans="1:11">
      <c r="A613" t="s">
        <v>206</v>
      </c>
      <c r="B613" t="s">
        <v>1117</v>
      </c>
      <c r="C613" t="s">
        <v>210</v>
      </c>
      <c r="D613">
        <v>15125</v>
      </c>
      <c r="E613" s="144">
        <v>4</v>
      </c>
      <c r="F613" s="144">
        <v>0</v>
      </c>
      <c r="G613" s="144">
        <v>0</v>
      </c>
      <c r="H613" s="144">
        <v>0</v>
      </c>
      <c r="I613" s="144">
        <v>0</v>
      </c>
      <c r="J613" s="144">
        <v>0</v>
      </c>
      <c r="K613" s="144"/>
    </row>
    <row r="614" spans="1:11">
      <c r="A614" t="s">
        <v>206</v>
      </c>
      <c r="B614" t="s">
        <v>1117</v>
      </c>
      <c r="C614" t="s">
        <v>1351</v>
      </c>
      <c r="D614">
        <v>14526</v>
      </c>
      <c r="E614" s="144">
        <v>8</v>
      </c>
      <c r="F614" s="144">
        <v>0</v>
      </c>
      <c r="G614" s="144">
        <v>0</v>
      </c>
      <c r="H614" s="144">
        <v>0</v>
      </c>
      <c r="I614" s="144">
        <v>0</v>
      </c>
      <c r="J614" s="144">
        <v>0</v>
      </c>
      <c r="K614" s="144"/>
    </row>
    <row r="615" spans="1:11">
      <c r="A615" t="s">
        <v>206</v>
      </c>
      <c r="B615" t="s">
        <v>1117</v>
      </c>
      <c r="C615" t="s">
        <v>1279</v>
      </c>
      <c r="D615">
        <v>15221</v>
      </c>
      <c r="E615" s="144">
        <v>6</v>
      </c>
      <c r="F615" s="144">
        <v>0</v>
      </c>
      <c r="G615" s="144">
        <v>0</v>
      </c>
      <c r="H615" s="144">
        <v>0</v>
      </c>
      <c r="I615" s="144">
        <v>0</v>
      </c>
      <c r="J615" s="144">
        <v>0</v>
      </c>
      <c r="K615" s="144"/>
    </row>
    <row r="616" spans="1:11">
      <c r="A616" t="s">
        <v>206</v>
      </c>
      <c r="B616" t="s">
        <v>1117</v>
      </c>
      <c r="C616" t="s">
        <v>1310</v>
      </c>
      <c r="D616">
        <v>17277</v>
      </c>
      <c r="E616" s="144">
        <v>0</v>
      </c>
      <c r="F616" s="144">
        <v>0</v>
      </c>
      <c r="G616" s="144">
        <v>0</v>
      </c>
      <c r="H616" s="144">
        <v>0</v>
      </c>
      <c r="I616" s="144">
        <v>0</v>
      </c>
      <c r="J616" s="144">
        <v>0</v>
      </c>
      <c r="K616" s="144"/>
    </row>
    <row r="617" spans="1:11">
      <c r="A617" t="s">
        <v>206</v>
      </c>
      <c r="B617" t="s">
        <v>1117</v>
      </c>
      <c r="C617" t="s">
        <v>1251</v>
      </c>
      <c r="D617">
        <v>20718</v>
      </c>
      <c r="E617" s="144">
        <v>34</v>
      </c>
      <c r="F617" s="144">
        <v>0</v>
      </c>
      <c r="G617" s="144">
        <v>0</v>
      </c>
      <c r="H617" s="144">
        <v>0</v>
      </c>
      <c r="I617" s="144">
        <v>0</v>
      </c>
      <c r="J617" s="144">
        <v>0</v>
      </c>
      <c r="K617" s="144"/>
    </row>
    <row r="618" spans="1:11">
      <c r="A618" t="s">
        <v>206</v>
      </c>
      <c r="B618" t="s">
        <v>1117</v>
      </c>
      <c r="C618" t="s">
        <v>1187</v>
      </c>
      <c r="D618">
        <v>24710</v>
      </c>
      <c r="E618" s="144">
        <v>49</v>
      </c>
      <c r="F618" s="144">
        <v>0</v>
      </c>
      <c r="G618" s="144">
        <v>0</v>
      </c>
      <c r="H618" s="144">
        <v>0</v>
      </c>
      <c r="I618" s="144">
        <v>0</v>
      </c>
      <c r="J618" s="144">
        <v>0</v>
      </c>
      <c r="K618" s="144"/>
    </row>
    <row r="619" spans="1:11">
      <c r="A619" t="s">
        <v>206</v>
      </c>
      <c r="B619" t="s">
        <v>1117</v>
      </c>
      <c r="C619" t="s">
        <v>660</v>
      </c>
      <c r="D619">
        <v>15442</v>
      </c>
      <c r="E619" s="144">
        <v>11</v>
      </c>
      <c r="F619" s="144">
        <v>1</v>
      </c>
      <c r="G619" s="144">
        <v>1</v>
      </c>
      <c r="H619" s="144">
        <v>0</v>
      </c>
      <c r="I619" s="144">
        <v>0</v>
      </c>
      <c r="J619" s="144">
        <v>0</v>
      </c>
      <c r="K619" s="144"/>
    </row>
    <row r="620" spans="1:11">
      <c r="A620" t="s">
        <v>206</v>
      </c>
      <c r="B620" t="s">
        <v>1117</v>
      </c>
      <c r="C620" t="s">
        <v>664</v>
      </c>
      <c r="D620">
        <v>15468</v>
      </c>
      <c r="E620" s="144">
        <v>191</v>
      </c>
      <c r="F620" s="144">
        <v>2</v>
      </c>
      <c r="G620" s="144">
        <v>2</v>
      </c>
      <c r="H620" s="144">
        <v>0</v>
      </c>
      <c r="I620" s="144">
        <v>0</v>
      </c>
      <c r="J620" s="144">
        <v>0</v>
      </c>
      <c r="K620" s="144"/>
    </row>
    <row r="621" spans="1:11">
      <c r="A621" t="s">
        <v>206</v>
      </c>
      <c r="B621" t="s">
        <v>1117</v>
      </c>
      <c r="C621" t="s">
        <v>672</v>
      </c>
      <c r="D621">
        <v>15126</v>
      </c>
      <c r="E621" s="144">
        <v>426</v>
      </c>
      <c r="F621" s="144">
        <v>1</v>
      </c>
      <c r="G621" s="144">
        <v>2</v>
      </c>
      <c r="H621" s="144">
        <v>2</v>
      </c>
      <c r="I621" s="144">
        <v>13</v>
      </c>
      <c r="J621" s="144">
        <v>4</v>
      </c>
      <c r="K621" s="144"/>
    </row>
    <row r="622" spans="1:11">
      <c r="A622" t="s">
        <v>206</v>
      </c>
      <c r="B622" t="s">
        <v>1117</v>
      </c>
      <c r="C622" t="s">
        <v>1286</v>
      </c>
      <c r="D622">
        <v>15543</v>
      </c>
      <c r="E622" s="144">
        <v>10</v>
      </c>
      <c r="F622" s="144">
        <v>0</v>
      </c>
      <c r="G622" s="144">
        <v>0</v>
      </c>
      <c r="H622" s="144">
        <v>0</v>
      </c>
      <c r="I622" s="144">
        <v>0</v>
      </c>
      <c r="J622" s="144">
        <v>0</v>
      </c>
      <c r="K622" s="144"/>
    </row>
    <row r="623" spans="1:11">
      <c r="A623" t="s">
        <v>206</v>
      </c>
      <c r="B623" t="s">
        <v>1117</v>
      </c>
      <c r="C623" t="s">
        <v>1263</v>
      </c>
      <c r="D623">
        <v>15590</v>
      </c>
      <c r="E623" s="144">
        <v>38</v>
      </c>
      <c r="F623" s="144">
        <v>0</v>
      </c>
      <c r="G623" s="144">
        <v>0</v>
      </c>
      <c r="H623" s="144">
        <v>0</v>
      </c>
      <c r="I623" s="144">
        <v>0</v>
      </c>
      <c r="J623" s="144">
        <v>0</v>
      </c>
      <c r="K623" s="144"/>
    </row>
    <row r="624" spans="1:11">
      <c r="A624" t="s">
        <v>206</v>
      </c>
      <c r="B624" t="s">
        <v>1117</v>
      </c>
      <c r="C624" t="s">
        <v>211</v>
      </c>
      <c r="D624">
        <v>15682</v>
      </c>
      <c r="E624" s="144">
        <v>99</v>
      </c>
      <c r="F624" s="144">
        <v>0</v>
      </c>
      <c r="G624" s="144">
        <v>1</v>
      </c>
      <c r="H624" s="144">
        <v>0</v>
      </c>
      <c r="I624" s="144">
        <v>1</v>
      </c>
      <c r="J624" s="144">
        <v>1</v>
      </c>
      <c r="K624" s="144"/>
    </row>
    <row r="625" spans="1:11">
      <c r="A625" t="s">
        <v>206</v>
      </c>
      <c r="B625" t="s">
        <v>1119</v>
      </c>
      <c r="C625" t="s">
        <v>212</v>
      </c>
      <c r="D625">
        <v>14212</v>
      </c>
      <c r="E625" s="144">
        <v>134</v>
      </c>
      <c r="F625" s="144">
        <v>0</v>
      </c>
      <c r="G625" s="144">
        <v>2</v>
      </c>
      <c r="H625" s="144">
        <v>0</v>
      </c>
      <c r="I625" s="144">
        <v>1</v>
      </c>
      <c r="J625" s="144">
        <v>0</v>
      </c>
      <c r="K625" s="144"/>
    </row>
    <row r="626" spans="1:11">
      <c r="A626" t="s">
        <v>206</v>
      </c>
      <c r="B626" t="s">
        <v>1119</v>
      </c>
      <c r="C626" t="s">
        <v>529</v>
      </c>
      <c r="D626">
        <v>24233</v>
      </c>
      <c r="E626" s="144">
        <v>67</v>
      </c>
      <c r="F626" s="144">
        <v>2</v>
      </c>
      <c r="G626" s="144">
        <v>3</v>
      </c>
      <c r="H626" s="144">
        <v>0</v>
      </c>
      <c r="I626" s="144">
        <v>0</v>
      </c>
      <c r="J626" s="144">
        <v>0</v>
      </c>
      <c r="K626" s="144"/>
    </row>
    <row r="627" spans="1:11">
      <c r="A627" t="s">
        <v>206</v>
      </c>
      <c r="B627" t="s">
        <v>1119</v>
      </c>
      <c r="C627" t="s">
        <v>213</v>
      </c>
      <c r="D627">
        <v>15769</v>
      </c>
      <c r="E627" s="144">
        <v>244</v>
      </c>
      <c r="F627" s="144">
        <v>1</v>
      </c>
      <c r="G627" s="144">
        <v>2</v>
      </c>
      <c r="H627" s="144">
        <v>0</v>
      </c>
      <c r="I627" s="144">
        <v>3</v>
      </c>
      <c r="J627" s="144">
        <v>0</v>
      </c>
      <c r="K627" s="144"/>
    </row>
    <row r="628" spans="1:11">
      <c r="A628" t="s">
        <v>206</v>
      </c>
      <c r="B628" t="s">
        <v>1119</v>
      </c>
      <c r="C628" t="s">
        <v>1148</v>
      </c>
      <c r="D628">
        <v>19945</v>
      </c>
      <c r="E628" s="144">
        <v>36</v>
      </c>
      <c r="F628" s="144">
        <v>0</v>
      </c>
      <c r="G628" s="144">
        <v>0</v>
      </c>
      <c r="H628" s="144">
        <v>0</v>
      </c>
      <c r="I628" s="144">
        <v>0</v>
      </c>
      <c r="J628" s="144">
        <v>0</v>
      </c>
      <c r="K628" s="144"/>
    </row>
    <row r="629" spans="1:11">
      <c r="A629" t="s">
        <v>206</v>
      </c>
      <c r="B629" t="s">
        <v>1119</v>
      </c>
      <c r="C629" t="s">
        <v>1157</v>
      </c>
      <c r="D629">
        <v>23256</v>
      </c>
      <c r="E629" s="144">
        <v>4</v>
      </c>
      <c r="F629" s="144">
        <v>0</v>
      </c>
      <c r="G629" s="144">
        <v>0</v>
      </c>
      <c r="H629" s="144">
        <v>0</v>
      </c>
      <c r="I629" s="144">
        <v>0</v>
      </c>
      <c r="J629" s="144">
        <v>0</v>
      </c>
      <c r="K629" s="144"/>
    </row>
    <row r="630" spans="1:11">
      <c r="A630" t="s">
        <v>206</v>
      </c>
      <c r="B630" t="s">
        <v>1119</v>
      </c>
      <c r="C630" t="s">
        <v>1158</v>
      </c>
      <c r="D630">
        <v>23345</v>
      </c>
      <c r="E630" s="144">
        <v>80</v>
      </c>
      <c r="F630" s="144">
        <v>0</v>
      </c>
      <c r="G630" s="144">
        <v>0</v>
      </c>
      <c r="H630" s="144">
        <v>0</v>
      </c>
      <c r="I630" s="144">
        <v>0</v>
      </c>
      <c r="J630" s="144">
        <v>0</v>
      </c>
      <c r="K630" s="144"/>
    </row>
    <row r="631" spans="1:11">
      <c r="A631" t="s">
        <v>206</v>
      </c>
      <c r="B631" t="s">
        <v>1119</v>
      </c>
      <c r="C631" t="s">
        <v>1297</v>
      </c>
      <c r="D631">
        <v>15028</v>
      </c>
      <c r="E631" s="144">
        <v>3</v>
      </c>
      <c r="F631" s="144">
        <v>0</v>
      </c>
      <c r="G631" s="144">
        <v>0</v>
      </c>
      <c r="H631" s="144">
        <v>0</v>
      </c>
      <c r="I631" s="144">
        <v>0</v>
      </c>
      <c r="J631" s="144">
        <v>0</v>
      </c>
      <c r="K631" s="144"/>
    </row>
    <row r="632" spans="1:11">
      <c r="A632" t="s">
        <v>206</v>
      </c>
      <c r="B632" t="s">
        <v>1119</v>
      </c>
      <c r="C632" t="s">
        <v>1298</v>
      </c>
      <c r="D632">
        <v>20744</v>
      </c>
      <c r="E632" s="144">
        <v>23</v>
      </c>
      <c r="F632" s="144">
        <v>0</v>
      </c>
      <c r="G632" s="144">
        <v>0</v>
      </c>
      <c r="H632" s="144">
        <v>0</v>
      </c>
      <c r="I632" s="144">
        <v>0</v>
      </c>
      <c r="J632" s="144">
        <v>0</v>
      </c>
      <c r="K632" s="144"/>
    </row>
    <row r="633" spans="1:11">
      <c r="A633" t="s">
        <v>206</v>
      </c>
      <c r="B633" t="s">
        <v>1119</v>
      </c>
      <c r="C633" t="s">
        <v>1273</v>
      </c>
      <c r="D633">
        <v>15048</v>
      </c>
      <c r="E633" s="144">
        <v>27</v>
      </c>
      <c r="F633" s="144">
        <v>0</v>
      </c>
      <c r="G633" s="144">
        <v>0</v>
      </c>
      <c r="H633" s="144">
        <v>0</v>
      </c>
      <c r="I633" s="144">
        <v>0</v>
      </c>
      <c r="J633" s="144">
        <v>0</v>
      </c>
      <c r="K633" s="144"/>
    </row>
    <row r="634" spans="1:11">
      <c r="A634" t="s">
        <v>206</v>
      </c>
      <c r="B634" t="s">
        <v>1119</v>
      </c>
      <c r="C634" t="s">
        <v>1326</v>
      </c>
      <c r="D634">
        <v>20743</v>
      </c>
      <c r="E634" s="144">
        <v>48</v>
      </c>
      <c r="F634" s="144">
        <v>0</v>
      </c>
      <c r="G634" s="144">
        <v>0</v>
      </c>
      <c r="H634" s="144">
        <v>0</v>
      </c>
      <c r="I634" s="144">
        <v>0</v>
      </c>
      <c r="J634" s="144">
        <v>0</v>
      </c>
      <c r="K634" s="144"/>
    </row>
    <row r="635" spans="1:11">
      <c r="A635" t="s">
        <v>206</v>
      </c>
      <c r="B635" t="s">
        <v>1119</v>
      </c>
      <c r="C635" t="s">
        <v>1364</v>
      </c>
      <c r="D635">
        <v>20747</v>
      </c>
      <c r="E635" s="144">
        <v>8</v>
      </c>
      <c r="F635" s="144">
        <v>0</v>
      </c>
      <c r="G635" s="144">
        <v>0</v>
      </c>
      <c r="H635" s="144">
        <v>0</v>
      </c>
      <c r="I635" s="144">
        <v>0</v>
      </c>
      <c r="J635" s="144">
        <v>0</v>
      </c>
      <c r="K635" s="144"/>
    </row>
    <row r="636" spans="1:11">
      <c r="A636" t="s">
        <v>206</v>
      </c>
      <c r="B636" t="s">
        <v>1119</v>
      </c>
      <c r="C636" t="s">
        <v>1252</v>
      </c>
      <c r="D636">
        <v>17280</v>
      </c>
      <c r="E636" s="144">
        <v>12</v>
      </c>
      <c r="F636" s="144">
        <v>0</v>
      </c>
      <c r="G636" s="144">
        <v>0</v>
      </c>
      <c r="H636" s="144">
        <v>0</v>
      </c>
      <c r="I636" s="144">
        <v>0</v>
      </c>
      <c r="J636" s="144">
        <v>0</v>
      </c>
      <c r="K636" s="144"/>
    </row>
    <row r="637" spans="1:11">
      <c r="A637" t="s">
        <v>206</v>
      </c>
      <c r="B637" t="s">
        <v>1119</v>
      </c>
      <c r="C637" t="s">
        <v>1374</v>
      </c>
      <c r="D637">
        <v>19946</v>
      </c>
      <c r="E637" s="144">
        <v>4</v>
      </c>
      <c r="F637" s="144">
        <v>0</v>
      </c>
      <c r="G637" s="144">
        <v>0</v>
      </c>
      <c r="H637" s="144">
        <v>0</v>
      </c>
      <c r="I637" s="144">
        <v>0</v>
      </c>
      <c r="J637" s="144">
        <v>0</v>
      </c>
      <c r="K637" s="144"/>
    </row>
    <row r="638" spans="1:11">
      <c r="A638" t="s">
        <v>206</v>
      </c>
      <c r="B638" t="s">
        <v>1119</v>
      </c>
      <c r="C638" t="s">
        <v>214</v>
      </c>
      <c r="D638">
        <v>15327</v>
      </c>
      <c r="E638" s="144">
        <v>0</v>
      </c>
      <c r="F638" s="144">
        <v>0</v>
      </c>
      <c r="G638" s="144">
        <v>0</v>
      </c>
      <c r="H638" s="144">
        <v>0</v>
      </c>
      <c r="I638" s="144">
        <v>0</v>
      </c>
      <c r="J638" s="144">
        <v>0</v>
      </c>
      <c r="K638" s="144"/>
    </row>
    <row r="639" spans="1:11">
      <c r="A639" t="s">
        <v>206</v>
      </c>
      <c r="B639" t="s">
        <v>1119</v>
      </c>
      <c r="C639" t="s">
        <v>215</v>
      </c>
      <c r="D639">
        <v>14459</v>
      </c>
      <c r="E639" s="144">
        <v>60</v>
      </c>
      <c r="F639" s="144">
        <v>0</v>
      </c>
      <c r="G639" s="144">
        <v>0</v>
      </c>
      <c r="H639" s="144">
        <v>1</v>
      </c>
      <c r="I639" s="144">
        <v>1</v>
      </c>
      <c r="J639" s="144">
        <v>0</v>
      </c>
      <c r="K639" s="144"/>
    </row>
    <row r="640" spans="1:11">
      <c r="A640" t="s">
        <v>206</v>
      </c>
      <c r="B640" t="s">
        <v>1119</v>
      </c>
      <c r="C640" t="s">
        <v>1312</v>
      </c>
      <c r="D640">
        <v>15355</v>
      </c>
      <c r="E640" s="144">
        <v>10</v>
      </c>
      <c r="F640" s="144">
        <v>0</v>
      </c>
      <c r="G640" s="144">
        <v>0</v>
      </c>
      <c r="H640" s="144">
        <v>0</v>
      </c>
      <c r="I640" s="144">
        <v>0</v>
      </c>
      <c r="J640" s="144">
        <v>0</v>
      </c>
      <c r="K640" s="144"/>
    </row>
    <row r="641" spans="1:11">
      <c r="A641" t="s">
        <v>206</v>
      </c>
      <c r="B641" t="s">
        <v>1119</v>
      </c>
      <c r="C641" t="s">
        <v>1281</v>
      </c>
      <c r="D641">
        <v>19942</v>
      </c>
      <c r="E641" s="144">
        <v>33</v>
      </c>
      <c r="F641" s="144">
        <v>0</v>
      </c>
      <c r="G641" s="144">
        <v>0</v>
      </c>
      <c r="H641" s="144">
        <v>0</v>
      </c>
      <c r="I641" s="144">
        <v>0</v>
      </c>
      <c r="J641" s="144">
        <v>0</v>
      </c>
      <c r="K641" s="144"/>
    </row>
    <row r="642" spans="1:11">
      <c r="A642" t="s">
        <v>206</v>
      </c>
      <c r="B642" t="s">
        <v>1119</v>
      </c>
      <c r="C642" t="s">
        <v>216</v>
      </c>
      <c r="D642">
        <v>18030</v>
      </c>
      <c r="E642" s="144">
        <v>6</v>
      </c>
      <c r="F642" s="144">
        <v>0</v>
      </c>
      <c r="G642" s="144">
        <v>0</v>
      </c>
      <c r="H642" s="144">
        <v>0</v>
      </c>
      <c r="I642" s="144">
        <v>0</v>
      </c>
      <c r="J642" s="144">
        <v>0</v>
      </c>
      <c r="K642" s="144"/>
    </row>
    <row r="643" spans="1:11">
      <c r="A643" t="s">
        <v>206</v>
      </c>
      <c r="B643" t="s">
        <v>1119</v>
      </c>
      <c r="C643" t="s">
        <v>1285</v>
      </c>
      <c r="D643">
        <v>20745</v>
      </c>
      <c r="E643" s="144">
        <v>7</v>
      </c>
      <c r="F643" s="144">
        <v>0</v>
      </c>
      <c r="G643" s="144">
        <v>0</v>
      </c>
      <c r="H643" s="144">
        <v>0</v>
      </c>
      <c r="I643" s="144">
        <v>0</v>
      </c>
      <c r="J643" s="144">
        <v>0</v>
      </c>
      <c r="K643" s="144"/>
    </row>
    <row r="644" spans="1:11">
      <c r="A644" t="s">
        <v>206</v>
      </c>
      <c r="B644" t="s">
        <v>1119</v>
      </c>
      <c r="C644" t="s">
        <v>217</v>
      </c>
      <c r="D644">
        <v>15547</v>
      </c>
      <c r="E644" s="144">
        <v>16</v>
      </c>
      <c r="F644" s="144">
        <v>0</v>
      </c>
      <c r="G644" s="144">
        <v>0</v>
      </c>
      <c r="H644" s="144">
        <v>0</v>
      </c>
      <c r="I644" s="144">
        <v>1</v>
      </c>
      <c r="J644" s="144">
        <v>0</v>
      </c>
      <c r="K644" s="144"/>
    </row>
    <row r="645" spans="1:11">
      <c r="A645" t="s">
        <v>206</v>
      </c>
      <c r="B645" t="s">
        <v>1119</v>
      </c>
      <c r="C645" t="s">
        <v>218</v>
      </c>
      <c r="D645">
        <v>15693</v>
      </c>
      <c r="E645" s="144">
        <v>42</v>
      </c>
      <c r="F645" s="144">
        <v>1</v>
      </c>
      <c r="G645" s="144">
        <v>2</v>
      </c>
      <c r="H645" s="144">
        <v>0</v>
      </c>
      <c r="I645" s="144">
        <v>3</v>
      </c>
      <c r="J645" s="144">
        <v>0</v>
      </c>
      <c r="K645" s="144"/>
    </row>
    <row r="646" spans="1:11">
      <c r="A646" t="s">
        <v>206</v>
      </c>
      <c r="B646" t="s">
        <v>1119</v>
      </c>
      <c r="C646" t="s">
        <v>219</v>
      </c>
      <c r="D646">
        <v>15768</v>
      </c>
      <c r="E646" s="144">
        <v>101</v>
      </c>
      <c r="F646" s="144">
        <v>0</v>
      </c>
      <c r="G646" s="144">
        <v>5</v>
      </c>
      <c r="H646" s="144">
        <v>0</v>
      </c>
      <c r="I646" s="144">
        <v>0</v>
      </c>
      <c r="J646" s="144">
        <v>0</v>
      </c>
      <c r="K646" s="144"/>
    </row>
    <row r="647" spans="1:11">
      <c r="A647" t="s">
        <v>206</v>
      </c>
      <c r="B647" t="s">
        <v>1119</v>
      </c>
      <c r="C647" t="s">
        <v>220</v>
      </c>
      <c r="D647">
        <v>15780</v>
      </c>
      <c r="E647" s="144">
        <v>18</v>
      </c>
      <c r="F647" s="144">
        <v>0</v>
      </c>
      <c r="G647" s="144">
        <v>1</v>
      </c>
      <c r="H647" s="144">
        <v>0</v>
      </c>
      <c r="I647" s="144">
        <v>0</v>
      </c>
      <c r="J647" s="144">
        <v>0</v>
      </c>
      <c r="K647" s="144"/>
    </row>
    <row r="648" spans="1:11">
      <c r="A648" t="s">
        <v>206</v>
      </c>
      <c r="B648" t="s">
        <v>1115</v>
      </c>
      <c r="C648" t="s">
        <v>1116</v>
      </c>
      <c r="D648">
        <v>20753</v>
      </c>
      <c r="E648" s="144">
        <v>41</v>
      </c>
      <c r="F648" s="144">
        <v>0</v>
      </c>
      <c r="G648" s="144">
        <v>0</v>
      </c>
      <c r="H648" s="144">
        <v>0</v>
      </c>
      <c r="I648" s="144">
        <v>0</v>
      </c>
      <c r="J648" s="144">
        <v>0</v>
      </c>
      <c r="K648" s="144"/>
    </row>
    <row r="649" spans="1:11">
      <c r="A649" t="s">
        <v>206</v>
      </c>
      <c r="B649" t="s">
        <v>1115</v>
      </c>
      <c r="C649" t="s">
        <v>1122</v>
      </c>
      <c r="D649">
        <v>14217</v>
      </c>
      <c r="E649" s="144">
        <v>33</v>
      </c>
      <c r="F649" s="144">
        <v>0</v>
      </c>
      <c r="G649" s="144">
        <v>0</v>
      </c>
      <c r="H649" s="144">
        <v>0</v>
      </c>
      <c r="I649" s="144">
        <v>0</v>
      </c>
      <c r="J649" s="144">
        <v>0</v>
      </c>
      <c r="K649" s="144"/>
    </row>
    <row r="650" spans="1:11">
      <c r="A650" t="s">
        <v>206</v>
      </c>
      <c r="B650" t="s">
        <v>1115</v>
      </c>
      <c r="C650" t="s">
        <v>221</v>
      </c>
      <c r="D650">
        <v>14227</v>
      </c>
      <c r="E650" s="144">
        <v>6</v>
      </c>
      <c r="F650" s="144">
        <v>0</v>
      </c>
      <c r="G650" s="144">
        <v>0</v>
      </c>
      <c r="H650" s="144">
        <v>0</v>
      </c>
      <c r="I650" s="144">
        <v>0</v>
      </c>
      <c r="J650" s="144">
        <v>0</v>
      </c>
      <c r="K650" s="144"/>
    </row>
    <row r="651" spans="1:11">
      <c r="A651" t="s">
        <v>206</v>
      </c>
      <c r="B651" t="s">
        <v>1115</v>
      </c>
      <c r="C651" t="s">
        <v>1342</v>
      </c>
      <c r="D651">
        <v>14228</v>
      </c>
      <c r="E651" s="144">
        <v>3</v>
      </c>
      <c r="F651" s="144">
        <v>0</v>
      </c>
      <c r="G651" s="144">
        <v>1</v>
      </c>
      <c r="H651" s="144">
        <v>0</v>
      </c>
      <c r="I651" s="144">
        <v>1</v>
      </c>
      <c r="J651" s="144">
        <v>0</v>
      </c>
      <c r="K651" s="144"/>
    </row>
    <row r="652" spans="1:11">
      <c r="A652" t="s">
        <v>206</v>
      </c>
      <c r="B652" t="s">
        <v>1115</v>
      </c>
      <c r="C652" t="s">
        <v>614</v>
      </c>
      <c r="D652">
        <v>15014</v>
      </c>
      <c r="E652" s="144">
        <v>29</v>
      </c>
      <c r="F652" s="144">
        <v>1</v>
      </c>
      <c r="G652" s="144">
        <v>1</v>
      </c>
      <c r="H652" s="144">
        <v>0</v>
      </c>
      <c r="I652" s="144">
        <v>1</v>
      </c>
      <c r="J652" s="144">
        <v>0</v>
      </c>
      <c r="K652" s="144"/>
    </row>
    <row r="653" spans="1:11">
      <c r="A653" t="s">
        <v>206</v>
      </c>
      <c r="B653" t="s">
        <v>1115</v>
      </c>
      <c r="C653" t="s">
        <v>223</v>
      </c>
      <c r="D653">
        <v>15029</v>
      </c>
      <c r="E653" s="144">
        <v>8</v>
      </c>
      <c r="F653" s="144">
        <v>0</v>
      </c>
      <c r="G653" s="144">
        <v>0</v>
      </c>
      <c r="H653" s="144">
        <v>0</v>
      </c>
      <c r="I653" s="144">
        <v>1</v>
      </c>
      <c r="J653" s="144">
        <v>0</v>
      </c>
      <c r="K653" s="144"/>
    </row>
    <row r="654" spans="1:11">
      <c r="A654" t="s">
        <v>206</v>
      </c>
      <c r="B654" t="s">
        <v>1115</v>
      </c>
      <c r="C654" t="s">
        <v>1164</v>
      </c>
      <c r="D654">
        <v>20765</v>
      </c>
      <c r="E654" s="144">
        <v>7</v>
      </c>
      <c r="F654" s="144">
        <v>0</v>
      </c>
      <c r="G654" s="144">
        <v>0</v>
      </c>
      <c r="H654" s="144">
        <v>0</v>
      </c>
      <c r="I654" s="144">
        <v>0</v>
      </c>
      <c r="J654" s="144">
        <v>0</v>
      </c>
      <c r="K654" s="144"/>
    </row>
    <row r="655" spans="1:11">
      <c r="A655" t="s">
        <v>206</v>
      </c>
      <c r="B655" t="s">
        <v>1115</v>
      </c>
      <c r="C655" t="s">
        <v>1358</v>
      </c>
      <c r="D655">
        <v>17278</v>
      </c>
      <c r="E655" s="144">
        <v>16</v>
      </c>
      <c r="F655" s="144">
        <v>0</v>
      </c>
      <c r="G655" s="144">
        <v>0</v>
      </c>
      <c r="H655" s="144">
        <v>0</v>
      </c>
      <c r="I655" s="144">
        <v>0</v>
      </c>
      <c r="J655" s="144">
        <v>0</v>
      </c>
      <c r="K655" s="144"/>
    </row>
    <row r="656" spans="1:11">
      <c r="A656" t="s">
        <v>206</v>
      </c>
      <c r="B656" t="s">
        <v>1115</v>
      </c>
      <c r="C656" t="s">
        <v>1244</v>
      </c>
      <c r="D656">
        <v>20754</v>
      </c>
      <c r="E656" s="144">
        <v>14</v>
      </c>
      <c r="F656" s="144">
        <v>0</v>
      </c>
      <c r="G656" s="144">
        <v>0</v>
      </c>
      <c r="H656" s="144">
        <v>0</v>
      </c>
      <c r="I656" s="144">
        <v>0</v>
      </c>
      <c r="J656" s="144">
        <v>0</v>
      </c>
      <c r="K656" s="144"/>
    </row>
    <row r="657" spans="1:11">
      <c r="A657" t="s">
        <v>206</v>
      </c>
      <c r="B657" t="s">
        <v>1115</v>
      </c>
      <c r="C657" t="s">
        <v>631</v>
      </c>
      <c r="D657">
        <v>15144</v>
      </c>
      <c r="E657" s="144">
        <v>3</v>
      </c>
      <c r="F657" s="144">
        <v>1</v>
      </c>
      <c r="G657" s="144">
        <v>1</v>
      </c>
      <c r="H657" s="144">
        <v>0</v>
      </c>
      <c r="I657" s="144">
        <v>0</v>
      </c>
      <c r="J657" s="144">
        <v>0</v>
      </c>
      <c r="K657" s="144"/>
    </row>
    <row r="658" spans="1:11">
      <c r="A658" t="s">
        <v>206</v>
      </c>
      <c r="B658" t="s">
        <v>1115</v>
      </c>
      <c r="C658" t="s">
        <v>1172</v>
      </c>
      <c r="D658">
        <v>17279</v>
      </c>
      <c r="E658" s="144">
        <v>14</v>
      </c>
      <c r="F658" s="144">
        <v>0</v>
      </c>
      <c r="G658" s="144">
        <v>0</v>
      </c>
      <c r="H658" s="144">
        <v>0</v>
      </c>
      <c r="I658" s="144">
        <v>0</v>
      </c>
      <c r="J658" s="144">
        <v>0</v>
      </c>
      <c r="K658" s="144"/>
    </row>
    <row r="659" spans="1:11">
      <c r="A659" t="s">
        <v>206</v>
      </c>
      <c r="B659" t="s">
        <v>1115</v>
      </c>
      <c r="C659" t="s">
        <v>1179</v>
      </c>
      <c r="D659">
        <v>15270</v>
      </c>
      <c r="E659" s="144">
        <v>35</v>
      </c>
      <c r="F659" s="144">
        <v>0</v>
      </c>
      <c r="G659" s="144">
        <v>0</v>
      </c>
      <c r="H659" s="144">
        <v>0</v>
      </c>
      <c r="I659" s="144">
        <v>0</v>
      </c>
      <c r="J659" s="144">
        <v>0</v>
      </c>
      <c r="K659" s="144"/>
    </row>
    <row r="660" spans="1:11">
      <c r="A660" t="s">
        <v>206</v>
      </c>
      <c r="B660" t="s">
        <v>1115</v>
      </c>
      <c r="C660" t="s">
        <v>1256</v>
      </c>
      <c r="D660">
        <v>20757</v>
      </c>
      <c r="E660" s="144">
        <v>55</v>
      </c>
      <c r="F660" s="144">
        <v>0</v>
      </c>
      <c r="G660" s="144">
        <v>0</v>
      </c>
      <c r="H660" s="144">
        <v>0</v>
      </c>
      <c r="I660" s="144">
        <v>0</v>
      </c>
      <c r="J660" s="144">
        <v>0</v>
      </c>
      <c r="K660" s="144"/>
    </row>
    <row r="661" spans="1:11">
      <c r="A661" t="s">
        <v>206</v>
      </c>
      <c r="B661" t="s">
        <v>1115</v>
      </c>
      <c r="C661" t="s">
        <v>1262</v>
      </c>
      <c r="D661">
        <v>20755</v>
      </c>
      <c r="E661" s="144">
        <v>50</v>
      </c>
      <c r="F661" s="144">
        <v>0</v>
      </c>
      <c r="G661" s="144">
        <v>0</v>
      </c>
      <c r="H661" s="144">
        <v>0</v>
      </c>
      <c r="I661" s="144">
        <v>0</v>
      </c>
      <c r="J661" s="144">
        <v>0</v>
      </c>
      <c r="K661" s="144"/>
    </row>
    <row r="662" spans="1:11">
      <c r="A662" t="s">
        <v>206</v>
      </c>
      <c r="B662" t="s">
        <v>1115</v>
      </c>
      <c r="C662" t="s">
        <v>1287</v>
      </c>
      <c r="D662">
        <v>15548</v>
      </c>
      <c r="E662" s="144">
        <v>5</v>
      </c>
      <c r="F662" s="144">
        <v>0</v>
      </c>
      <c r="G662" s="144">
        <v>1</v>
      </c>
      <c r="H662" s="144">
        <v>0</v>
      </c>
      <c r="I662" s="144">
        <v>0</v>
      </c>
      <c r="J662" s="144">
        <v>0</v>
      </c>
      <c r="K662" s="144"/>
    </row>
    <row r="663" spans="1:11">
      <c r="A663" t="s">
        <v>206</v>
      </c>
      <c r="B663" t="s">
        <v>1115</v>
      </c>
      <c r="C663" t="s">
        <v>1368</v>
      </c>
      <c r="D663">
        <v>15622</v>
      </c>
      <c r="E663" s="144">
        <v>82</v>
      </c>
      <c r="F663" s="144">
        <v>0</v>
      </c>
      <c r="G663" s="144">
        <v>0</v>
      </c>
      <c r="H663" s="144">
        <v>0</v>
      </c>
      <c r="I663" s="144">
        <v>0</v>
      </c>
      <c r="J663" s="144">
        <v>0</v>
      </c>
      <c r="K663" s="144"/>
    </row>
    <row r="664" spans="1:11">
      <c r="A664" t="s">
        <v>206</v>
      </c>
      <c r="B664" t="s">
        <v>1115</v>
      </c>
      <c r="C664" t="s">
        <v>679</v>
      </c>
      <c r="D664">
        <v>15621</v>
      </c>
      <c r="E664" s="144">
        <v>34</v>
      </c>
      <c r="F664" s="144">
        <v>2</v>
      </c>
      <c r="G664" s="144">
        <v>2</v>
      </c>
      <c r="H664" s="144">
        <v>1</v>
      </c>
      <c r="I664" s="144">
        <v>0</v>
      </c>
      <c r="J664" s="144">
        <v>0</v>
      </c>
      <c r="K664" s="144"/>
    </row>
    <row r="665" spans="1:11">
      <c r="A665" t="s">
        <v>206</v>
      </c>
      <c r="B665" t="s">
        <v>1115</v>
      </c>
      <c r="C665" t="s">
        <v>1211</v>
      </c>
      <c r="D665">
        <v>15757</v>
      </c>
      <c r="E665" s="144">
        <v>18</v>
      </c>
      <c r="F665" s="144">
        <v>0</v>
      </c>
      <c r="G665" s="144">
        <v>1</v>
      </c>
      <c r="H665" s="144">
        <v>0</v>
      </c>
      <c r="I665" s="144">
        <v>0</v>
      </c>
      <c r="J665" s="144">
        <v>0</v>
      </c>
      <c r="K665" s="144"/>
    </row>
    <row r="666" spans="1:11">
      <c r="A666" t="s">
        <v>206</v>
      </c>
      <c r="B666" t="s">
        <v>1115</v>
      </c>
      <c r="C666" t="s">
        <v>687</v>
      </c>
      <c r="D666">
        <v>16953</v>
      </c>
      <c r="E666" s="144">
        <v>9</v>
      </c>
      <c r="F666" s="144">
        <v>1</v>
      </c>
      <c r="G666" s="144">
        <v>1</v>
      </c>
      <c r="H666" s="144">
        <v>0</v>
      </c>
      <c r="I666" s="144">
        <v>0</v>
      </c>
      <c r="J666" s="144">
        <v>0</v>
      </c>
      <c r="K666" s="144"/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4"/>
  <sheetViews>
    <sheetView showGridLines="0" topLeftCell="F533" workbookViewId="0">
      <selection activeCell="B2" sqref="B2:M554"/>
    </sheetView>
  </sheetViews>
  <sheetFormatPr defaultColWidth="8.7109375" defaultRowHeight="15"/>
  <cols>
    <col min="1" max="1" width="8.7109375" style="107"/>
    <col min="2" max="2" width="8.140625" style="107" bestFit="1" customWidth="1"/>
    <col min="3" max="3" width="48.140625" style="107" bestFit="1" customWidth="1"/>
    <col min="4" max="4" width="8.42578125" style="107" bestFit="1" customWidth="1"/>
    <col min="5" max="5" width="14.85546875" style="107" bestFit="1" customWidth="1"/>
    <col min="6" max="6" width="14.85546875" style="107" customWidth="1"/>
    <col min="7" max="7" width="22.42578125" style="107" bestFit="1" customWidth="1"/>
    <col min="8" max="8" width="18.5703125" style="107" bestFit="1" customWidth="1"/>
    <col min="9" max="9" width="22.42578125" style="107" bestFit="1" customWidth="1"/>
    <col min="10" max="10" width="9.140625" style="107" bestFit="1" customWidth="1"/>
    <col min="11" max="11" width="21.85546875" style="107" bestFit="1" customWidth="1"/>
    <col min="12" max="12" width="20.5703125" style="107" bestFit="1" customWidth="1"/>
    <col min="13" max="13" width="18.28515625" style="107" bestFit="1" customWidth="1"/>
    <col min="14" max="14" width="11.5703125" style="108" bestFit="1" customWidth="1"/>
    <col min="15" max="16384" width="8.7109375" style="107"/>
  </cols>
  <sheetData>
    <row r="2" spans="2:14">
      <c r="B2" s="117" t="s">
        <v>1111</v>
      </c>
      <c r="C2" s="117" t="s">
        <v>21</v>
      </c>
      <c r="D2" s="117" t="s">
        <v>512</v>
      </c>
      <c r="E2" s="117" t="s">
        <v>1110</v>
      </c>
      <c r="F2" s="117" t="s">
        <v>514</v>
      </c>
      <c r="G2" s="117" t="s">
        <v>515</v>
      </c>
      <c r="H2" s="117" t="s">
        <v>516</v>
      </c>
      <c r="I2" s="117" t="s">
        <v>517</v>
      </c>
      <c r="J2" s="117" t="s">
        <v>518</v>
      </c>
      <c r="K2" s="117" t="s">
        <v>519</v>
      </c>
      <c r="L2" s="117" t="s">
        <v>520</v>
      </c>
      <c r="M2" s="117" t="s">
        <v>521</v>
      </c>
      <c r="N2" s="145" t="s">
        <v>1616</v>
      </c>
    </row>
    <row r="3" spans="2:14">
      <c r="B3" s="146" t="s">
        <v>1617</v>
      </c>
      <c r="C3" s="117" t="s">
        <v>1218</v>
      </c>
      <c r="D3" s="117" t="s">
        <v>106</v>
      </c>
      <c r="E3" s="117" t="s">
        <v>1125</v>
      </c>
      <c r="F3" s="117"/>
      <c r="G3" s="117">
        <v>0</v>
      </c>
      <c r="H3" s="117">
        <v>5</v>
      </c>
      <c r="I3" s="117">
        <v>5</v>
      </c>
      <c r="J3" s="117">
        <v>0</v>
      </c>
      <c r="K3" s="117">
        <v>0</v>
      </c>
      <c r="L3" s="117">
        <v>0</v>
      </c>
      <c r="M3" s="106">
        <v>0</v>
      </c>
      <c r="N3" s="106">
        <v>0</v>
      </c>
    </row>
    <row r="4" spans="2:14">
      <c r="B4" s="146" t="s">
        <v>1618</v>
      </c>
      <c r="C4" s="117" t="s">
        <v>1224</v>
      </c>
      <c r="D4" s="117" t="s">
        <v>106</v>
      </c>
      <c r="E4" s="117" t="s">
        <v>1125</v>
      </c>
      <c r="F4" s="117"/>
      <c r="G4" s="117">
        <v>2</v>
      </c>
      <c r="H4" s="117">
        <v>0</v>
      </c>
      <c r="I4" s="117">
        <v>0</v>
      </c>
      <c r="J4" s="117">
        <v>0</v>
      </c>
      <c r="K4" s="117">
        <v>0</v>
      </c>
      <c r="L4" s="117">
        <v>0</v>
      </c>
      <c r="M4" s="106">
        <v>0</v>
      </c>
      <c r="N4" s="106">
        <v>0</v>
      </c>
    </row>
    <row r="5" spans="2:14">
      <c r="B5" s="146" t="s">
        <v>1619</v>
      </c>
      <c r="C5" s="117" t="s">
        <v>1133</v>
      </c>
      <c r="D5" s="117" t="s">
        <v>106</v>
      </c>
      <c r="E5" s="117" t="s">
        <v>1125</v>
      </c>
      <c r="F5" s="117"/>
      <c r="G5" s="117">
        <v>2</v>
      </c>
      <c r="H5" s="117">
        <v>0</v>
      </c>
      <c r="I5" s="117">
        <v>0</v>
      </c>
      <c r="J5" s="117">
        <v>0</v>
      </c>
      <c r="K5" s="117">
        <v>0</v>
      </c>
      <c r="L5" s="117">
        <v>0</v>
      </c>
      <c r="M5" s="106">
        <v>0</v>
      </c>
      <c r="N5" s="106">
        <v>0</v>
      </c>
    </row>
    <row r="6" spans="2:14">
      <c r="B6" s="146" t="s">
        <v>1620</v>
      </c>
      <c r="C6" s="117" t="s">
        <v>1334</v>
      </c>
      <c r="D6" s="117" t="s">
        <v>106</v>
      </c>
      <c r="E6" s="117" t="s">
        <v>1125</v>
      </c>
      <c r="F6" s="117"/>
      <c r="G6" s="117">
        <v>2</v>
      </c>
      <c r="H6" s="117">
        <v>0</v>
      </c>
      <c r="I6" s="117">
        <v>0</v>
      </c>
      <c r="J6" s="117">
        <v>0</v>
      </c>
      <c r="K6" s="117">
        <v>0</v>
      </c>
      <c r="L6" s="117">
        <v>0</v>
      </c>
      <c r="M6" s="106">
        <v>0</v>
      </c>
      <c r="N6" s="106">
        <v>0</v>
      </c>
    </row>
    <row r="7" spans="2:14">
      <c r="B7" s="146" t="s">
        <v>1621</v>
      </c>
      <c r="C7" s="117" t="s">
        <v>1291</v>
      </c>
      <c r="D7" s="117" t="s">
        <v>106</v>
      </c>
      <c r="E7" s="117" t="s">
        <v>1125</v>
      </c>
      <c r="F7" s="117"/>
      <c r="G7" s="117">
        <v>2</v>
      </c>
      <c r="H7" s="117">
        <v>0</v>
      </c>
      <c r="I7" s="117">
        <v>0</v>
      </c>
      <c r="J7" s="117">
        <v>0</v>
      </c>
      <c r="K7" s="117">
        <v>0</v>
      </c>
      <c r="L7" s="117">
        <v>0</v>
      </c>
      <c r="M7" s="106">
        <v>0</v>
      </c>
      <c r="N7" s="106">
        <v>0</v>
      </c>
    </row>
    <row r="8" spans="2:14">
      <c r="B8" s="146" t="s">
        <v>1622</v>
      </c>
      <c r="C8" s="117" t="s">
        <v>1292</v>
      </c>
      <c r="D8" s="117" t="s">
        <v>106</v>
      </c>
      <c r="E8" s="117" t="s">
        <v>1125</v>
      </c>
      <c r="F8" s="117"/>
      <c r="G8" s="117">
        <v>0</v>
      </c>
      <c r="H8" s="117">
        <v>0</v>
      </c>
      <c r="I8" s="117">
        <v>0</v>
      </c>
      <c r="J8" s="117">
        <v>0</v>
      </c>
      <c r="K8" s="117">
        <v>0</v>
      </c>
      <c r="L8" s="117">
        <v>0</v>
      </c>
      <c r="M8" s="106">
        <v>0</v>
      </c>
      <c r="N8" s="106">
        <v>0</v>
      </c>
    </row>
    <row r="9" spans="2:14">
      <c r="B9" s="146" t="s">
        <v>1623</v>
      </c>
      <c r="C9" s="117" t="s">
        <v>1231</v>
      </c>
      <c r="D9" s="117" t="s">
        <v>106</v>
      </c>
      <c r="E9" s="117" t="s">
        <v>1125</v>
      </c>
      <c r="F9" s="117"/>
      <c r="G9" s="117">
        <v>0</v>
      </c>
      <c r="H9" s="117">
        <v>0</v>
      </c>
      <c r="I9" s="117">
        <v>0</v>
      </c>
      <c r="J9" s="117">
        <v>0</v>
      </c>
      <c r="K9" s="117">
        <v>0</v>
      </c>
      <c r="L9" s="117">
        <v>0</v>
      </c>
      <c r="M9" s="106">
        <v>0</v>
      </c>
      <c r="N9" s="106">
        <v>0</v>
      </c>
    </row>
    <row r="10" spans="2:14">
      <c r="B10" s="146" t="s">
        <v>1624</v>
      </c>
      <c r="C10" s="117" t="s">
        <v>107</v>
      </c>
      <c r="D10" s="117" t="s">
        <v>106</v>
      </c>
      <c r="E10" s="117" t="s">
        <v>1125</v>
      </c>
      <c r="F10" s="117"/>
      <c r="G10" s="117">
        <v>15</v>
      </c>
      <c r="H10" s="117">
        <v>0</v>
      </c>
      <c r="I10" s="117">
        <v>0</v>
      </c>
      <c r="J10" s="117">
        <v>0</v>
      </c>
      <c r="K10" s="117">
        <v>0</v>
      </c>
      <c r="L10" s="117">
        <v>0</v>
      </c>
      <c r="M10" s="106">
        <v>0</v>
      </c>
      <c r="N10" s="106">
        <v>0</v>
      </c>
    </row>
    <row r="11" spans="2:14">
      <c r="B11" s="146" t="s">
        <v>1625</v>
      </c>
      <c r="C11" s="117" t="s">
        <v>1335</v>
      </c>
      <c r="D11" s="117" t="s">
        <v>106</v>
      </c>
      <c r="E11" s="117" t="s">
        <v>1125</v>
      </c>
      <c r="F11" s="117"/>
      <c r="G11" s="117">
        <v>0</v>
      </c>
      <c r="H11" s="117">
        <v>0</v>
      </c>
      <c r="I11" s="117">
        <v>0</v>
      </c>
      <c r="J11" s="117">
        <v>0</v>
      </c>
      <c r="K11" s="117">
        <v>0</v>
      </c>
      <c r="L11" s="117">
        <v>0</v>
      </c>
      <c r="M11" s="106">
        <v>0</v>
      </c>
      <c r="N11" s="106">
        <v>0</v>
      </c>
    </row>
    <row r="12" spans="2:14">
      <c r="B12" s="146" t="s">
        <v>1626</v>
      </c>
      <c r="C12" s="117" t="s">
        <v>1345</v>
      </c>
      <c r="D12" s="117" t="s">
        <v>106</v>
      </c>
      <c r="E12" s="117" t="s">
        <v>1125</v>
      </c>
      <c r="F12" s="117"/>
      <c r="G12" s="117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06">
        <v>0</v>
      </c>
      <c r="N12" s="106">
        <v>0</v>
      </c>
    </row>
    <row r="13" spans="2:14">
      <c r="B13" s="146" t="s">
        <v>1627</v>
      </c>
      <c r="C13" s="117" t="s">
        <v>1269</v>
      </c>
      <c r="D13" s="117" t="s">
        <v>106</v>
      </c>
      <c r="E13" s="117" t="s">
        <v>1125</v>
      </c>
      <c r="F13" s="117"/>
      <c r="G13" s="117">
        <v>16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06">
        <v>0</v>
      </c>
      <c r="N13" s="106">
        <v>0</v>
      </c>
    </row>
    <row r="14" spans="2:14">
      <c r="B14" s="146" t="s">
        <v>1628</v>
      </c>
      <c r="C14" s="117" t="s">
        <v>1237</v>
      </c>
      <c r="D14" s="117" t="s">
        <v>106</v>
      </c>
      <c r="E14" s="117" t="s">
        <v>1125</v>
      </c>
      <c r="F14" s="117"/>
      <c r="G14" s="117">
        <v>1</v>
      </c>
      <c r="H14" s="117">
        <v>0</v>
      </c>
      <c r="I14" s="117">
        <v>0</v>
      </c>
      <c r="J14" s="117">
        <v>0</v>
      </c>
      <c r="K14" s="117">
        <v>0</v>
      </c>
      <c r="L14" s="117">
        <v>0</v>
      </c>
      <c r="M14" s="106">
        <v>0</v>
      </c>
      <c r="N14" s="106">
        <v>0</v>
      </c>
    </row>
    <row r="15" spans="2:14">
      <c r="B15" s="146" t="s">
        <v>1629</v>
      </c>
      <c r="C15" s="117" t="s">
        <v>1321</v>
      </c>
      <c r="D15" s="117" t="s">
        <v>106</v>
      </c>
      <c r="E15" s="117" t="s">
        <v>1125</v>
      </c>
      <c r="F15" s="117"/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06">
        <v>0</v>
      </c>
      <c r="N15" s="106">
        <v>0</v>
      </c>
    </row>
    <row r="16" spans="2:14">
      <c r="B16" s="146" t="s">
        <v>1630</v>
      </c>
      <c r="C16" s="117" t="s">
        <v>1331</v>
      </c>
      <c r="D16" s="117" t="s">
        <v>106</v>
      </c>
      <c r="E16" s="117" t="s">
        <v>1125</v>
      </c>
      <c r="F16" s="117"/>
      <c r="G16" s="117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06">
        <v>0</v>
      </c>
      <c r="N16" s="106">
        <v>0</v>
      </c>
    </row>
    <row r="17" spans="2:14">
      <c r="B17" s="146" t="s">
        <v>1631</v>
      </c>
      <c r="C17" s="117" t="s">
        <v>1189</v>
      </c>
      <c r="D17" s="117" t="s">
        <v>106</v>
      </c>
      <c r="E17" s="117" t="s">
        <v>1125</v>
      </c>
      <c r="F17" s="117"/>
      <c r="G17" s="117">
        <v>1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06">
        <v>0</v>
      </c>
      <c r="N17" s="106">
        <v>0</v>
      </c>
    </row>
    <row r="18" spans="2:14">
      <c r="B18" s="146" t="s">
        <v>1632</v>
      </c>
      <c r="C18" s="117" t="s">
        <v>1314</v>
      </c>
      <c r="D18" s="117" t="s">
        <v>106</v>
      </c>
      <c r="E18" s="117" t="s">
        <v>1125</v>
      </c>
      <c r="F18" s="117"/>
      <c r="G18" s="117">
        <v>1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06">
        <v>0</v>
      </c>
      <c r="N18" s="106">
        <v>0</v>
      </c>
    </row>
    <row r="19" spans="2:14">
      <c r="B19" s="146" t="s">
        <v>1633</v>
      </c>
      <c r="C19" s="117" t="s">
        <v>1349</v>
      </c>
      <c r="D19" s="117" t="s">
        <v>106</v>
      </c>
      <c r="E19" s="117" t="s">
        <v>1125</v>
      </c>
      <c r="F19" s="117"/>
      <c r="G19" s="117">
        <v>3</v>
      </c>
      <c r="H19" s="117">
        <v>0</v>
      </c>
      <c r="I19" s="117">
        <v>0</v>
      </c>
      <c r="J19" s="117">
        <v>0</v>
      </c>
      <c r="K19" s="117">
        <v>0</v>
      </c>
      <c r="L19" s="117">
        <v>0</v>
      </c>
      <c r="M19" s="106">
        <v>0</v>
      </c>
      <c r="N19" s="106">
        <v>0</v>
      </c>
    </row>
    <row r="20" spans="2:14">
      <c r="B20" s="146" t="s">
        <v>1634</v>
      </c>
      <c r="C20" s="117" t="s">
        <v>1196</v>
      </c>
      <c r="D20" s="117" t="s">
        <v>106</v>
      </c>
      <c r="E20" s="117" t="s">
        <v>1125</v>
      </c>
      <c r="F20" s="117"/>
      <c r="G20" s="117">
        <v>82</v>
      </c>
      <c r="H20" s="117">
        <v>0</v>
      </c>
      <c r="I20" s="117">
        <v>0</v>
      </c>
      <c r="J20" s="117">
        <v>0</v>
      </c>
      <c r="K20" s="117">
        <v>0</v>
      </c>
      <c r="L20" s="117">
        <v>0</v>
      </c>
      <c r="M20" s="106">
        <v>0</v>
      </c>
      <c r="N20" s="106">
        <v>0</v>
      </c>
    </row>
    <row r="21" spans="2:14">
      <c r="B21" s="146" t="s">
        <v>1635</v>
      </c>
      <c r="C21" s="117" t="s">
        <v>110</v>
      </c>
      <c r="D21" s="117" t="s">
        <v>106</v>
      </c>
      <c r="E21" s="117" t="s">
        <v>1125</v>
      </c>
      <c r="F21" s="117"/>
      <c r="G21" s="117">
        <v>0</v>
      </c>
      <c r="H21" s="117">
        <v>0</v>
      </c>
      <c r="I21" s="117">
        <v>1</v>
      </c>
      <c r="J21" s="117">
        <v>0</v>
      </c>
      <c r="K21" s="117">
        <v>0</v>
      </c>
      <c r="L21" s="117">
        <v>0</v>
      </c>
      <c r="M21" s="106">
        <v>0</v>
      </c>
      <c r="N21" s="106">
        <v>0</v>
      </c>
    </row>
    <row r="22" spans="2:14">
      <c r="B22" s="146" t="s">
        <v>1636</v>
      </c>
      <c r="C22" s="117" t="s">
        <v>1198</v>
      </c>
      <c r="D22" s="117" t="s">
        <v>106</v>
      </c>
      <c r="E22" s="117" t="s">
        <v>1125</v>
      </c>
      <c r="F22" s="117"/>
      <c r="G22" s="117">
        <v>4</v>
      </c>
      <c r="H22" s="117">
        <v>0</v>
      </c>
      <c r="I22" s="117">
        <v>0</v>
      </c>
      <c r="J22" s="117">
        <v>0</v>
      </c>
      <c r="K22" s="117">
        <v>0</v>
      </c>
      <c r="L22" s="117">
        <v>0</v>
      </c>
      <c r="M22" s="106">
        <v>0</v>
      </c>
      <c r="N22" s="106">
        <v>0</v>
      </c>
    </row>
    <row r="23" spans="2:14">
      <c r="B23" s="146" t="s">
        <v>1637</v>
      </c>
      <c r="C23" s="117" t="s">
        <v>1339</v>
      </c>
      <c r="D23" s="117" t="s">
        <v>106</v>
      </c>
      <c r="E23" s="117" t="s">
        <v>1125</v>
      </c>
      <c r="F23" s="117"/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06">
        <v>0</v>
      </c>
      <c r="N23" s="106">
        <v>0</v>
      </c>
    </row>
    <row r="24" spans="2:14">
      <c r="B24" s="146" t="s">
        <v>1638</v>
      </c>
      <c r="C24" s="117" t="s">
        <v>1207</v>
      </c>
      <c r="D24" s="117" t="s">
        <v>106</v>
      </c>
      <c r="E24" s="117" t="s">
        <v>1125</v>
      </c>
      <c r="F24" s="117"/>
      <c r="G24" s="117">
        <v>0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06">
        <v>0</v>
      </c>
      <c r="N24" s="106">
        <v>0</v>
      </c>
    </row>
    <row r="25" spans="2:14">
      <c r="B25" s="146" t="s">
        <v>1639</v>
      </c>
      <c r="C25" s="117" t="s">
        <v>111</v>
      </c>
      <c r="D25" s="117" t="s">
        <v>106</v>
      </c>
      <c r="E25" s="117" t="s">
        <v>1125</v>
      </c>
      <c r="F25" s="117"/>
      <c r="G25" s="117">
        <v>7</v>
      </c>
      <c r="H25" s="117">
        <v>0</v>
      </c>
      <c r="I25" s="117">
        <v>0</v>
      </c>
      <c r="J25" s="117">
        <v>0</v>
      </c>
      <c r="K25" s="117">
        <v>0</v>
      </c>
      <c r="L25" s="117">
        <v>0</v>
      </c>
      <c r="M25" s="106">
        <v>0</v>
      </c>
      <c r="N25" s="106">
        <v>0</v>
      </c>
    </row>
    <row r="26" spans="2:14">
      <c r="B26" s="146" t="s">
        <v>1640</v>
      </c>
      <c r="C26" s="117" t="s">
        <v>112</v>
      </c>
      <c r="D26" s="117" t="s">
        <v>106</v>
      </c>
      <c r="E26" s="117" t="s">
        <v>1125</v>
      </c>
      <c r="F26" s="117"/>
      <c r="G26" s="117">
        <v>41</v>
      </c>
      <c r="H26" s="117">
        <v>0</v>
      </c>
      <c r="I26" s="117">
        <v>2</v>
      </c>
      <c r="J26" s="117">
        <v>0</v>
      </c>
      <c r="K26" s="117">
        <v>0</v>
      </c>
      <c r="L26" s="117">
        <v>0</v>
      </c>
      <c r="M26" s="106">
        <v>0</v>
      </c>
      <c r="N26" s="106">
        <v>0</v>
      </c>
    </row>
    <row r="27" spans="2:14">
      <c r="B27" s="146" t="s">
        <v>1641</v>
      </c>
      <c r="C27" s="117" t="s">
        <v>1114</v>
      </c>
      <c r="D27" s="117" t="s">
        <v>106</v>
      </c>
      <c r="E27" s="117" t="s">
        <v>1113</v>
      </c>
      <c r="F27" s="117"/>
      <c r="G27" s="117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0</v>
      </c>
      <c r="M27" s="106">
        <v>0</v>
      </c>
      <c r="N27" s="106">
        <v>0</v>
      </c>
    </row>
    <row r="28" spans="2:14">
      <c r="B28" s="146" t="s">
        <v>1642</v>
      </c>
      <c r="C28" s="117" t="s">
        <v>1341</v>
      </c>
      <c r="D28" s="117" t="s">
        <v>106</v>
      </c>
      <c r="E28" s="117" t="s">
        <v>1113</v>
      </c>
      <c r="F28" s="117"/>
      <c r="G28" s="117">
        <v>3</v>
      </c>
      <c r="H28" s="117">
        <v>0</v>
      </c>
      <c r="I28" s="117">
        <v>0</v>
      </c>
      <c r="J28" s="117">
        <v>0</v>
      </c>
      <c r="K28" s="117">
        <v>0</v>
      </c>
      <c r="L28" s="117">
        <v>0</v>
      </c>
      <c r="M28" s="106">
        <v>0</v>
      </c>
      <c r="N28" s="106">
        <v>0</v>
      </c>
    </row>
    <row r="29" spans="2:14">
      <c r="B29" s="146" t="s">
        <v>1643</v>
      </c>
      <c r="C29" s="117" t="s">
        <v>1123</v>
      </c>
      <c r="D29" s="117" t="s">
        <v>106</v>
      </c>
      <c r="E29" s="117" t="s">
        <v>1113</v>
      </c>
      <c r="F29" s="117"/>
      <c r="G29" s="117">
        <v>1</v>
      </c>
      <c r="H29" s="117">
        <v>0</v>
      </c>
      <c r="I29" s="117">
        <v>0</v>
      </c>
      <c r="J29" s="117">
        <v>0</v>
      </c>
      <c r="K29" s="117">
        <v>0</v>
      </c>
      <c r="L29" s="117">
        <v>0</v>
      </c>
      <c r="M29" s="106">
        <v>0</v>
      </c>
      <c r="N29" s="106">
        <v>0</v>
      </c>
    </row>
    <row r="30" spans="2:14">
      <c r="B30" s="146" t="s">
        <v>1644</v>
      </c>
      <c r="C30" s="117" t="s">
        <v>1124</v>
      </c>
      <c r="D30" s="117" t="s">
        <v>106</v>
      </c>
      <c r="E30" s="117" t="s">
        <v>1113</v>
      </c>
      <c r="F30" s="117"/>
      <c r="G30" s="117">
        <v>0</v>
      </c>
      <c r="H30" s="117">
        <v>0</v>
      </c>
      <c r="I30" s="117">
        <v>0</v>
      </c>
      <c r="J30" s="117">
        <v>0</v>
      </c>
      <c r="K30" s="117">
        <v>0</v>
      </c>
      <c r="L30" s="117">
        <v>0</v>
      </c>
      <c r="M30" s="106">
        <v>0</v>
      </c>
      <c r="N30" s="106">
        <v>0</v>
      </c>
    </row>
    <row r="31" spans="2:14">
      <c r="B31" s="146" t="s">
        <v>1645</v>
      </c>
      <c r="C31" s="117" t="s">
        <v>1129</v>
      </c>
      <c r="D31" s="117" t="s">
        <v>106</v>
      </c>
      <c r="E31" s="117" t="s">
        <v>1113</v>
      </c>
      <c r="F31" s="117"/>
      <c r="G31" s="117">
        <v>0</v>
      </c>
      <c r="H31" s="117">
        <v>0</v>
      </c>
      <c r="I31" s="117">
        <v>0</v>
      </c>
      <c r="J31" s="117">
        <v>0</v>
      </c>
      <c r="K31" s="117">
        <v>0</v>
      </c>
      <c r="L31" s="117">
        <v>0</v>
      </c>
      <c r="M31" s="106">
        <v>0</v>
      </c>
      <c r="N31" s="106">
        <v>0</v>
      </c>
    </row>
    <row r="32" spans="2:14">
      <c r="B32" s="146" t="s">
        <v>1646</v>
      </c>
      <c r="C32" s="117" t="s">
        <v>1130</v>
      </c>
      <c r="D32" s="117" t="s">
        <v>106</v>
      </c>
      <c r="E32" s="117" t="s">
        <v>1113</v>
      </c>
      <c r="F32" s="117"/>
      <c r="G32" s="117">
        <v>7</v>
      </c>
      <c r="H32" s="117">
        <v>0</v>
      </c>
      <c r="I32" s="117">
        <v>0</v>
      </c>
      <c r="J32" s="117">
        <v>0</v>
      </c>
      <c r="K32" s="117">
        <v>0</v>
      </c>
      <c r="L32" s="117">
        <v>0</v>
      </c>
      <c r="M32" s="106">
        <v>0</v>
      </c>
      <c r="N32" s="106">
        <v>0</v>
      </c>
    </row>
    <row r="33" spans="2:14">
      <c r="B33" s="146" t="s">
        <v>1647</v>
      </c>
      <c r="C33" s="117" t="s">
        <v>1303</v>
      </c>
      <c r="D33" s="117" t="s">
        <v>106</v>
      </c>
      <c r="E33" s="117" t="s">
        <v>1113</v>
      </c>
      <c r="F33" s="117"/>
      <c r="G33" s="117">
        <v>57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06">
        <v>0</v>
      </c>
      <c r="N33" s="106">
        <v>0</v>
      </c>
    </row>
    <row r="34" spans="2:14">
      <c r="B34" s="146" t="s">
        <v>1648</v>
      </c>
      <c r="C34" s="117" t="s">
        <v>1223</v>
      </c>
      <c r="D34" s="117" t="s">
        <v>106</v>
      </c>
      <c r="E34" s="117" t="s">
        <v>1113</v>
      </c>
      <c r="F34" s="117"/>
      <c r="G34" s="117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0</v>
      </c>
      <c r="M34" s="106">
        <v>0</v>
      </c>
      <c r="N34" s="106">
        <v>0</v>
      </c>
    </row>
    <row r="35" spans="2:14">
      <c r="B35" s="146" t="s">
        <v>1649</v>
      </c>
      <c r="C35" s="117" t="s">
        <v>1144</v>
      </c>
      <c r="D35" s="117" t="s">
        <v>106</v>
      </c>
      <c r="E35" s="117" t="s">
        <v>1113</v>
      </c>
      <c r="F35" s="117"/>
      <c r="G35" s="117">
        <v>0</v>
      </c>
      <c r="H35" s="117">
        <v>0</v>
      </c>
      <c r="I35" s="117">
        <v>0</v>
      </c>
      <c r="J35" s="117">
        <v>0</v>
      </c>
      <c r="K35" s="117">
        <v>0</v>
      </c>
      <c r="L35" s="117">
        <v>0</v>
      </c>
      <c r="M35" s="106">
        <v>0</v>
      </c>
      <c r="N35" s="106">
        <v>0</v>
      </c>
    </row>
    <row r="36" spans="2:14">
      <c r="B36" s="146" t="s">
        <v>1650</v>
      </c>
      <c r="C36" s="117" t="s">
        <v>1306</v>
      </c>
      <c r="D36" s="117" t="s">
        <v>106</v>
      </c>
      <c r="E36" s="117" t="s">
        <v>1113</v>
      </c>
      <c r="F36" s="117"/>
      <c r="G36" s="117">
        <v>0</v>
      </c>
      <c r="H36" s="117">
        <v>0</v>
      </c>
      <c r="I36" s="117">
        <v>0</v>
      </c>
      <c r="J36" s="117">
        <v>0</v>
      </c>
      <c r="K36" s="117">
        <v>0</v>
      </c>
      <c r="L36" s="117">
        <v>0</v>
      </c>
      <c r="M36" s="106">
        <v>0</v>
      </c>
      <c r="N36" s="106">
        <v>0</v>
      </c>
    </row>
    <row r="37" spans="2:14">
      <c r="B37" s="146" t="s">
        <v>1651</v>
      </c>
      <c r="C37" s="117" t="s">
        <v>1344</v>
      </c>
      <c r="D37" s="117" t="s">
        <v>106</v>
      </c>
      <c r="E37" s="117" t="s">
        <v>1113</v>
      </c>
      <c r="F37" s="117"/>
      <c r="G37" s="117">
        <v>2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06">
        <v>0</v>
      </c>
      <c r="N37" s="106">
        <v>0</v>
      </c>
    </row>
    <row r="38" spans="2:14">
      <c r="B38" s="146" t="s">
        <v>1652</v>
      </c>
      <c r="C38" s="117" t="s">
        <v>1232</v>
      </c>
      <c r="D38" s="117" t="s">
        <v>106</v>
      </c>
      <c r="E38" s="117" t="s">
        <v>1113</v>
      </c>
      <c r="F38" s="117"/>
      <c r="G38" s="117">
        <v>1</v>
      </c>
      <c r="H38" s="117">
        <v>0</v>
      </c>
      <c r="I38" s="117">
        <v>0</v>
      </c>
      <c r="J38" s="117">
        <v>0</v>
      </c>
      <c r="K38" s="117">
        <v>0</v>
      </c>
      <c r="L38" s="117">
        <v>0</v>
      </c>
      <c r="M38" s="106">
        <v>0</v>
      </c>
      <c r="N38" s="106">
        <v>0</v>
      </c>
    </row>
    <row r="39" spans="2:14">
      <c r="B39" s="146" t="s">
        <v>1653</v>
      </c>
      <c r="C39" s="117" t="s">
        <v>1357</v>
      </c>
      <c r="D39" s="117" t="s">
        <v>106</v>
      </c>
      <c r="E39" s="117" t="s">
        <v>1113</v>
      </c>
      <c r="F39" s="117"/>
      <c r="G39" s="117">
        <v>1</v>
      </c>
      <c r="H39" s="117">
        <v>0</v>
      </c>
      <c r="I39" s="117">
        <v>0</v>
      </c>
      <c r="J39" s="117">
        <v>0</v>
      </c>
      <c r="K39" s="117">
        <v>0</v>
      </c>
      <c r="L39" s="117">
        <v>0</v>
      </c>
      <c r="M39" s="106">
        <v>0</v>
      </c>
      <c r="N39" s="106">
        <v>0</v>
      </c>
    </row>
    <row r="40" spans="2:14">
      <c r="B40" s="146" t="s">
        <v>1654</v>
      </c>
      <c r="C40" s="117" t="s">
        <v>1233</v>
      </c>
      <c r="D40" s="117" t="s">
        <v>106</v>
      </c>
      <c r="E40" s="117" t="s">
        <v>1113</v>
      </c>
      <c r="F40" s="117"/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06">
        <v>0</v>
      </c>
      <c r="N40" s="106">
        <v>0</v>
      </c>
    </row>
    <row r="41" spans="2:14">
      <c r="B41" s="146" t="s">
        <v>1655</v>
      </c>
      <c r="C41" s="117" t="s">
        <v>113</v>
      </c>
      <c r="D41" s="117" t="s">
        <v>106</v>
      </c>
      <c r="E41" s="117" t="s">
        <v>1113</v>
      </c>
      <c r="F41" s="117"/>
      <c r="G41" s="117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06">
        <v>0</v>
      </c>
      <c r="N41" s="106">
        <v>0</v>
      </c>
    </row>
    <row r="42" spans="2:14">
      <c r="B42" s="146" t="s">
        <v>1656</v>
      </c>
      <c r="C42" s="117" t="s">
        <v>1146</v>
      </c>
      <c r="D42" s="117" t="s">
        <v>106</v>
      </c>
      <c r="E42" s="117" t="s">
        <v>1113</v>
      </c>
      <c r="F42" s="117"/>
      <c r="G42" s="117">
        <v>1</v>
      </c>
      <c r="H42" s="117">
        <v>0</v>
      </c>
      <c r="I42" s="117">
        <v>0</v>
      </c>
      <c r="J42" s="117">
        <v>0</v>
      </c>
      <c r="K42" s="117">
        <v>0</v>
      </c>
      <c r="L42" s="117">
        <v>0</v>
      </c>
      <c r="M42" s="106">
        <v>0</v>
      </c>
      <c r="N42" s="106">
        <v>0</v>
      </c>
    </row>
    <row r="43" spans="2:14">
      <c r="B43" s="146" t="s">
        <v>1657</v>
      </c>
      <c r="C43" s="117" t="s">
        <v>1346</v>
      </c>
      <c r="D43" s="117" t="s">
        <v>106</v>
      </c>
      <c r="E43" s="117" t="s">
        <v>1113</v>
      </c>
      <c r="F43" s="117"/>
      <c r="G43" s="117">
        <v>0</v>
      </c>
      <c r="H43" s="117">
        <v>0</v>
      </c>
      <c r="I43" s="117">
        <v>0</v>
      </c>
      <c r="J43" s="117">
        <v>0</v>
      </c>
      <c r="K43" s="117">
        <v>0</v>
      </c>
      <c r="L43" s="117">
        <v>0</v>
      </c>
      <c r="M43" s="106">
        <v>0</v>
      </c>
      <c r="N43" s="106">
        <v>0</v>
      </c>
    </row>
    <row r="44" spans="2:14">
      <c r="B44" s="146" t="s">
        <v>1658</v>
      </c>
      <c r="C44" s="117" t="s">
        <v>1149</v>
      </c>
      <c r="D44" s="117" t="s">
        <v>106</v>
      </c>
      <c r="E44" s="117" t="s">
        <v>1113</v>
      </c>
      <c r="F44" s="117"/>
      <c r="G44" s="117">
        <v>1</v>
      </c>
      <c r="H44" s="117">
        <v>0</v>
      </c>
      <c r="I44" s="117">
        <v>0</v>
      </c>
      <c r="J44" s="117">
        <v>0</v>
      </c>
      <c r="K44" s="117">
        <v>0</v>
      </c>
      <c r="L44" s="117">
        <v>0</v>
      </c>
      <c r="M44" s="106">
        <v>0</v>
      </c>
      <c r="N44" s="106">
        <v>0</v>
      </c>
    </row>
    <row r="45" spans="2:14">
      <c r="B45" s="146" t="s">
        <v>1659</v>
      </c>
      <c r="C45" s="117" t="s">
        <v>1350</v>
      </c>
      <c r="D45" s="117" t="s">
        <v>106</v>
      </c>
      <c r="E45" s="117" t="s">
        <v>1113</v>
      </c>
      <c r="F45" s="117"/>
      <c r="G45" s="117">
        <v>0</v>
      </c>
      <c r="H45" s="117">
        <v>0</v>
      </c>
      <c r="I45" s="117">
        <v>0</v>
      </c>
      <c r="J45" s="117">
        <v>0</v>
      </c>
      <c r="K45" s="117">
        <v>0</v>
      </c>
      <c r="L45" s="117">
        <v>0</v>
      </c>
      <c r="M45" s="106">
        <v>0</v>
      </c>
      <c r="N45" s="106">
        <v>0</v>
      </c>
    </row>
    <row r="46" spans="2:14">
      <c r="B46" s="146" t="s">
        <v>1660</v>
      </c>
      <c r="C46" s="117" t="s">
        <v>1150</v>
      </c>
      <c r="D46" s="117" t="s">
        <v>106</v>
      </c>
      <c r="E46" s="117" t="s">
        <v>1113</v>
      </c>
      <c r="F46" s="117"/>
      <c r="G46" s="117">
        <v>7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06">
        <v>0</v>
      </c>
      <c r="N46" s="106">
        <v>0</v>
      </c>
    </row>
    <row r="47" spans="2:14">
      <c r="B47" s="146" t="s">
        <v>1661</v>
      </c>
      <c r="C47" s="117" t="s">
        <v>1294</v>
      </c>
      <c r="D47" s="117" t="s">
        <v>106</v>
      </c>
      <c r="E47" s="117" t="s">
        <v>1113</v>
      </c>
      <c r="F47" s="117"/>
      <c r="G47" s="117">
        <v>20</v>
      </c>
      <c r="H47" s="117">
        <v>0</v>
      </c>
      <c r="I47" s="117">
        <v>0</v>
      </c>
      <c r="J47" s="117">
        <v>0</v>
      </c>
      <c r="K47" s="117">
        <v>1</v>
      </c>
      <c r="L47" s="117">
        <v>0</v>
      </c>
      <c r="M47" s="106">
        <v>0</v>
      </c>
      <c r="N47" s="106">
        <v>0</v>
      </c>
    </row>
    <row r="48" spans="2:14">
      <c r="B48" s="146" t="s">
        <v>1662</v>
      </c>
      <c r="C48" s="117" t="s">
        <v>1159</v>
      </c>
      <c r="D48" s="117" t="s">
        <v>106</v>
      </c>
      <c r="E48" s="117" t="s">
        <v>1113</v>
      </c>
      <c r="F48" s="117"/>
      <c r="G48" s="117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06">
        <v>0</v>
      </c>
      <c r="N48" s="106">
        <v>0</v>
      </c>
    </row>
    <row r="49" spans="2:14">
      <c r="B49" s="146" t="s">
        <v>1663</v>
      </c>
      <c r="C49" s="117" t="s">
        <v>1278</v>
      </c>
      <c r="D49" s="117" t="s">
        <v>106</v>
      </c>
      <c r="E49" s="117" t="s">
        <v>1113</v>
      </c>
      <c r="F49" s="117"/>
      <c r="G49" s="117">
        <v>2</v>
      </c>
      <c r="H49" s="117">
        <v>0</v>
      </c>
      <c r="I49" s="117">
        <v>0</v>
      </c>
      <c r="J49" s="117">
        <v>0</v>
      </c>
      <c r="K49" s="117">
        <v>0</v>
      </c>
      <c r="L49" s="117">
        <v>0</v>
      </c>
      <c r="M49" s="106">
        <v>0</v>
      </c>
      <c r="N49" s="106">
        <v>0</v>
      </c>
    </row>
    <row r="50" spans="2:14">
      <c r="B50" s="146" t="s">
        <v>1664</v>
      </c>
      <c r="C50" s="117" t="s">
        <v>1309</v>
      </c>
      <c r="D50" s="117" t="s">
        <v>106</v>
      </c>
      <c r="E50" s="117" t="s">
        <v>1113</v>
      </c>
      <c r="F50" s="117"/>
      <c r="G50" s="117">
        <v>0</v>
      </c>
      <c r="H50" s="117">
        <v>1</v>
      </c>
      <c r="I50" s="117">
        <v>1</v>
      </c>
      <c r="J50" s="117">
        <v>0</v>
      </c>
      <c r="K50" s="117">
        <v>0</v>
      </c>
      <c r="L50" s="117">
        <v>0</v>
      </c>
      <c r="M50" s="106">
        <v>0</v>
      </c>
      <c r="N50" s="106">
        <v>0</v>
      </c>
    </row>
    <row r="51" spans="2:14">
      <c r="B51" s="146" t="s">
        <v>1665</v>
      </c>
      <c r="C51" s="117" t="s">
        <v>1249</v>
      </c>
      <c r="D51" s="117" t="s">
        <v>106</v>
      </c>
      <c r="E51" s="117" t="s">
        <v>1113</v>
      </c>
      <c r="F51" s="117"/>
      <c r="G51" s="117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06">
        <v>0</v>
      </c>
      <c r="N51" s="106">
        <v>0</v>
      </c>
    </row>
    <row r="52" spans="2:14">
      <c r="B52" s="146" t="s">
        <v>1666</v>
      </c>
      <c r="C52" s="117" t="s">
        <v>1191</v>
      </c>
      <c r="D52" s="117" t="s">
        <v>106</v>
      </c>
      <c r="E52" s="117" t="s">
        <v>1113</v>
      </c>
      <c r="F52" s="117"/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06">
        <v>0</v>
      </c>
      <c r="N52" s="106">
        <v>0</v>
      </c>
    </row>
    <row r="53" spans="2:14">
      <c r="B53" s="146" t="s">
        <v>1667</v>
      </c>
      <c r="C53" s="117" t="s">
        <v>1258</v>
      </c>
      <c r="D53" s="117" t="s">
        <v>106</v>
      </c>
      <c r="E53" s="117" t="s">
        <v>1113</v>
      </c>
      <c r="F53" s="117"/>
      <c r="G53" s="117">
        <v>1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06">
        <v>0</v>
      </c>
      <c r="N53" s="106">
        <v>0</v>
      </c>
    </row>
    <row r="54" spans="2:14">
      <c r="B54" s="146" t="s">
        <v>1668</v>
      </c>
      <c r="C54" s="117" t="s">
        <v>1288</v>
      </c>
      <c r="D54" s="117" t="s">
        <v>106</v>
      </c>
      <c r="E54" s="117" t="s">
        <v>1113</v>
      </c>
      <c r="F54" s="117"/>
      <c r="G54" s="117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06">
        <v>0</v>
      </c>
      <c r="N54" s="106">
        <v>0</v>
      </c>
    </row>
    <row r="55" spans="2:14">
      <c r="B55" s="146" t="s">
        <v>1669</v>
      </c>
      <c r="C55" s="117" t="s">
        <v>1206</v>
      </c>
      <c r="D55" s="117" t="s">
        <v>106</v>
      </c>
      <c r="E55" s="117" t="s">
        <v>1113</v>
      </c>
      <c r="F55" s="117"/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06">
        <v>0</v>
      </c>
      <c r="N55" s="106">
        <v>0</v>
      </c>
    </row>
    <row r="56" spans="2:14">
      <c r="B56" s="146" t="s">
        <v>1670</v>
      </c>
      <c r="C56" s="117" t="s">
        <v>1316</v>
      </c>
      <c r="D56" s="117" t="s">
        <v>106</v>
      </c>
      <c r="E56" s="117" t="s">
        <v>1113</v>
      </c>
      <c r="F56" s="117"/>
      <c r="G56" s="117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06">
        <v>0</v>
      </c>
      <c r="N56" s="106">
        <v>0</v>
      </c>
    </row>
    <row r="57" spans="2:14">
      <c r="B57" s="146" t="s">
        <v>1671</v>
      </c>
      <c r="C57" s="117" t="s">
        <v>1375</v>
      </c>
      <c r="D57" s="117" t="s">
        <v>106</v>
      </c>
      <c r="E57" s="117" t="s">
        <v>1113</v>
      </c>
      <c r="F57" s="117"/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06">
        <v>0</v>
      </c>
      <c r="N57" s="106">
        <v>0</v>
      </c>
    </row>
    <row r="58" spans="2:14">
      <c r="B58" s="146" t="s">
        <v>1672</v>
      </c>
      <c r="C58" s="117" t="s">
        <v>1213</v>
      </c>
      <c r="D58" s="117" t="s">
        <v>106</v>
      </c>
      <c r="E58" s="117" t="s">
        <v>1113</v>
      </c>
      <c r="F58" s="117"/>
      <c r="G58" s="117">
        <v>1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06">
        <v>0</v>
      </c>
      <c r="N58" s="106">
        <v>0</v>
      </c>
    </row>
    <row r="59" spans="2:14">
      <c r="B59" s="146" t="s">
        <v>1673</v>
      </c>
      <c r="C59" s="117" t="s">
        <v>1127</v>
      </c>
      <c r="D59" s="117" t="s">
        <v>106</v>
      </c>
      <c r="E59" s="117" t="s">
        <v>1126</v>
      </c>
      <c r="F59" s="117"/>
      <c r="G59" s="117">
        <v>91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06">
        <v>0</v>
      </c>
      <c r="N59" s="106">
        <v>0</v>
      </c>
    </row>
    <row r="60" spans="2:14">
      <c r="B60" s="146" t="s">
        <v>1674</v>
      </c>
      <c r="C60" s="117" t="s">
        <v>1225</v>
      </c>
      <c r="D60" s="117" t="s">
        <v>106</v>
      </c>
      <c r="E60" s="117" t="s">
        <v>1126</v>
      </c>
      <c r="F60" s="117"/>
      <c r="G60" s="117">
        <v>5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06">
        <v>0</v>
      </c>
      <c r="N60" s="106">
        <v>0</v>
      </c>
    </row>
    <row r="61" spans="2:14">
      <c r="B61" s="146" t="s">
        <v>1675</v>
      </c>
      <c r="C61" s="117" t="s">
        <v>1230</v>
      </c>
      <c r="D61" s="117" t="s">
        <v>106</v>
      </c>
      <c r="E61" s="117" t="s">
        <v>1126</v>
      </c>
      <c r="F61" s="117"/>
      <c r="G61" s="117">
        <v>11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06">
        <v>0</v>
      </c>
      <c r="N61" s="106">
        <v>0</v>
      </c>
    </row>
    <row r="62" spans="2:14">
      <c r="B62" s="146" t="s">
        <v>1676</v>
      </c>
      <c r="C62" s="117" t="s">
        <v>1145</v>
      </c>
      <c r="D62" s="117" t="s">
        <v>106</v>
      </c>
      <c r="E62" s="117" t="s">
        <v>1126</v>
      </c>
      <c r="F62" s="117"/>
      <c r="G62" s="117">
        <v>24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06">
        <v>0</v>
      </c>
      <c r="N62" s="106">
        <v>0</v>
      </c>
    </row>
    <row r="63" spans="2:14">
      <c r="B63" s="146" t="s">
        <v>1677</v>
      </c>
      <c r="C63" s="117" t="s">
        <v>1296</v>
      </c>
      <c r="D63" s="117" t="s">
        <v>106</v>
      </c>
      <c r="E63" s="117" t="s">
        <v>1126</v>
      </c>
      <c r="F63" s="117"/>
      <c r="G63" s="117">
        <v>65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06">
        <v>0</v>
      </c>
      <c r="N63" s="106">
        <v>0</v>
      </c>
    </row>
    <row r="64" spans="2:14">
      <c r="B64" s="146" t="s">
        <v>1678</v>
      </c>
      <c r="C64" s="117" t="s">
        <v>1270</v>
      </c>
      <c r="D64" s="117" t="s">
        <v>106</v>
      </c>
      <c r="E64" s="117" t="s">
        <v>1126</v>
      </c>
      <c r="F64" s="117"/>
      <c r="G64" s="117">
        <v>4</v>
      </c>
      <c r="H64" s="117">
        <v>0</v>
      </c>
      <c r="I64" s="117">
        <v>0</v>
      </c>
      <c r="J64" s="117">
        <v>0</v>
      </c>
      <c r="K64" s="117">
        <v>0</v>
      </c>
      <c r="L64" s="117">
        <v>0</v>
      </c>
      <c r="M64" s="106">
        <v>0</v>
      </c>
      <c r="N64" s="106">
        <v>0</v>
      </c>
    </row>
    <row r="65" spans="2:14">
      <c r="B65" s="146" t="s">
        <v>1679</v>
      </c>
      <c r="C65" s="117" t="s">
        <v>1156</v>
      </c>
      <c r="D65" s="117" t="s">
        <v>106</v>
      </c>
      <c r="E65" s="117" t="s">
        <v>1126</v>
      </c>
      <c r="F65" s="117"/>
      <c r="G65" s="117">
        <v>153</v>
      </c>
      <c r="H65" s="117">
        <v>0</v>
      </c>
      <c r="I65" s="117">
        <v>0</v>
      </c>
      <c r="J65" s="117">
        <v>0</v>
      </c>
      <c r="K65" s="117">
        <v>0</v>
      </c>
      <c r="L65" s="117">
        <v>0</v>
      </c>
      <c r="M65" s="106">
        <v>0</v>
      </c>
      <c r="N65" s="106">
        <v>0</v>
      </c>
    </row>
    <row r="66" spans="2:14">
      <c r="B66" s="146" t="s">
        <v>1680</v>
      </c>
      <c r="C66" s="117" t="s">
        <v>1307</v>
      </c>
      <c r="D66" s="117" t="s">
        <v>106</v>
      </c>
      <c r="E66" s="117" t="s">
        <v>1126</v>
      </c>
      <c r="F66" s="117"/>
      <c r="G66" s="117">
        <v>108</v>
      </c>
      <c r="H66" s="117">
        <v>0</v>
      </c>
      <c r="I66" s="117">
        <v>0</v>
      </c>
      <c r="J66" s="117">
        <v>0</v>
      </c>
      <c r="K66" s="117">
        <v>0</v>
      </c>
      <c r="L66" s="117">
        <v>0</v>
      </c>
      <c r="M66" s="106">
        <v>0</v>
      </c>
      <c r="N66" s="106">
        <v>0</v>
      </c>
    </row>
    <row r="67" spans="2:14">
      <c r="B67" s="146" t="s">
        <v>1681</v>
      </c>
      <c r="C67" s="117" t="s">
        <v>1241</v>
      </c>
      <c r="D67" s="117" t="s">
        <v>106</v>
      </c>
      <c r="E67" s="117" t="s">
        <v>1126</v>
      </c>
      <c r="F67" s="117"/>
      <c r="G67" s="117">
        <v>0</v>
      </c>
      <c r="H67" s="117">
        <v>0</v>
      </c>
      <c r="I67" s="117">
        <v>0</v>
      </c>
      <c r="J67" s="117">
        <v>0</v>
      </c>
      <c r="K67" s="117">
        <v>0</v>
      </c>
      <c r="L67" s="117">
        <v>0</v>
      </c>
      <c r="M67" s="106">
        <v>0</v>
      </c>
      <c r="N67" s="106">
        <v>0</v>
      </c>
    </row>
    <row r="68" spans="2:14">
      <c r="B68" s="146" t="s">
        <v>1682</v>
      </c>
      <c r="C68" s="117" t="s">
        <v>1185</v>
      </c>
      <c r="D68" s="117" t="s">
        <v>106</v>
      </c>
      <c r="E68" s="117" t="s">
        <v>1126</v>
      </c>
      <c r="F68" s="117"/>
      <c r="G68" s="117">
        <v>0</v>
      </c>
      <c r="H68" s="117">
        <v>0</v>
      </c>
      <c r="I68" s="117">
        <v>0</v>
      </c>
      <c r="J68" s="117">
        <v>0</v>
      </c>
      <c r="K68" s="117">
        <v>0</v>
      </c>
      <c r="L68" s="117">
        <v>0</v>
      </c>
      <c r="M68" s="106">
        <v>0</v>
      </c>
      <c r="N68" s="106">
        <v>0</v>
      </c>
    </row>
    <row r="69" spans="2:14">
      <c r="B69" s="146" t="s">
        <v>1683</v>
      </c>
      <c r="C69" s="117" t="s">
        <v>1259</v>
      </c>
      <c r="D69" s="117" t="s">
        <v>106</v>
      </c>
      <c r="E69" s="117" t="s">
        <v>1126</v>
      </c>
      <c r="F69" s="117"/>
      <c r="G69" s="117">
        <v>2</v>
      </c>
      <c r="H69" s="117">
        <v>0</v>
      </c>
      <c r="I69" s="117">
        <v>0</v>
      </c>
      <c r="J69" s="117">
        <v>0</v>
      </c>
      <c r="K69" s="117">
        <v>0</v>
      </c>
      <c r="L69" s="117">
        <v>0</v>
      </c>
      <c r="M69" s="106">
        <v>0</v>
      </c>
      <c r="N69" s="106">
        <v>0</v>
      </c>
    </row>
    <row r="70" spans="2:14">
      <c r="B70" s="146" t="s">
        <v>1684</v>
      </c>
      <c r="C70" s="117" t="s">
        <v>1216</v>
      </c>
      <c r="D70" s="117" t="s">
        <v>106</v>
      </c>
      <c r="E70" s="117" t="s">
        <v>1131</v>
      </c>
      <c r="F70" s="117"/>
      <c r="G70" s="117">
        <v>15</v>
      </c>
      <c r="H70" s="117">
        <v>0</v>
      </c>
      <c r="I70" s="117">
        <v>0</v>
      </c>
      <c r="J70" s="117">
        <v>0</v>
      </c>
      <c r="K70" s="117">
        <v>0</v>
      </c>
      <c r="L70" s="117">
        <v>0</v>
      </c>
      <c r="M70" s="106">
        <v>0</v>
      </c>
      <c r="N70" s="106">
        <v>0</v>
      </c>
    </row>
    <row r="71" spans="2:14">
      <c r="B71" s="146" t="s">
        <v>1685</v>
      </c>
      <c r="C71" s="117" t="s">
        <v>1132</v>
      </c>
      <c r="D71" s="117" t="s">
        <v>106</v>
      </c>
      <c r="E71" s="117" t="s">
        <v>1131</v>
      </c>
      <c r="F71" s="117"/>
      <c r="G71" s="117">
        <v>2</v>
      </c>
      <c r="H71" s="117">
        <v>0</v>
      </c>
      <c r="I71" s="117">
        <v>0</v>
      </c>
      <c r="J71" s="117">
        <v>0</v>
      </c>
      <c r="K71" s="117">
        <v>0</v>
      </c>
      <c r="L71" s="117">
        <v>0</v>
      </c>
      <c r="M71" s="106">
        <v>0</v>
      </c>
      <c r="N71" s="106">
        <v>0</v>
      </c>
    </row>
    <row r="72" spans="2:14">
      <c r="B72" s="146" t="s">
        <v>1686</v>
      </c>
      <c r="C72" s="117" t="s">
        <v>1220</v>
      </c>
      <c r="D72" s="117" t="s">
        <v>106</v>
      </c>
      <c r="E72" s="117" t="s">
        <v>1131</v>
      </c>
      <c r="F72" s="117"/>
      <c r="G72" s="117">
        <v>13</v>
      </c>
      <c r="H72" s="117">
        <v>0</v>
      </c>
      <c r="I72" s="117">
        <v>0</v>
      </c>
      <c r="J72" s="117">
        <v>0</v>
      </c>
      <c r="K72" s="117">
        <v>0</v>
      </c>
      <c r="L72" s="117">
        <v>0</v>
      </c>
      <c r="M72" s="106">
        <v>0</v>
      </c>
      <c r="N72" s="106">
        <v>0</v>
      </c>
    </row>
    <row r="73" spans="2:14">
      <c r="B73" s="146" t="s">
        <v>1687</v>
      </c>
      <c r="C73" s="117" t="s">
        <v>114</v>
      </c>
      <c r="D73" s="117" t="s">
        <v>106</v>
      </c>
      <c r="E73" s="117" t="s">
        <v>1131</v>
      </c>
      <c r="F73" s="117"/>
      <c r="G73" s="117">
        <v>0</v>
      </c>
      <c r="H73" s="117">
        <v>0</v>
      </c>
      <c r="I73" s="117">
        <v>0</v>
      </c>
      <c r="J73" s="117">
        <v>0</v>
      </c>
      <c r="K73" s="117">
        <v>0</v>
      </c>
      <c r="L73" s="117">
        <v>0</v>
      </c>
      <c r="M73" s="106">
        <v>0</v>
      </c>
      <c r="N73" s="106">
        <v>0</v>
      </c>
    </row>
    <row r="74" spans="2:14">
      <c r="B74" s="146" t="s">
        <v>1688</v>
      </c>
      <c r="C74" s="117" t="s">
        <v>1134</v>
      </c>
      <c r="D74" s="117" t="s">
        <v>106</v>
      </c>
      <c r="E74" s="117" t="s">
        <v>1131</v>
      </c>
      <c r="F74" s="117"/>
      <c r="G74" s="117">
        <v>188</v>
      </c>
      <c r="H74" s="117">
        <v>0</v>
      </c>
      <c r="I74" s="117">
        <v>0</v>
      </c>
      <c r="J74" s="117">
        <v>0</v>
      </c>
      <c r="K74" s="117">
        <v>0</v>
      </c>
      <c r="L74" s="117">
        <v>0</v>
      </c>
      <c r="M74" s="106">
        <v>0</v>
      </c>
      <c r="N74" s="106">
        <v>0</v>
      </c>
    </row>
    <row r="75" spans="2:14">
      <c r="B75" s="146" t="s">
        <v>1689</v>
      </c>
      <c r="C75" s="117" t="s">
        <v>1289</v>
      </c>
      <c r="D75" s="117" t="s">
        <v>106</v>
      </c>
      <c r="E75" s="117" t="s">
        <v>1131</v>
      </c>
      <c r="F75" s="117"/>
      <c r="G75" s="117">
        <v>60</v>
      </c>
      <c r="H75" s="117">
        <v>0</v>
      </c>
      <c r="I75" s="117">
        <v>0</v>
      </c>
      <c r="J75" s="117">
        <v>0</v>
      </c>
      <c r="K75" s="117">
        <v>0</v>
      </c>
      <c r="L75" s="117">
        <v>0</v>
      </c>
      <c r="M75" s="106">
        <v>0</v>
      </c>
      <c r="N75" s="106">
        <v>0</v>
      </c>
    </row>
    <row r="76" spans="2:14">
      <c r="B76" s="146" t="s">
        <v>1690</v>
      </c>
      <c r="C76" s="117" t="s">
        <v>115</v>
      </c>
      <c r="D76" s="117" t="s">
        <v>106</v>
      </c>
      <c r="E76" s="117" t="s">
        <v>1131</v>
      </c>
      <c r="F76" s="117"/>
      <c r="G76" s="117">
        <v>85</v>
      </c>
      <c r="H76" s="117">
        <v>0</v>
      </c>
      <c r="I76" s="117">
        <v>0</v>
      </c>
      <c r="J76" s="117">
        <v>0</v>
      </c>
      <c r="K76" s="117">
        <v>3</v>
      </c>
      <c r="L76" s="117">
        <v>4</v>
      </c>
      <c r="M76" s="106">
        <v>0</v>
      </c>
      <c r="N76" s="106">
        <v>0</v>
      </c>
    </row>
    <row r="77" spans="2:14">
      <c r="B77" s="146" t="s">
        <v>1691</v>
      </c>
      <c r="C77" s="117" t="s">
        <v>1228</v>
      </c>
      <c r="D77" s="117" t="s">
        <v>106</v>
      </c>
      <c r="E77" s="117" t="s">
        <v>1131</v>
      </c>
      <c r="F77" s="117"/>
      <c r="G77" s="117">
        <v>54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06">
        <v>0</v>
      </c>
      <c r="N77" s="106">
        <v>0</v>
      </c>
    </row>
    <row r="78" spans="2:14">
      <c r="B78" s="146" t="s">
        <v>1692</v>
      </c>
      <c r="C78" s="117" t="s">
        <v>1229</v>
      </c>
      <c r="D78" s="117" t="s">
        <v>106</v>
      </c>
      <c r="E78" s="117" t="s">
        <v>1131</v>
      </c>
      <c r="F78" s="117"/>
      <c r="G78" s="117">
        <v>17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06">
        <v>0</v>
      </c>
      <c r="N78" s="106">
        <v>0</v>
      </c>
    </row>
    <row r="79" spans="2:14">
      <c r="B79" s="146" t="s">
        <v>1693</v>
      </c>
      <c r="C79" s="117" t="s">
        <v>1140</v>
      </c>
      <c r="D79" s="117" t="s">
        <v>106</v>
      </c>
      <c r="E79" s="117" t="s">
        <v>1131</v>
      </c>
      <c r="F79" s="117"/>
      <c r="G79" s="117">
        <v>6</v>
      </c>
      <c r="H79" s="117">
        <v>0</v>
      </c>
      <c r="I79" s="117">
        <v>0</v>
      </c>
      <c r="J79" s="117">
        <v>0</v>
      </c>
      <c r="K79" s="117">
        <v>0</v>
      </c>
      <c r="L79" s="117">
        <v>0</v>
      </c>
      <c r="M79" s="106">
        <v>0</v>
      </c>
      <c r="N79" s="106">
        <v>0</v>
      </c>
    </row>
    <row r="80" spans="2:14">
      <c r="B80" s="146" t="s">
        <v>1694</v>
      </c>
      <c r="C80" s="117" t="s">
        <v>1372</v>
      </c>
      <c r="D80" s="117" t="s">
        <v>106</v>
      </c>
      <c r="E80" s="117" t="s">
        <v>1131</v>
      </c>
      <c r="F80" s="117"/>
      <c r="G80" s="117">
        <v>0</v>
      </c>
      <c r="H80" s="117">
        <v>0</v>
      </c>
      <c r="I80" s="117">
        <v>0</v>
      </c>
      <c r="J80" s="117">
        <v>0</v>
      </c>
      <c r="K80" s="117">
        <v>0</v>
      </c>
      <c r="L80" s="117">
        <v>0</v>
      </c>
      <c r="M80" s="106">
        <v>0</v>
      </c>
      <c r="N80" s="106">
        <v>0</v>
      </c>
    </row>
    <row r="81" spans="2:14">
      <c r="B81" s="146" t="s">
        <v>1695</v>
      </c>
      <c r="C81" s="117" t="s">
        <v>1147</v>
      </c>
      <c r="D81" s="117" t="s">
        <v>106</v>
      </c>
      <c r="E81" s="117" t="s">
        <v>1131</v>
      </c>
      <c r="F81" s="117"/>
      <c r="G81" s="117">
        <v>10</v>
      </c>
      <c r="H81" s="117">
        <v>0</v>
      </c>
      <c r="I81" s="117">
        <v>0</v>
      </c>
      <c r="J81" s="117">
        <v>0</v>
      </c>
      <c r="K81" s="117">
        <v>0</v>
      </c>
      <c r="L81" s="117">
        <v>0</v>
      </c>
      <c r="M81" s="106">
        <v>0</v>
      </c>
      <c r="N81" s="106">
        <v>0</v>
      </c>
    </row>
    <row r="82" spans="2:14">
      <c r="B82" s="146" t="s">
        <v>1696</v>
      </c>
      <c r="C82" s="117" t="s">
        <v>1151</v>
      </c>
      <c r="D82" s="117" t="s">
        <v>106</v>
      </c>
      <c r="E82" s="117" t="s">
        <v>1131</v>
      </c>
      <c r="F82" s="117"/>
      <c r="G82" s="117">
        <v>6</v>
      </c>
      <c r="H82" s="117">
        <v>0</v>
      </c>
      <c r="I82" s="117">
        <v>0</v>
      </c>
      <c r="J82" s="117">
        <v>0</v>
      </c>
      <c r="K82" s="117">
        <v>0</v>
      </c>
      <c r="L82" s="117">
        <v>0</v>
      </c>
      <c r="M82" s="106">
        <v>0</v>
      </c>
      <c r="N82" s="106">
        <v>0</v>
      </c>
    </row>
    <row r="83" spans="2:14">
      <c r="B83" s="146" t="s">
        <v>1697</v>
      </c>
      <c r="C83" s="117" t="s">
        <v>1324</v>
      </c>
      <c r="D83" s="117" t="s">
        <v>106</v>
      </c>
      <c r="E83" s="117" t="s">
        <v>1131</v>
      </c>
      <c r="F83" s="117"/>
      <c r="G83" s="117">
        <v>20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06">
        <v>0</v>
      </c>
      <c r="N83" s="106">
        <v>0</v>
      </c>
    </row>
    <row r="84" spans="2:14">
      <c r="B84" s="146" t="s">
        <v>1698</v>
      </c>
      <c r="C84" s="117" t="s">
        <v>1271</v>
      </c>
      <c r="D84" s="117" t="s">
        <v>106</v>
      </c>
      <c r="E84" s="117" t="s">
        <v>1131</v>
      </c>
      <c r="F84" s="117"/>
      <c r="G84" s="117">
        <v>5</v>
      </c>
      <c r="H84" s="117">
        <v>0</v>
      </c>
      <c r="I84" s="117">
        <v>0</v>
      </c>
      <c r="J84" s="117">
        <v>0</v>
      </c>
      <c r="K84" s="117">
        <v>0</v>
      </c>
      <c r="L84" s="117">
        <v>0</v>
      </c>
      <c r="M84" s="106">
        <v>0</v>
      </c>
      <c r="N84" s="106">
        <v>0</v>
      </c>
    </row>
    <row r="85" spans="2:14">
      <c r="B85" s="146" t="s">
        <v>1699</v>
      </c>
      <c r="C85" s="117" t="s">
        <v>116</v>
      </c>
      <c r="D85" s="117" t="s">
        <v>106</v>
      </c>
      <c r="E85" s="117" t="s">
        <v>1131</v>
      </c>
      <c r="F85" s="117"/>
      <c r="G85" s="117">
        <v>0</v>
      </c>
      <c r="H85" s="117">
        <v>0</v>
      </c>
      <c r="I85" s="117">
        <v>0</v>
      </c>
      <c r="J85" s="117">
        <v>0</v>
      </c>
      <c r="K85" s="117">
        <v>0</v>
      </c>
      <c r="L85" s="117">
        <v>0</v>
      </c>
      <c r="M85" s="106">
        <v>0</v>
      </c>
      <c r="N85" s="106">
        <v>0</v>
      </c>
    </row>
    <row r="86" spans="2:14">
      <c r="B86" s="146" t="s">
        <v>1700</v>
      </c>
      <c r="C86" s="117" t="s">
        <v>1178</v>
      </c>
      <c r="D86" s="117" t="s">
        <v>106</v>
      </c>
      <c r="E86" s="117" t="s">
        <v>1131</v>
      </c>
      <c r="F86" s="117"/>
      <c r="G86" s="117">
        <v>6</v>
      </c>
      <c r="H86" s="117">
        <v>0</v>
      </c>
      <c r="I86" s="117">
        <v>0</v>
      </c>
      <c r="J86" s="117">
        <v>0</v>
      </c>
      <c r="K86" s="117">
        <v>0</v>
      </c>
      <c r="L86" s="117">
        <v>0</v>
      </c>
      <c r="M86" s="106">
        <v>0</v>
      </c>
      <c r="N86" s="106">
        <v>0</v>
      </c>
    </row>
    <row r="87" spans="2:14">
      <c r="B87" s="146" t="s">
        <v>1701</v>
      </c>
      <c r="C87" s="117" t="s">
        <v>1183</v>
      </c>
      <c r="D87" s="117" t="s">
        <v>106</v>
      </c>
      <c r="E87" s="117" t="s">
        <v>1131</v>
      </c>
      <c r="F87" s="117"/>
      <c r="G87" s="117">
        <v>13</v>
      </c>
      <c r="H87" s="117">
        <v>0</v>
      </c>
      <c r="I87" s="117">
        <v>0</v>
      </c>
      <c r="J87" s="117">
        <v>0</v>
      </c>
      <c r="K87" s="117">
        <v>0</v>
      </c>
      <c r="L87" s="117">
        <v>0</v>
      </c>
      <c r="M87" s="106">
        <v>0</v>
      </c>
      <c r="N87" s="106">
        <v>0</v>
      </c>
    </row>
    <row r="88" spans="2:14">
      <c r="B88" s="146" t="s">
        <v>1702</v>
      </c>
      <c r="C88" s="117" t="s">
        <v>1353</v>
      </c>
      <c r="D88" s="117" t="s">
        <v>106</v>
      </c>
      <c r="E88" s="117" t="s">
        <v>1131</v>
      </c>
      <c r="F88" s="117"/>
      <c r="G88" s="117">
        <v>1</v>
      </c>
      <c r="H88" s="117">
        <v>0</v>
      </c>
      <c r="I88" s="117">
        <v>0</v>
      </c>
      <c r="J88" s="117">
        <v>0</v>
      </c>
      <c r="K88" s="117">
        <v>0</v>
      </c>
      <c r="L88" s="117">
        <v>0</v>
      </c>
      <c r="M88" s="106">
        <v>0</v>
      </c>
      <c r="N88" s="106">
        <v>0</v>
      </c>
    </row>
    <row r="89" spans="2:14">
      <c r="B89" s="146" t="s">
        <v>1703</v>
      </c>
      <c r="C89" s="117" t="s">
        <v>1195</v>
      </c>
      <c r="D89" s="117" t="s">
        <v>106</v>
      </c>
      <c r="E89" s="117" t="s">
        <v>1131</v>
      </c>
      <c r="F89" s="117"/>
      <c r="G89" s="117">
        <v>22</v>
      </c>
      <c r="H89" s="117">
        <v>0</v>
      </c>
      <c r="I89" s="117">
        <v>0</v>
      </c>
      <c r="J89" s="117">
        <v>0</v>
      </c>
      <c r="K89" s="117">
        <v>0</v>
      </c>
      <c r="L89" s="117">
        <v>0</v>
      </c>
      <c r="M89" s="106">
        <v>0</v>
      </c>
      <c r="N89" s="106">
        <v>0</v>
      </c>
    </row>
    <row r="90" spans="2:14">
      <c r="B90" s="146" t="s">
        <v>1704</v>
      </c>
      <c r="C90" s="117" t="s">
        <v>1261</v>
      </c>
      <c r="D90" s="117" t="s">
        <v>106</v>
      </c>
      <c r="E90" s="117" t="s">
        <v>1131</v>
      </c>
      <c r="F90" s="117"/>
      <c r="G90" s="117">
        <v>20</v>
      </c>
      <c r="H90" s="117">
        <v>0</v>
      </c>
      <c r="I90" s="117">
        <v>0</v>
      </c>
      <c r="J90" s="117">
        <v>0</v>
      </c>
      <c r="K90" s="117">
        <v>0</v>
      </c>
      <c r="L90" s="117">
        <v>0</v>
      </c>
      <c r="M90" s="106">
        <v>0</v>
      </c>
      <c r="N90" s="106">
        <v>0</v>
      </c>
    </row>
    <row r="91" spans="2:14">
      <c r="B91" s="146" t="s">
        <v>1705</v>
      </c>
      <c r="C91" s="117" t="s">
        <v>1197</v>
      </c>
      <c r="D91" s="117" t="s">
        <v>106</v>
      </c>
      <c r="E91" s="117" t="s">
        <v>1131</v>
      </c>
      <c r="F91" s="117"/>
      <c r="G91" s="117">
        <v>54</v>
      </c>
      <c r="H91" s="117">
        <v>0</v>
      </c>
      <c r="I91" s="117">
        <v>0</v>
      </c>
      <c r="J91" s="117">
        <v>0</v>
      </c>
      <c r="K91" s="117">
        <v>0</v>
      </c>
      <c r="L91" s="117">
        <v>0</v>
      </c>
      <c r="M91" s="106">
        <v>0</v>
      </c>
      <c r="N91" s="106">
        <v>0</v>
      </c>
    </row>
    <row r="92" spans="2:14">
      <c r="B92" s="146" t="s">
        <v>1706</v>
      </c>
      <c r="C92" s="117" t="s">
        <v>1201</v>
      </c>
      <c r="D92" s="117" t="s">
        <v>106</v>
      </c>
      <c r="E92" s="117" t="s">
        <v>1131</v>
      </c>
      <c r="F92" s="117"/>
      <c r="G92" s="117">
        <v>4</v>
      </c>
      <c r="H92" s="117">
        <v>0</v>
      </c>
      <c r="I92" s="117">
        <v>0</v>
      </c>
      <c r="J92" s="117">
        <v>0</v>
      </c>
      <c r="K92" s="117">
        <v>0</v>
      </c>
      <c r="L92" s="117">
        <v>0</v>
      </c>
      <c r="M92" s="106">
        <v>0</v>
      </c>
      <c r="N92" s="106">
        <v>0</v>
      </c>
    </row>
    <row r="93" spans="2:14">
      <c r="B93" s="146" t="s">
        <v>1707</v>
      </c>
      <c r="C93" s="117" t="s">
        <v>1202</v>
      </c>
      <c r="D93" s="117" t="s">
        <v>106</v>
      </c>
      <c r="E93" s="117" t="s">
        <v>1131</v>
      </c>
      <c r="F93" s="117"/>
      <c r="G93" s="117">
        <v>2</v>
      </c>
      <c r="H93" s="117">
        <v>0</v>
      </c>
      <c r="I93" s="117">
        <v>0</v>
      </c>
      <c r="J93" s="117">
        <v>0</v>
      </c>
      <c r="K93" s="117">
        <v>0</v>
      </c>
      <c r="L93" s="117">
        <v>0</v>
      </c>
      <c r="M93" s="106">
        <v>0</v>
      </c>
      <c r="N93" s="106">
        <v>0</v>
      </c>
    </row>
    <row r="94" spans="2:14">
      <c r="B94" s="146" t="s">
        <v>1708</v>
      </c>
      <c r="C94" s="117" t="s">
        <v>1203</v>
      </c>
      <c r="D94" s="117" t="s">
        <v>106</v>
      </c>
      <c r="E94" s="117" t="s">
        <v>1131</v>
      </c>
      <c r="F94" s="117"/>
      <c r="G94" s="117">
        <v>17</v>
      </c>
      <c r="H94" s="117">
        <v>0</v>
      </c>
      <c r="I94" s="117">
        <v>0</v>
      </c>
      <c r="J94" s="117">
        <v>0</v>
      </c>
      <c r="K94" s="117">
        <v>0</v>
      </c>
      <c r="L94" s="117">
        <v>0</v>
      </c>
      <c r="M94" s="106">
        <v>0</v>
      </c>
      <c r="N94" s="106">
        <v>0</v>
      </c>
    </row>
    <row r="95" spans="2:14">
      <c r="B95" s="146" t="s">
        <v>1709</v>
      </c>
      <c r="C95" s="117" t="s">
        <v>1205</v>
      </c>
      <c r="D95" s="117" t="s">
        <v>106</v>
      </c>
      <c r="E95" s="117" t="s">
        <v>1131</v>
      </c>
      <c r="F95" s="117"/>
      <c r="G95" s="117">
        <v>29</v>
      </c>
      <c r="H95" s="117">
        <v>0</v>
      </c>
      <c r="I95" s="117">
        <v>0</v>
      </c>
      <c r="J95" s="117">
        <v>0</v>
      </c>
      <c r="K95" s="117">
        <v>0</v>
      </c>
      <c r="L95" s="117">
        <v>0</v>
      </c>
      <c r="M95" s="106">
        <v>0</v>
      </c>
      <c r="N95" s="106">
        <v>0</v>
      </c>
    </row>
    <row r="96" spans="2:14">
      <c r="B96" s="146" t="s">
        <v>1710</v>
      </c>
      <c r="C96" s="117" t="s">
        <v>117</v>
      </c>
      <c r="D96" s="117" t="s">
        <v>106</v>
      </c>
      <c r="E96" s="117" t="s">
        <v>1131</v>
      </c>
      <c r="F96" s="117"/>
      <c r="G96" s="117">
        <v>82</v>
      </c>
      <c r="H96" s="117">
        <v>0</v>
      </c>
      <c r="I96" s="117">
        <v>0</v>
      </c>
      <c r="J96" s="117">
        <v>0</v>
      </c>
      <c r="K96" s="117">
        <v>2</v>
      </c>
      <c r="L96" s="117">
        <v>1</v>
      </c>
      <c r="M96" s="106">
        <v>0</v>
      </c>
      <c r="N96" s="106">
        <v>0</v>
      </c>
    </row>
    <row r="97" spans="2:14">
      <c r="B97" s="146" t="s">
        <v>1711</v>
      </c>
      <c r="C97" s="117" t="s">
        <v>1302</v>
      </c>
      <c r="D97" s="117" t="s">
        <v>106</v>
      </c>
      <c r="E97" s="117" t="s">
        <v>1131</v>
      </c>
      <c r="F97" s="117"/>
      <c r="G97" s="117">
        <v>2</v>
      </c>
      <c r="H97" s="117">
        <v>0</v>
      </c>
      <c r="I97" s="117">
        <v>0</v>
      </c>
      <c r="J97" s="117">
        <v>0</v>
      </c>
      <c r="K97" s="117">
        <v>0</v>
      </c>
      <c r="L97" s="117">
        <v>0</v>
      </c>
      <c r="M97" s="106">
        <v>0</v>
      </c>
      <c r="N97" s="106">
        <v>0</v>
      </c>
    </row>
    <row r="98" spans="2:14">
      <c r="B98" s="146" t="s">
        <v>1712</v>
      </c>
      <c r="C98" s="117" t="s">
        <v>1340</v>
      </c>
      <c r="D98" s="117" t="s">
        <v>106</v>
      </c>
      <c r="E98" s="117" t="s">
        <v>1131</v>
      </c>
      <c r="F98" s="117"/>
      <c r="G98" s="117">
        <v>4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06">
        <v>0</v>
      </c>
      <c r="N98" s="106">
        <v>0</v>
      </c>
    </row>
    <row r="99" spans="2:14">
      <c r="B99" s="146" t="s">
        <v>1713</v>
      </c>
      <c r="C99" s="117" t="s">
        <v>118</v>
      </c>
      <c r="D99" s="117" t="s">
        <v>106</v>
      </c>
      <c r="E99" s="117" t="s">
        <v>1131</v>
      </c>
      <c r="F99" s="117"/>
      <c r="G99" s="117">
        <v>3</v>
      </c>
      <c r="H99" s="117">
        <v>0</v>
      </c>
      <c r="I99" s="117">
        <v>0</v>
      </c>
      <c r="J99" s="117">
        <v>0</v>
      </c>
      <c r="K99" s="117">
        <v>2</v>
      </c>
      <c r="L99" s="117">
        <v>0</v>
      </c>
      <c r="M99" s="106">
        <v>0</v>
      </c>
      <c r="N99" s="106">
        <v>0</v>
      </c>
    </row>
    <row r="100" spans="2:14">
      <c r="B100" s="146" t="s">
        <v>1714</v>
      </c>
      <c r="C100" s="117" t="s">
        <v>1210</v>
      </c>
      <c r="D100" s="117" t="s">
        <v>106</v>
      </c>
      <c r="E100" s="117" t="s">
        <v>1131</v>
      </c>
      <c r="F100" s="117"/>
      <c r="G100" s="117">
        <v>21</v>
      </c>
      <c r="H100" s="117">
        <v>0</v>
      </c>
      <c r="I100" s="117">
        <v>0</v>
      </c>
      <c r="J100" s="117">
        <v>0</v>
      </c>
      <c r="K100" s="117">
        <v>0</v>
      </c>
      <c r="L100" s="117">
        <v>0</v>
      </c>
      <c r="M100" s="106">
        <v>0</v>
      </c>
      <c r="N100" s="106">
        <v>0</v>
      </c>
    </row>
    <row r="101" spans="2:14">
      <c r="B101" s="146" t="s">
        <v>1715</v>
      </c>
      <c r="C101" s="117" t="s">
        <v>1369</v>
      </c>
      <c r="D101" s="117" t="s">
        <v>106</v>
      </c>
      <c r="E101" s="117" t="s">
        <v>1161</v>
      </c>
      <c r="F101" s="117"/>
      <c r="G101" s="117">
        <v>1</v>
      </c>
      <c r="H101" s="117">
        <v>0</v>
      </c>
      <c r="I101" s="117">
        <v>0</v>
      </c>
      <c r="J101" s="117">
        <v>0</v>
      </c>
      <c r="K101" s="117">
        <v>0</v>
      </c>
      <c r="L101" s="117">
        <v>0</v>
      </c>
      <c r="M101" s="106">
        <v>0</v>
      </c>
      <c r="N101" s="106">
        <v>0</v>
      </c>
    </row>
    <row r="102" spans="2:14">
      <c r="B102" s="146" t="s">
        <v>1716</v>
      </c>
      <c r="C102" s="117" t="s">
        <v>1370</v>
      </c>
      <c r="D102" s="117" t="s">
        <v>106</v>
      </c>
      <c r="E102" s="117" t="s">
        <v>1161</v>
      </c>
      <c r="F102" s="117"/>
      <c r="G102" s="117">
        <v>2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06">
        <v>0</v>
      </c>
      <c r="N102" s="106">
        <v>0</v>
      </c>
    </row>
    <row r="103" spans="2:14">
      <c r="B103" s="146" t="s">
        <v>1717</v>
      </c>
      <c r="C103" s="117" t="s">
        <v>1371</v>
      </c>
      <c r="D103" s="117" t="s">
        <v>106</v>
      </c>
      <c r="E103" s="117" t="s">
        <v>1161</v>
      </c>
      <c r="F103" s="117"/>
      <c r="G103" s="117">
        <v>5</v>
      </c>
      <c r="H103" s="117">
        <v>0</v>
      </c>
      <c r="I103" s="117">
        <v>0</v>
      </c>
      <c r="J103" s="117">
        <v>0</v>
      </c>
      <c r="K103" s="117">
        <v>0</v>
      </c>
      <c r="L103" s="117">
        <v>0</v>
      </c>
      <c r="M103" s="106">
        <v>0</v>
      </c>
      <c r="N103" s="106">
        <v>0</v>
      </c>
    </row>
    <row r="104" spans="2:14">
      <c r="B104" s="146" t="s">
        <v>1718</v>
      </c>
      <c r="C104" s="117" t="s">
        <v>1305</v>
      </c>
      <c r="D104" s="117" t="s">
        <v>106</v>
      </c>
      <c r="E104" s="117" t="s">
        <v>1161</v>
      </c>
      <c r="F104" s="117"/>
      <c r="G104" s="117">
        <v>5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06">
        <v>0</v>
      </c>
      <c r="N104" s="106">
        <v>0</v>
      </c>
    </row>
    <row r="105" spans="2:14">
      <c r="B105" s="146" t="s">
        <v>1719</v>
      </c>
      <c r="C105" s="117" t="s">
        <v>1318</v>
      </c>
      <c r="D105" s="117" t="s">
        <v>106</v>
      </c>
      <c r="E105" s="117" t="s">
        <v>1161</v>
      </c>
      <c r="F105" s="117"/>
      <c r="G105" s="117">
        <v>12</v>
      </c>
      <c r="H105" s="117">
        <v>0</v>
      </c>
      <c r="I105" s="117">
        <v>0</v>
      </c>
      <c r="J105" s="117">
        <v>0</v>
      </c>
      <c r="K105" s="117">
        <v>0</v>
      </c>
      <c r="L105" s="117">
        <v>0</v>
      </c>
      <c r="M105" s="106">
        <v>0</v>
      </c>
      <c r="N105" s="106">
        <v>0</v>
      </c>
    </row>
    <row r="106" spans="2:14">
      <c r="B106" s="146" t="s">
        <v>1720</v>
      </c>
      <c r="C106" s="117" t="s">
        <v>1236</v>
      </c>
      <c r="D106" s="117" t="s">
        <v>106</v>
      </c>
      <c r="E106" s="117" t="s">
        <v>1161</v>
      </c>
      <c r="F106" s="117"/>
      <c r="G106" s="117">
        <v>0</v>
      </c>
      <c r="H106" s="117">
        <v>0</v>
      </c>
      <c r="I106" s="117">
        <v>0</v>
      </c>
      <c r="J106" s="117">
        <v>0</v>
      </c>
      <c r="K106" s="117">
        <v>0</v>
      </c>
      <c r="L106" s="117">
        <v>0</v>
      </c>
      <c r="M106" s="106">
        <v>0</v>
      </c>
      <c r="N106" s="106">
        <v>0</v>
      </c>
    </row>
    <row r="107" spans="2:14">
      <c r="B107" s="146" t="s">
        <v>1721</v>
      </c>
      <c r="C107" s="117" t="s">
        <v>1325</v>
      </c>
      <c r="D107" s="117" t="s">
        <v>106</v>
      </c>
      <c r="E107" s="117" t="s">
        <v>1161</v>
      </c>
      <c r="F107" s="117"/>
      <c r="G107" s="117">
        <v>0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  <c r="M107" s="106">
        <v>0</v>
      </c>
      <c r="N107" s="106">
        <v>0</v>
      </c>
    </row>
    <row r="108" spans="2:14">
      <c r="B108" s="146" t="s">
        <v>1722</v>
      </c>
      <c r="C108" s="117" t="s">
        <v>1373</v>
      </c>
      <c r="D108" s="117" t="s">
        <v>106</v>
      </c>
      <c r="E108" s="117" t="s">
        <v>1161</v>
      </c>
      <c r="F108" s="117"/>
      <c r="G108" s="117">
        <v>8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06">
        <v>0</v>
      </c>
      <c r="N108" s="106">
        <v>0</v>
      </c>
    </row>
    <row r="109" spans="2:14">
      <c r="B109" s="146" t="s">
        <v>1723</v>
      </c>
      <c r="C109" s="117" t="s">
        <v>1162</v>
      </c>
      <c r="D109" s="117" t="s">
        <v>106</v>
      </c>
      <c r="E109" s="117" t="s">
        <v>1161</v>
      </c>
      <c r="F109" s="117"/>
      <c r="G109" s="117">
        <v>14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06">
        <v>0</v>
      </c>
      <c r="N109" s="106">
        <v>0</v>
      </c>
    </row>
    <row r="110" spans="2:14">
      <c r="B110" s="146" t="s">
        <v>1724</v>
      </c>
      <c r="C110" s="117" t="s">
        <v>119</v>
      </c>
      <c r="D110" s="117" t="s">
        <v>106</v>
      </c>
      <c r="E110" s="117" t="s">
        <v>1161</v>
      </c>
      <c r="F110" s="117"/>
      <c r="G110" s="117">
        <v>263</v>
      </c>
      <c r="H110" s="117">
        <v>0</v>
      </c>
      <c r="I110" s="117">
        <v>0</v>
      </c>
      <c r="J110" s="117">
        <v>0</v>
      </c>
      <c r="K110" s="117">
        <v>0</v>
      </c>
      <c r="L110" s="117">
        <v>0</v>
      </c>
      <c r="M110" s="106">
        <v>0</v>
      </c>
      <c r="N110" s="106">
        <v>0</v>
      </c>
    </row>
    <row r="111" spans="2:14">
      <c r="B111" s="146" t="s">
        <v>1725</v>
      </c>
      <c r="C111" s="117" t="s">
        <v>121</v>
      </c>
      <c r="D111" s="117" t="s">
        <v>106</v>
      </c>
      <c r="E111" s="117" t="s">
        <v>1161</v>
      </c>
      <c r="F111" s="117"/>
      <c r="G111" s="117">
        <v>97</v>
      </c>
      <c r="H111" s="117">
        <v>0</v>
      </c>
      <c r="I111" s="117">
        <v>0</v>
      </c>
      <c r="J111" s="117">
        <v>0</v>
      </c>
      <c r="K111" s="117">
        <v>0</v>
      </c>
      <c r="L111" s="117">
        <v>0</v>
      </c>
      <c r="M111" s="106">
        <v>0</v>
      </c>
      <c r="N111" s="106">
        <v>0</v>
      </c>
    </row>
    <row r="112" spans="2:14">
      <c r="B112" s="146" t="s">
        <v>1726</v>
      </c>
      <c r="C112" s="117" t="s">
        <v>122</v>
      </c>
      <c r="D112" s="117" t="s">
        <v>106</v>
      </c>
      <c r="E112" s="117" t="s">
        <v>1161</v>
      </c>
      <c r="F112" s="117"/>
      <c r="G112" s="117">
        <v>24</v>
      </c>
      <c r="H112" s="117">
        <v>0</v>
      </c>
      <c r="I112" s="117">
        <v>0</v>
      </c>
      <c r="J112" s="117">
        <v>0</v>
      </c>
      <c r="K112" s="117">
        <v>1</v>
      </c>
      <c r="L112" s="117">
        <v>0</v>
      </c>
      <c r="M112" s="106">
        <v>0</v>
      </c>
      <c r="N112" s="106">
        <v>0</v>
      </c>
    </row>
    <row r="113" spans="2:14">
      <c r="B113" s="146" t="s">
        <v>1727</v>
      </c>
      <c r="C113" s="117" t="s">
        <v>1354</v>
      </c>
      <c r="D113" s="117" t="s">
        <v>106</v>
      </c>
      <c r="E113" s="117" t="s">
        <v>1161</v>
      </c>
      <c r="F113" s="117"/>
      <c r="G113" s="117">
        <v>4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  <c r="M113" s="106">
        <v>0</v>
      </c>
      <c r="N113" s="106">
        <v>0</v>
      </c>
    </row>
    <row r="114" spans="2:14">
      <c r="B114" s="146" t="s">
        <v>1728</v>
      </c>
      <c r="C114" s="117" t="s">
        <v>1360</v>
      </c>
      <c r="D114" s="117" t="s">
        <v>106</v>
      </c>
      <c r="E114" s="117" t="s">
        <v>1161</v>
      </c>
      <c r="F114" s="117"/>
      <c r="G114" s="117">
        <v>3</v>
      </c>
      <c r="H114" s="117">
        <v>0</v>
      </c>
      <c r="I114" s="117">
        <v>0</v>
      </c>
      <c r="J114" s="117">
        <v>0</v>
      </c>
      <c r="K114" s="117">
        <v>0</v>
      </c>
      <c r="L114" s="117">
        <v>0</v>
      </c>
      <c r="M114" s="106">
        <v>0</v>
      </c>
      <c r="N114" s="106">
        <v>0</v>
      </c>
    </row>
    <row r="115" spans="2:14">
      <c r="B115" s="146" t="s">
        <v>1729</v>
      </c>
      <c r="C115" s="117" t="s">
        <v>1304</v>
      </c>
      <c r="D115" s="117" t="s">
        <v>106</v>
      </c>
      <c r="E115" s="117" t="s">
        <v>1136</v>
      </c>
      <c r="F115" s="117"/>
      <c r="G115" s="117">
        <v>3</v>
      </c>
      <c r="H115" s="117">
        <v>0</v>
      </c>
      <c r="I115" s="117">
        <v>0</v>
      </c>
      <c r="J115" s="117">
        <v>0</v>
      </c>
      <c r="K115" s="117">
        <v>0</v>
      </c>
      <c r="L115" s="117">
        <v>0</v>
      </c>
      <c r="M115" s="106">
        <v>0</v>
      </c>
      <c r="N115" s="106">
        <v>0</v>
      </c>
    </row>
    <row r="116" spans="2:14">
      <c r="B116" s="146" t="s">
        <v>1730</v>
      </c>
      <c r="C116" s="117" t="s">
        <v>1221</v>
      </c>
      <c r="D116" s="117" t="s">
        <v>106</v>
      </c>
      <c r="E116" s="117" t="s">
        <v>1136</v>
      </c>
      <c r="F116" s="117"/>
      <c r="G116" s="117">
        <v>5</v>
      </c>
      <c r="H116" s="117">
        <v>0</v>
      </c>
      <c r="I116" s="117">
        <v>0</v>
      </c>
      <c r="J116" s="117">
        <v>0</v>
      </c>
      <c r="K116" s="117">
        <v>0</v>
      </c>
      <c r="L116" s="117">
        <v>0</v>
      </c>
      <c r="M116" s="106">
        <v>0</v>
      </c>
      <c r="N116" s="106">
        <v>0</v>
      </c>
    </row>
    <row r="117" spans="2:14">
      <c r="B117" s="146" t="s">
        <v>1731</v>
      </c>
      <c r="C117" s="117" t="s">
        <v>123</v>
      </c>
      <c r="D117" s="117" t="s">
        <v>106</v>
      </c>
      <c r="E117" s="117" t="s">
        <v>1136</v>
      </c>
      <c r="F117" s="117"/>
      <c r="G117" s="117">
        <v>20</v>
      </c>
      <c r="H117" s="117">
        <v>0</v>
      </c>
      <c r="I117" s="117">
        <v>0</v>
      </c>
      <c r="J117" s="117">
        <v>0</v>
      </c>
      <c r="K117" s="117">
        <v>3</v>
      </c>
      <c r="L117" s="117">
        <v>0</v>
      </c>
      <c r="M117" s="106">
        <v>0</v>
      </c>
      <c r="N117" s="106">
        <v>0</v>
      </c>
    </row>
    <row r="118" spans="2:14">
      <c r="B118" s="146" t="s">
        <v>1732</v>
      </c>
      <c r="C118" s="117" t="s">
        <v>1137</v>
      </c>
      <c r="D118" s="117" t="s">
        <v>106</v>
      </c>
      <c r="E118" s="117" t="s">
        <v>1136</v>
      </c>
      <c r="F118" s="117"/>
      <c r="G118" s="117">
        <v>10</v>
      </c>
      <c r="H118" s="117">
        <v>0</v>
      </c>
      <c r="I118" s="117">
        <v>0</v>
      </c>
      <c r="J118" s="117">
        <v>0</v>
      </c>
      <c r="K118" s="117">
        <v>0</v>
      </c>
      <c r="L118" s="117">
        <v>0</v>
      </c>
      <c r="M118" s="106">
        <v>0</v>
      </c>
      <c r="N118" s="106">
        <v>0</v>
      </c>
    </row>
    <row r="119" spans="2:14">
      <c r="B119" s="146" t="s">
        <v>1733</v>
      </c>
      <c r="C119" s="117" t="s">
        <v>1141</v>
      </c>
      <c r="D119" s="117" t="s">
        <v>106</v>
      </c>
      <c r="E119" s="117" t="s">
        <v>1136</v>
      </c>
      <c r="F119" s="117"/>
      <c r="G119" s="117">
        <v>6</v>
      </c>
      <c r="H119" s="117">
        <v>0</v>
      </c>
      <c r="I119" s="117">
        <v>0</v>
      </c>
      <c r="J119" s="117">
        <v>0</v>
      </c>
      <c r="K119" s="117">
        <v>0</v>
      </c>
      <c r="L119" s="117">
        <v>0</v>
      </c>
      <c r="M119" s="106">
        <v>0</v>
      </c>
      <c r="N119" s="106">
        <v>0</v>
      </c>
    </row>
    <row r="120" spans="2:14">
      <c r="B120" s="146" t="s">
        <v>1734</v>
      </c>
      <c r="C120" s="117" t="s">
        <v>1142</v>
      </c>
      <c r="D120" s="117" t="s">
        <v>106</v>
      </c>
      <c r="E120" s="117" t="s">
        <v>1136</v>
      </c>
      <c r="F120" s="117"/>
      <c r="G120" s="117">
        <v>0</v>
      </c>
      <c r="H120" s="117">
        <v>0</v>
      </c>
      <c r="I120" s="117">
        <v>1</v>
      </c>
      <c r="J120" s="117">
        <v>0</v>
      </c>
      <c r="K120" s="117">
        <v>0</v>
      </c>
      <c r="L120" s="117">
        <v>0</v>
      </c>
      <c r="M120" s="106">
        <v>0</v>
      </c>
      <c r="N120" s="106">
        <v>0</v>
      </c>
    </row>
    <row r="121" spans="2:14">
      <c r="B121" s="146" t="s">
        <v>1735</v>
      </c>
      <c r="C121" s="117" t="s">
        <v>1143</v>
      </c>
      <c r="D121" s="117" t="s">
        <v>106</v>
      </c>
      <c r="E121" s="117" t="s">
        <v>1136</v>
      </c>
      <c r="F121" s="117"/>
      <c r="G121" s="117">
        <v>3</v>
      </c>
      <c r="H121" s="117">
        <v>0</v>
      </c>
      <c r="I121" s="117">
        <v>0</v>
      </c>
      <c r="J121" s="117">
        <v>0</v>
      </c>
      <c r="K121" s="117">
        <v>0</v>
      </c>
      <c r="L121" s="117">
        <v>0</v>
      </c>
      <c r="M121" s="106">
        <v>0</v>
      </c>
      <c r="N121" s="106">
        <v>0</v>
      </c>
    </row>
    <row r="122" spans="2:14">
      <c r="B122" s="146" t="s">
        <v>1736</v>
      </c>
      <c r="C122" s="117" t="s">
        <v>1234</v>
      </c>
      <c r="D122" s="117" t="s">
        <v>106</v>
      </c>
      <c r="E122" s="117" t="s">
        <v>1136</v>
      </c>
      <c r="F122" s="117"/>
      <c r="G122" s="117">
        <v>6</v>
      </c>
      <c r="H122" s="117">
        <v>0</v>
      </c>
      <c r="I122" s="117">
        <v>0</v>
      </c>
      <c r="J122" s="117">
        <v>0</v>
      </c>
      <c r="K122" s="117">
        <v>0</v>
      </c>
      <c r="L122" s="117">
        <v>0</v>
      </c>
      <c r="M122" s="106">
        <v>0</v>
      </c>
      <c r="N122" s="106">
        <v>0</v>
      </c>
    </row>
    <row r="123" spans="2:14">
      <c r="B123" s="146" t="s">
        <v>1737</v>
      </c>
      <c r="C123" s="117" t="s">
        <v>1293</v>
      </c>
      <c r="D123" s="117" t="s">
        <v>106</v>
      </c>
      <c r="E123" s="117" t="s">
        <v>1136</v>
      </c>
      <c r="F123" s="117"/>
      <c r="G123" s="117">
        <v>1</v>
      </c>
      <c r="H123" s="117">
        <v>0</v>
      </c>
      <c r="I123" s="117">
        <v>0</v>
      </c>
      <c r="J123" s="117">
        <v>0</v>
      </c>
      <c r="K123" s="117">
        <v>0</v>
      </c>
      <c r="L123" s="117">
        <v>0</v>
      </c>
      <c r="M123" s="106">
        <v>0</v>
      </c>
      <c r="N123" s="106">
        <v>0</v>
      </c>
    </row>
    <row r="124" spans="2:14">
      <c r="B124" s="146" t="s">
        <v>1738</v>
      </c>
      <c r="C124" s="117" t="s">
        <v>1235</v>
      </c>
      <c r="D124" s="117" t="s">
        <v>106</v>
      </c>
      <c r="E124" s="117" t="s">
        <v>1136</v>
      </c>
      <c r="F124" s="117"/>
      <c r="G124" s="117">
        <v>46</v>
      </c>
      <c r="H124" s="117">
        <v>0</v>
      </c>
      <c r="I124" s="117">
        <v>0</v>
      </c>
      <c r="J124" s="117">
        <v>0</v>
      </c>
      <c r="K124" s="117">
        <v>0</v>
      </c>
      <c r="L124" s="117">
        <v>0</v>
      </c>
      <c r="M124" s="106">
        <v>0</v>
      </c>
      <c r="N124" s="106">
        <v>0</v>
      </c>
    </row>
    <row r="125" spans="2:14">
      <c r="B125" s="146" t="s">
        <v>1739</v>
      </c>
      <c r="C125" s="117" t="s">
        <v>1152</v>
      </c>
      <c r="D125" s="117" t="s">
        <v>106</v>
      </c>
      <c r="E125" s="117" t="s">
        <v>1136</v>
      </c>
      <c r="F125" s="117"/>
      <c r="G125" s="117">
        <v>5</v>
      </c>
      <c r="H125" s="117">
        <v>0</v>
      </c>
      <c r="I125" s="117">
        <v>0</v>
      </c>
      <c r="J125" s="117">
        <v>0</v>
      </c>
      <c r="K125" s="117">
        <v>0</v>
      </c>
      <c r="L125" s="117">
        <v>0</v>
      </c>
      <c r="M125" s="106">
        <v>0</v>
      </c>
      <c r="N125" s="106">
        <v>0</v>
      </c>
    </row>
    <row r="126" spans="2:14">
      <c r="B126" s="146" t="s">
        <v>1740</v>
      </c>
      <c r="C126" s="117" t="s">
        <v>1153</v>
      </c>
      <c r="D126" s="117" t="s">
        <v>106</v>
      </c>
      <c r="E126" s="117" t="s">
        <v>1136</v>
      </c>
      <c r="F126" s="117"/>
      <c r="G126" s="117">
        <v>2</v>
      </c>
      <c r="H126" s="117">
        <v>0</v>
      </c>
      <c r="I126" s="117">
        <v>0</v>
      </c>
      <c r="J126" s="117">
        <v>0</v>
      </c>
      <c r="K126" s="117">
        <v>0</v>
      </c>
      <c r="L126" s="117">
        <v>0</v>
      </c>
      <c r="M126" s="106">
        <v>0</v>
      </c>
      <c r="N126" s="106">
        <v>0</v>
      </c>
    </row>
    <row r="127" spans="2:14">
      <c r="B127" s="146" t="s">
        <v>1741</v>
      </c>
      <c r="C127" s="117" t="s">
        <v>124</v>
      </c>
      <c r="D127" s="117" t="s">
        <v>106</v>
      </c>
      <c r="E127" s="117" t="s">
        <v>1136</v>
      </c>
      <c r="F127" s="117"/>
      <c r="G127" s="117">
        <v>0</v>
      </c>
      <c r="H127" s="117">
        <v>0</v>
      </c>
      <c r="I127" s="117">
        <v>0</v>
      </c>
      <c r="J127" s="117">
        <v>0</v>
      </c>
      <c r="K127" s="117">
        <v>1</v>
      </c>
      <c r="L127" s="117">
        <v>0</v>
      </c>
      <c r="M127" s="106">
        <v>0</v>
      </c>
      <c r="N127" s="106">
        <v>0</v>
      </c>
    </row>
    <row r="128" spans="2:14">
      <c r="B128" s="146" t="s">
        <v>1742</v>
      </c>
      <c r="C128" s="117" t="s">
        <v>1155</v>
      </c>
      <c r="D128" s="117" t="s">
        <v>106</v>
      </c>
      <c r="E128" s="117" t="s">
        <v>1136</v>
      </c>
      <c r="F128" s="117"/>
      <c r="G128" s="117">
        <v>11</v>
      </c>
      <c r="H128" s="117">
        <v>0</v>
      </c>
      <c r="I128" s="117">
        <v>0</v>
      </c>
      <c r="J128" s="117">
        <v>0</v>
      </c>
      <c r="K128" s="117">
        <v>0</v>
      </c>
      <c r="L128" s="117">
        <v>0</v>
      </c>
      <c r="M128" s="106">
        <v>0</v>
      </c>
      <c r="N128" s="106">
        <v>0</v>
      </c>
    </row>
    <row r="129" spans="2:14">
      <c r="B129" s="146" t="s">
        <v>1743</v>
      </c>
      <c r="C129" s="117" t="s">
        <v>1276</v>
      </c>
      <c r="D129" s="117" t="s">
        <v>106</v>
      </c>
      <c r="E129" s="117" t="s">
        <v>1136</v>
      </c>
      <c r="F129" s="117"/>
      <c r="G129" s="117">
        <v>3</v>
      </c>
      <c r="H129" s="117">
        <v>0</v>
      </c>
      <c r="I129" s="117">
        <v>0</v>
      </c>
      <c r="J129" s="117">
        <v>0</v>
      </c>
      <c r="K129" s="117">
        <v>0</v>
      </c>
      <c r="L129" s="117">
        <v>0</v>
      </c>
      <c r="M129" s="106">
        <v>0</v>
      </c>
      <c r="N129" s="106">
        <v>0</v>
      </c>
    </row>
    <row r="130" spans="2:14">
      <c r="B130" s="146" t="s">
        <v>1744</v>
      </c>
      <c r="C130" s="117" t="s">
        <v>1246</v>
      </c>
      <c r="D130" s="117" t="s">
        <v>106</v>
      </c>
      <c r="E130" s="117" t="s">
        <v>1136</v>
      </c>
      <c r="F130" s="117"/>
      <c r="G130" s="117">
        <v>311</v>
      </c>
      <c r="H130" s="117">
        <v>0</v>
      </c>
      <c r="I130" s="117">
        <v>0</v>
      </c>
      <c r="J130" s="117">
        <v>0</v>
      </c>
      <c r="K130" s="117">
        <v>2</v>
      </c>
      <c r="L130" s="117">
        <v>1</v>
      </c>
      <c r="M130" s="106">
        <v>0</v>
      </c>
      <c r="N130" s="106">
        <v>0</v>
      </c>
    </row>
    <row r="131" spans="2:14">
      <c r="B131" s="146" t="s">
        <v>1745</v>
      </c>
      <c r="C131" s="117" t="s">
        <v>1247</v>
      </c>
      <c r="D131" s="117" t="s">
        <v>106</v>
      </c>
      <c r="E131" s="117" t="s">
        <v>1136</v>
      </c>
      <c r="F131" s="117"/>
      <c r="G131" s="117">
        <v>0</v>
      </c>
      <c r="H131" s="117">
        <v>0</v>
      </c>
      <c r="I131" s="117">
        <v>0</v>
      </c>
      <c r="J131" s="117">
        <v>0</v>
      </c>
      <c r="K131" s="117">
        <v>0</v>
      </c>
      <c r="L131" s="117">
        <v>0</v>
      </c>
      <c r="M131" s="106">
        <v>0</v>
      </c>
      <c r="N131" s="106">
        <v>0</v>
      </c>
    </row>
    <row r="132" spans="2:14">
      <c r="B132" s="146" t="s">
        <v>1746</v>
      </c>
      <c r="C132" s="117" t="s">
        <v>1175</v>
      </c>
      <c r="D132" s="117" t="s">
        <v>106</v>
      </c>
      <c r="E132" s="117" t="s">
        <v>1136</v>
      </c>
      <c r="F132" s="117"/>
      <c r="G132" s="117">
        <v>5</v>
      </c>
      <c r="H132" s="117">
        <v>0</v>
      </c>
      <c r="I132" s="117">
        <v>0</v>
      </c>
      <c r="J132" s="117">
        <v>0</v>
      </c>
      <c r="K132" s="117">
        <v>0</v>
      </c>
      <c r="L132" s="117">
        <v>0</v>
      </c>
      <c r="M132" s="106">
        <v>0</v>
      </c>
      <c r="N132" s="106">
        <v>0</v>
      </c>
    </row>
    <row r="133" spans="2:14">
      <c r="B133" s="146" t="s">
        <v>1747</v>
      </c>
      <c r="C133" s="117" t="s">
        <v>1176</v>
      </c>
      <c r="D133" s="117" t="s">
        <v>106</v>
      </c>
      <c r="E133" s="117" t="s">
        <v>1136</v>
      </c>
      <c r="F133" s="117"/>
      <c r="G133" s="117">
        <v>1</v>
      </c>
      <c r="H133" s="117">
        <v>0</v>
      </c>
      <c r="I133" s="117">
        <v>0</v>
      </c>
      <c r="J133" s="117">
        <v>0</v>
      </c>
      <c r="K133" s="117">
        <v>0</v>
      </c>
      <c r="L133" s="117">
        <v>0</v>
      </c>
      <c r="M133" s="106">
        <v>0</v>
      </c>
      <c r="N133" s="106">
        <v>0</v>
      </c>
    </row>
    <row r="134" spans="2:14">
      <c r="B134" s="146" t="s">
        <v>1748</v>
      </c>
      <c r="C134" s="117" t="s">
        <v>1177</v>
      </c>
      <c r="D134" s="117" t="s">
        <v>106</v>
      </c>
      <c r="E134" s="117" t="s">
        <v>1136</v>
      </c>
      <c r="F134" s="117"/>
      <c r="G134" s="117">
        <v>5</v>
      </c>
      <c r="H134" s="117">
        <v>0</v>
      </c>
      <c r="I134" s="117">
        <v>0</v>
      </c>
      <c r="J134" s="117">
        <v>0</v>
      </c>
      <c r="K134" s="117">
        <v>0</v>
      </c>
      <c r="L134" s="117">
        <v>0</v>
      </c>
      <c r="M134" s="106">
        <v>0</v>
      </c>
      <c r="N134" s="106">
        <v>0</v>
      </c>
    </row>
    <row r="135" spans="2:14">
      <c r="B135" s="146" t="s">
        <v>1749</v>
      </c>
      <c r="C135" s="117" t="s">
        <v>1253</v>
      </c>
      <c r="D135" s="117" t="s">
        <v>106</v>
      </c>
      <c r="E135" s="117" t="s">
        <v>1136</v>
      </c>
      <c r="F135" s="117"/>
      <c r="G135" s="117">
        <v>1</v>
      </c>
      <c r="H135" s="117">
        <v>0</v>
      </c>
      <c r="I135" s="117">
        <v>0</v>
      </c>
      <c r="J135" s="117">
        <v>0</v>
      </c>
      <c r="K135" s="117">
        <v>0</v>
      </c>
      <c r="L135" s="117">
        <v>0</v>
      </c>
      <c r="M135" s="106">
        <v>0</v>
      </c>
      <c r="N135" s="106">
        <v>0</v>
      </c>
    </row>
    <row r="136" spans="2:14">
      <c r="B136" s="146" t="s">
        <v>1750</v>
      </c>
      <c r="C136" s="117" t="s">
        <v>1186</v>
      </c>
      <c r="D136" s="117" t="s">
        <v>106</v>
      </c>
      <c r="E136" s="117" t="s">
        <v>1136</v>
      </c>
      <c r="F136" s="117"/>
      <c r="G136" s="117">
        <v>28</v>
      </c>
      <c r="H136" s="117">
        <v>0</v>
      </c>
      <c r="I136" s="117">
        <v>0</v>
      </c>
      <c r="J136" s="117">
        <v>0</v>
      </c>
      <c r="K136" s="117">
        <v>0</v>
      </c>
      <c r="L136" s="117">
        <v>0</v>
      </c>
      <c r="M136" s="106">
        <v>0</v>
      </c>
      <c r="N136" s="106">
        <v>0</v>
      </c>
    </row>
    <row r="137" spans="2:14">
      <c r="B137" s="146" t="s">
        <v>1751</v>
      </c>
      <c r="C137" s="117" t="s">
        <v>1299</v>
      </c>
      <c r="D137" s="117" t="s">
        <v>106</v>
      </c>
      <c r="E137" s="117" t="s">
        <v>1136</v>
      </c>
      <c r="F137" s="117"/>
      <c r="G137" s="117">
        <v>0</v>
      </c>
      <c r="H137" s="117">
        <v>0</v>
      </c>
      <c r="I137" s="117">
        <v>0</v>
      </c>
      <c r="J137" s="117">
        <v>0</v>
      </c>
      <c r="K137" s="117">
        <v>0</v>
      </c>
      <c r="L137" s="117">
        <v>0</v>
      </c>
      <c r="M137" s="106">
        <v>0</v>
      </c>
      <c r="N137" s="106">
        <v>0</v>
      </c>
    </row>
    <row r="138" spans="2:14">
      <c r="B138" s="146" t="s">
        <v>1752</v>
      </c>
      <c r="C138" s="117" t="s">
        <v>1313</v>
      </c>
      <c r="D138" s="117" t="s">
        <v>106</v>
      </c>
      <c r="E138" s="117" t="s">
        <v>1136</v>
      </c>
      <c r="F138" s="117"/>
      <c r="G138" s="117">
        <v>24</v>
      </c>
      <c r="H138" s="117">
        <v>0</v>
      </c>
      <c r="I138" s="117">
        <v>0</v>
      </c>
      <c r="J138" s="117">
        <v>0</v>
      </c>
      <c r="K138" s="117">
        <v>0</v>
      </c>
      <c r="L138" s="117">
        <v>0</v>
      </c>
      <c r="M138" s="106">
        <v>0</v>
      </c>
      <c r="N138" s="106">
        <v>0</v>
      </c>
    </row>
    <row r="139" spans="2:14">
      <c r="B139" s="146" t="s">
        <v>1753</v>
      </c>
      <c r="C139" s="117" t="s">
        <v>1284</v>
      </c>
      <c r="D139" s="117" t="s">
        <v>106</v>
      </c>
      <c r="E139" s="117" t="s">
        <v>1136</v>
      </c>
      <c r="F139" s="117"/>
      <c r="G139" s="117">
        <v>10</v>
      </c>
      <c r="H139" s="117">
        <v>0</v>
      </c>
      <c r="I139" s="117">
        <v>0</v>
      </c>
      <c r="J139" s="117">
        <v>0</v>
      </c>
      <c r="K139" s="117">
        <v>0</v>
      </c>
      <c r="L139" s="117">
        <v>0</v>
      </c>
      <c r="M139" s="106">
        <v>0</v>
      </c>
      <c r="N139" s="106">
        <v>0</v>
      </c>
    </row>
    <row r="140" spans="2:14">
      <c r="B140" s="146" t="s">
        <v>1754</v>
      </c>
      <c r="C140" s="117" t="s">
        <v>1193</v>
      </c>
      <c r="D140" s="117" t="s">
        <v>106</v>
      </c>
      <c r="E140" s="117" t="s">
        <v>1136</v>
      </c>
      <c r="F140" s="117"/>
      <c r="G140" s="117">
        <v>10</v>
      </c>
      <c r="H140" s="117">
        <v>0</v>
      </c>
      <c r="I140" s="117">
        <v>0</v>
      </c>
      <c r="J140" s="117">
        <v>0</v>
      </c>
      <c r="K140" s="117">
        <v>0</v>
      </c>
      <c r="L140" s="117">
        <v>0</v>
      </c>
      <c r="M140" s="106">
        <v>0</v>
      </c>
      <c r="N140" s="106">
        <v>0</v>
      </c>
    </row>
    <row r="141" spans="2:14">
      <c r="B141" s="146" t="s">
        <v>1755</v>
      </c>
      <c r="C141" s="117" t="s">
        <v>1194</v>
      </c>
      <c r="D141" s="117" t="s">
        <v>106</v>
      </c>
      <c r="E141" s="117" t="s">
        <v>1136</v>
      </c>
      <c r="F141" s="117"/>
      <c r="G141" s="117">
        <v>9</v>
      </c>
      <c r="H141" s="117">
        <v>0</v>
      </c>
      <c r="I141" s="117">
        <v>0</v>
      </c>
      <c r="J141" s="117">
        <v>0</v>
      </c>
      <c r="K141" s="117">
        <v>0</v>
      </c>
      <c r="L141" s="117">
        <v>0</v>
      </c>
      <c r="M141" s="106">
        <v>0</v>
      </c>
      <c r="N141" s="106">
        <v>0</v>
      </c>
    </row>
    <row r="142" spans="2:14">
      <c r="B142" s="146" t="s">
        <v>1756</v>
      </c>
      <c r="C142" s="117" t="s">
        <v>1260</v>
      </c>
      <c r="D142" s="117" t="s">
        <v>106</v>
      </c>
      <c r="E142" s="117" t="s">
        <v>1136</v>
      </c>
      <c r="F142" s="117"/>
      <c r="G142" s="117">
        <v>4</v>
      </c>
      <c r="H142" s="117">
        <v>0</v>
      </c>
      <c r="I142" s="117">
        <v>0</v>
      </c>
      <c r="J142" s="117">
        <v>0</v>
      </c>
      <c r="K142" s="117">
        <v>0</v>
      </c>
      <c r="L142" s="117">
        <v>0</v>
      </c>
      <c r="M142" s="106">
        <v>0</v>
      </c>
      <c r="N142" s="106">
        <v>0</v>
      </c>
    </row>
    <row r="143" spans="2:14">
      <c r="B143" s="146" t="s">
        <v>1757</v>
      </c>
      <c r="C143" s="117" t="s">
        <v>1204</v>
      </c>
      <c r="D143" s="117" t="s">
        <v>106</v>
      </c>
      <c r="E143" s="117" t="s">
        <v>1136</v>
      </c>
      <c r="F143" s="117"/>
      <c r="G143" s="117">
        <v>27</v>
      </c>
      <c r="H143" s="117">
        <v>0</v>
      </c>
      <c r="I143" s="117">
        <v>0</v>
      </c>
      <c r="J143" s="117">
        <v>0</v>
      </c>
      <c r="K143" s="117">
        <v>0</v>
      </c>
      <c r="L143" s="117">
        <v>0</v>
      </c>
      <c r="M143" s="106">
        <v>0</v>
      </c>
      <c r="N143" s="106">
        <v>0</v>
      </c>
    </row>
    <row r="144" spans="2:14">
      <c r="B144" s="146" t="s">
        <v>1758</v>
      </c>
      <c r="C144" s="117" t="s">
        <v>1209</v>
      </c>
      <c r="D144" s="117" t="s">
        <v>106</v>
      </c>
      <c r="E144" s="117" t="s">
        <v>1136</v>
      </c>
      <c r="F144" s="117"/>
      <c r="G144" s="117">
        <v>2</v>
      </c>
      <c r="H144" s="117">
        <v>0</v>
      </c>
      <c r="I144" s="117">
        <v>0</v>
      </c>
      <c r="J144" s="117">
        <v>0</v>
      </c>
      <c r="K144" s="117">
        <v>0</v>
      </c>
      <c r="L144" s="117">
        <v>0</v>
      </c>
      <c r="M144" s="106">
        <v>0</v>
      </c>
      <c r="N144" s="106">
        <v>0</v>
      </c>
    </row>
    <row r="145" spans="2:14">
      <c r="B145" s="146" t="s">
        <v>1759</v>
      </c>
      <c r="C145" s="117" t="s">
        <v>1212</v>
      </c>
      <c r="D145" s="117" t="s">
        <v>106</v>
      </c>
      <c r="E145" s="117" t="s">
        <v>1136</v>
      </c>
      <c r="F145" s="117"/>
      <c r="G145" s="117">
        <v>9</v>
      </c>
      <c r="H145" s="117">
        <v>0</v>
      </c>
      <c r="I145" s="117">
        <v>0</v>
      </c>
      <c r="J145" s="117">
        <v>0</v>
      </c>
      <c r="K145" s="117">
        <v>0</v>
      </c>
      <c r="L145" s="117">
        <v>0</v>
      </c>
      <c r="M145" s="106">
        <v>0</v>
      </c>
      <c r="N145" s="106">
        <v>0</v>
      </c>
    </row>
    <row r="146" spans="2:14">
      <c r="B146" s="146" t="s">
        <v>1760</v>
      </c>
      <c r="C146" s="117" t="s">
        <v>1214</v>
      </c>
      <c r="D146" s="117" t="s">
        <v>106</v>
      </c>
      <c r="E146" s="117" t="s">
        <v>1181</v>
      </c>
      <c r="F146" s="117"/>
      <c r="G146" s="117">
        <v>16</v>
      </c>
      <c r="H146" s="117">
        <v>0</v>
      </c>
      <c r="I146" s="117">
        <v>0</v>
      </c>
      <c r="J146" s="117">
        <v>0</v>
      </c>
      <c r="K146" s="117">
        <v>0</v>
      </c>
      <c r="L146" s="117">
        <v>0</v>
      </c>
      <c r="M146" s="106">
        <v>0</v>
      </c>
      <c r="N146" s="106">
        <v>0</v>
      </c>
    </row>
    <row r="147" spans="2:14">
      <c r="B147" s="146" t="s">
        <v>1761</v>
      </c>
      <c r="C147" s="117" t="s">
        <v>1343</v>
      </c>
      <c r="D147" s="117" t="s">
        <v>106</v>
      </c>
      <c r="E147" s="117" t="s">
        <v>1181</v>
      </c>
      <c r="F147" s="117"/>
      <c r="G147" s="117">
        <v>0</v>
      </c>
      <c r="H147" s="117">
        <v>0</v>
      </c>
      <c r="I147" s="117">
        <v>0</v>
      </c>
      <c r="J147" s="117">
        <v>0</v>
      </c>
      <c r="K147" s="117">
        <v>0</v>
      </c>
      <c r="L147" s="117">
        <v>0</v>
      </c>
      <c r="M147" s="106">
        <v>0</v>
      </c>
      <c r="N147" s="106">
        <v>0</v>
      </c>
    </row>
    <row r="148" spans="2:14">
      <c r="B148" s="146" t="s">
        <v>1762</v>
      </c>
      <c r="C148" s="117" t="s">
        <v>1347</v>
      </c>
      <c r="D148" s="117" t="s">
        <v>106</v>
      </c>
      <c r="E148" s="117" t="s">
        <v>1181</v>
      </c>
      <c r="F148" s="117"/>
      <c r="G148" s="117">
        <v>11</v>
      </c>
      <c r="H148" s="117">
        <v>0</v>
      </c>
      <c r="I148" s="117">
        <v>0</v>
      </c>
      <c r="J148" s="117">
        <v>0</v>
      </c>
      <c r="K148" s="117">
        <v>0</v>
      </c>
      <c r="L148" s="117">
        <v>0</v>
      </c>
      <c r="M148" s="106">
        <v>0</v>
      </c>
      <c r="N148" s="106">
        <v>0</v>
      </c>
    </row>
    <row r="149" spans="2:14">
      <c r="B149" s="146" t="s">
        <v>1763</v>
      </c>
      <c r="C149" s="117" t="s">
        <v>1243</v>
      </c>
      <c r="D149" s="117" t="s">
        <v>106</v>
      </c>
      <c r="E149" s="117" t="s">
        <v>1181</v>
      </c>
      <c r="F149" s="117"/>
      <c r="G149" s="117">
        <v>62</v>
      </c>
      <c r="H149" s="117">
        <v>0</v>
      </c>
      <c r="I149" s="117">
        <v>0</v>
      </c>
      <c r="J149" s="117">
        <v>0</v>
      </c>
      <c r="K149" s="117">
        <v>0</v>
      </c>
      <c r="L149" s="117">
        <v>0</v>
      </c>
      <c r="M149" s="106">
        <v>0</v>
      </c>
      <c r="N149" s="106">
        <v>0</v>
      </c>
    </row>
    <row r="150" spans="2:14">
      <c r="B150" s="146" t="s">
        <v>1764</v>
      </c>
      <c r="C150" s="117" t="s">
        <v>1337</v>
      </c>
      <c r="D150" s="117" t="s">
        <v>106</v>
      </c>
      <c r="E150" s="117" t="s">
        <v>1181</v>
      </c>
      <c r="F150" s="117"/>
      <c r="G150" s="117">
        <v>0</v>
      </c>
      <c r="H150" s="117">
        <v>0</v>
      </c>
      <c r="I150" s="117">
        <v>0</v>
      </c>
      <c r="J150" s="117">
        <v>0</v>
      </c>
      <c r="K150" s="117">
        <v>0</v>
      </c>
      <c r="L150" s="117">
        <v>0</v>
      </c>
      <c r="M150" s="106">
        <v>0</v>
      </c>
      <c r="N150" s="106">
        <v>0</v>
      </c>
    </row>
    <row r="151" spans="2:14">
      <c r="B151" s="146" t="s">
        <v>1765</v>
      </c>
      <c r="C151" s="117" t="s">
        <v>1182</v>
      </c>
      <c r="D151" s="117" t="s">
        <v>106</v>
      </c>
      <c r="E151" s="117" t="s">
        <v>1181</v>
      </c>
      <c r="F151" s="117"/>
      <c r="G151" s="117">
        <v>1</v>
      </c>
      <c r="H151" s="117">
        <v>0</v>
      </c>
      <c r="I151" s="117">
        <v>0</v>
      </c>
      <c r="J151" s="117">
        <v>0</v>
      </c>
      <c r="K151" s="117">
        <v>0</v>
      </c>
      <c r="L151" s="117">
        <v>0</v>
      </c>
      <c r="M151" s="106">
        <v>0</v>
      </c>
      <c r="N151" s="106">
        <v>0</v>
      </c>
    </row>
    <row r="152" spans="2:14">
      <c r="B152" s="146" t="s">
        <v>1766</v>
      </c>
      <c r="C152" s="117" t="s">
        <v>1184</v>
      </c>
      <c r="D152" s="117" t="s">
        <v>106</v>
      </c>
      <c r="E152" s="117" t="s">
        <v>1181</v>
      </c>
      <c r="F152" s="117"/>
      <c r="G152" s="117">
        <v>15</v>
      </c>
      <c r="H152" s="117">
        <v>0</v>
      </c>
      <c r="I152" s="117">
        <v>0</v>
      </c>
      <c r="J152" s="117">
        <v>0</v>
      </c>
      <c r="K152" s="117">
        <v>0</v>
      </c>
      <c r="L152" s="117">
        <v>0</v>
      </c>
      <c r="M152" s="106">
        <v>0</v>
      </c>
      <c r="N152" s="106">
        <v>0</v>
      </c>
    </row>
    <row r="153" spans="2:14">
      <c r="B153" s="146" t="s">
        <v>1767</v>
      </c>
      <c r="C153" s="117" t="s">
        <v>1315</v>
      </c>
      <c r="D153" s="117" t="s">
        <v>106</v>
      </c>
      <c r="E153" s="117" t="s">
        <v>1181</v>
      </c>
      <c r="F153" s="117"/>
      <c r="G153" s="117">
        <v>28</v>
      </c>
      <c r="H153" s="117">
        <v>0</v>
      </c>
      <c r="I153" s="117">
        <v>0</v>
      </c>
      <c r="J153" s="117">
        <v>0</v>
      </c>
      <c r="K153" s="117">
        <v>0</v>
      </c>
      <c r="L153" s="117">
        <v>0</v>
      </c>
      <c r="M153" s="106">
        <v>0</v>
      </c>
      <c r="N153" s="106">
        <v>0</v>
      </c>
    </row>
    <row r="154" spans="2:14">
      <c r="B154" s="146" t="s">
        <v>1768</v>
      </c>
      <c r="C154" s="117" t="s">
        <v>1301</v>
      </c>
      <c r="D154" s="117" t="s">
        <v>106</v>
      </c>
      <c r="E154" s="117" t="s">
        <v>1181</v>
      </c>
      <c r="F154" s="117"/>
      <c r="G154" s="117">
        <v>0</v>
      </c>
      <c r="H154" s="117">
        <v>0</v>
      </c>
      <c r="I154" s="117">
        <v>0</v>
      </c>
      <c r="J154" s="117">
        <v>0</v>
      </c>
      <c r="K154" s="117">
        <v>0</v>
      </c>
      <c r="L154" s="117">
        <v>0</v>
      </c>
      <c r="M154" s="106">
        <v>0</v>
      </c>
      <c r="N154" s="106">
        <v>0</v>
      </c>
    </row>
    <row r="155" spans="2:14">
      <c r="B155" s="146" t="s">
        <v>1769</v>
      </c>
      <c r="C155" s="117" t="s">
        <v>1322</v>
      </c>
      <c r="D155" s="117" t="s">
        <v>106</v>
      </c>
      <c r="E155" s="117" t="s">
        <v>1181</v>
      </c>
      <c r="F155" s="117"/>
      <c r="G155" s="117">
        <v>109</v>
      </c>
      <c r="H155" s="117">
        <v>0</v>
      </c>
      <c r="I155" s="117">
        <v>0</v>
      </c>
      <c r="J155" s="117">
        <v>0</v>
      </c>
      <c r="K155" s="117">
        <v>0</v>
      </c>
      <c r="L155" s="117">
        <v>0</v>
      </c>
      <c r="M155" s="106">
        <v>0</v>
      </c>
      <c r="N155" s="106">
        <v>0</v>
      </c>
    </row>
    <row r="156" spans="2:14">
      <c r="B156" s="146" t="s">
        <v>1770</v>
      </c>
      <c r="C156" s="117" t="s">
        <v>1333</v>
      </c>
      <c r="D156" s="117" t="s">
        <v>125</v>
      </c>
      <c r="E156" s="117" t="s">
        <v>1138</v>
      </c>
      <c r="F156" s="117"/>
      <c r="G156" s="117">
        <v>41</v>
      </c>
      <c r="H156" s="117">
        <v>0</v>
      </c>
      <c r="I156" s="117">
        <v>0</v>
      </c>
      <c r="J156" s="117">
        <v>0</v>
      </c>
      <c r="K156" s="117">
        <v>0</v>
      </c>
      <c r="L156" s="117">
        <v>0</v>
      </c>
      <c r="M156" s="106">
        <v>0</v>
      </c>
      <c r="N156" s="106">
        <v>0</v>
      </c>
    </row>
    <row r="157" spans="2:14">
      <c r="B157" s="146" t="s">
        <v>1771</v>
      </c>
      <c r="C157" s="117" t="s">
        <v>1356</v>
      </c>
      <c r="D157" s="117" t="s">
        <v>125</v>
      </c>
      <c r="E157" s="117" t="s">
        <v>1138</v>
      </c>
      <c r="F157" s="117"/>
      <c r="G157" s="117">
        <v>0</v>
      </c>
      <c r="H157" s="117">
        <v>0</v>
      </c>
      <c r="I157" s="117">
        <v>0</v>
      </c>
      <c r="J157" s="117">
        <v>0</v>
      </c>
      <c r="K157" s="117">
        <v>0</v>
      </c>
      <c r="L157" s="117">
        <v>0</v>
      </c>
      <c r="M157" s="106">
        <v>0</v>
      </c>
      <c r="N157" s="106">
        <v>0</v>
      </c>
    </row>
    <row r="158" spans="2:14">
      <c r="B158" s="146" t="s">
        <v>1772</v>
      </c>
      <c r="C158" s="117" t="s">
        <v>1317</v>
      </c>
      <c r="D158" s="117" t="s">
        <v>125</v>
      </c>
      <c r="E158" s="117" t="s">
        <v>1138</v>
      </c>
      <c r="F158" s="117"/>
      <c r="G158" s="117">
        <v>0</v>
      </c>
      <c r="H158" s="117">
        <v>0</v>
      </c>
      <c r="I158" s="117">
        <v>0</v>
      </c>
      <c r="J158" s="117">
        <v>0</v>
      </c>
      <c r="K158" s="117">
        <v>0</v>
      </c>
      <c r="L158" s="117">
        <v>0</v>
      </c>
      <c r="M158" s="106">
        <v>0</v>
      </c>
      <c r="N158" s="106">
        <v>0</v>
      </c>
    </row>
    <row r="159" spans="2:14">
      <c r="B159" s="146" t="s">
        <v>1773</v>
      </c>
      <c r="C159" s="117" t="s">
        <v>1268</v>
      </c>
      <c r="D159" s="117" t="s">
        <v>125</v>
      </c>
      <c r="E159" s="117" t="s">
        <v>1138</v>
      </c>
      <c r="F159" s="117"/>
      <c r="G159" s="117">
        <v>0</v>
      </c>
      <c r="H159" s="117">
        <v>0</v>
      </c>
      <c r="I159" s="117">
        <v>0</v>
      </c>
      <c r="J159" s="117">
        <v>0</v>
      </c>
      <c r="K159" s="117">
        <v>0</v>
      </c>
      <c r="L159" s="117">
        <v>0</v>
      </c>
      <c r="M159" s="106">
        <v>0</v>
      </c>
      <c r="N159" s="106">
        <v>0</v>
      </c>
    </row>
    <row r="160" spans="2:14">
      <c r="B160" s="146" t="s">
        <v>1774</v>
      </c>
      <c r="C160" s="117" t="s">
        <v>1323</v>
      </c>
      <c r="D160" s="117" t="s">
        <v>125</v>
      </c>
      <c r="E160" s="117" t="s">
        <v>1138</v>
      </c>
      <c r="F160" s="117"/>
      <c r="G160" s="117">
        <v>9</v>
      </c>
      <c r="H160" s="117">
        <v>0</v>
      </c>
      <c r="I160" s="117">
        <v>0</v>
      </c>
      <c r="J160" s="117">
        <v>0</v>
      </c>
      <c r="K160" s="117">
        <v>0</v>
      </c>
      <c r="L160" s="117">
        <v>0</v>
      </c>
      <c r="M160" s="106">
        <v>0</v>
      </c>
      <c r="N160" s="106">
        <v>0</v>
      </c>
    </row>
    <row r="161" spans="2:14">
      <c r="B161" s="146" t="s">
        <v>1775</v>
      </c>
      <c r="C161" s="117" t="s">
        <v>1363</v>
      </c>
      <c r="D161" s="117" t="s">
        <v>125</v>
      </c>
      <c r="E161" s="117" t="s">
        <v>1138</v>
      </c>
      <c r="F161" s="117"/>
      <c r="G161" s="117">
        <v>0</v>
      </c>
      <c r="H161" s="117">
        <v>0</v>
      </c>
      <c r="I161" s="117">
        <v>0</v>
      </c>
      <c r="J161" s="117">
        <v>0</v>
      </c>
      <c r="K161" s="117">
        <v>1</v>
      </c>
      <c r="L161" s="117">
        <v>1</v>
      </c>
      <c r="M161" s="106">
        <v>0</v>
      </c>
      <c r="N161" s="106">
        <v>0</v>
      </c>
    </row>
    <row r="162" spans="2:14">
      <c r="B162" s="146" t="s">
        <v>1776</v>
      </c>
      <c r="C162" s="117" t="s">
        <v>1171</v>
      </c>
      <c r="D162" s="117" t="s">
        <v>125</v>
      </c>
      <c r="E162" s="117" t="s">
        <v>1138</v>
      </c>
      <c r="F162" s="117"/>
      <c r="G162" s="117">
        <v>2</v>
      </c>
      <c r="H162" s="117">
        <v>0</v>
      </c>
      <c r="I162" s="117">
        <v>0</v>
      </c>
      <c r="J162" s="117">
        <v>0</v>
      </c>
      <c r="K162" s="117">
        <v>0</v>
      </c>
      <c r="L162" s="117">
        <v>0</v>
      </c>
      <c r="M162" s="106">
        <v>0</v>
      </c>
      <c r="N162" s="106">
        <v>0</v>
      </c>
    </row>
    <row r="163" spans="2:14">
      <c r="B163" s="146" t="s">
        <v>1777</v>
      </c>
      <c r="C163" s="117" t="s">
        <v>126</v>
      </c>
      <c r="D163" s="117" t="s">
        <v>125</v>
      </c>
      <c r="E163" s="117" t="s">
        <v>1138</v>
      </c>
      <c r="F163" s="117"/>
      <c r="G163" s="117">
        <v>0</v>
      </c>
      <c r="H163" s="117">
        <v>0</v>
      </c>
      <c r="I163" s="117">
        <v>0</v>
      </c>
      <c r="J163" s="117">
        <v>0</v>
      </c>
      <c r="K163" s="117">
        <v>1</v>
      </c>
      <c r="L163" s="117">
        <v>0</v>
      </c>
      <c r="M163" s="106">
        <v>0</v>
      </c>
      <c r="N163" s="106">
        <v>0</v>
      </c>
    </row>
    <row r="164" spans="2:14">
      <c r="B164" s="146" t="s">
        <v>1778</v>
      </c>
      <c r="C164" s="117" t="s">
        <v>1173</v>
      </c>
      <c r="D164" s="117" t="s">
        <v>125</v>
      </c>
      <c r="E164" s="117" t="s">
        <v>1138</v>
      </c>
      <c r="F164" s="117"/>
      <c r="G164" s="117">
        <v>0</v>
      </c>
      <c r="H164" s="117">
        <v>0</v>
      </c>
      <c r="I164" s="117">
        <v>0</v>
      </c>
      <c r="J164" s="117">
        <v>0</v>
      </c>
      <c r="K164" s="117">
        <v>0</v>
      </c>
      <c r="L164" s="117">
        <v>0</v>
      </c>
      <c r="M164" s="106">
        <v>0</v>
      </c>
      <c r="N164" s="106">
        <v>0</v>
      </c>
    </row>
    <row r="165" spans="2:14">
      <c r="B165" s="146" t="s">
        <v>1779</v>
      </c>
      <c r="C165" s="117" t="s">
        <v>1328</v>
      </c>
      <c r="D165" s="117" t="s">
        <v>125</v>
      </c>
      <c r="E165" s="117" t="s">
        <v>1138</v>
      </c>
      <c r="F165" s="117"/>
      <c r="G165" s="117">
        <v>0</v>
      </c>
      <c r="H165" s="117">
        <v>0</v>
      </c>
      <c r="I165" s="117">
        <v>0</v>
      </c>
      <c r="J165" s="117">
        <v>0</v>
      </c>
      <c r="K165" s="117">
        <v>0</v>
      </c>
      <c r="L165" s="117">
        <v>0</v>
      </c>
      <c r="M165" s="106">
        <v>0</v>
      </c>
      <c r="N165" s="106">
        <v>0</v>
      </c>
    </row>
    <row r="166" spans="2:14">
      <c r="B166" s="146" t="s">
        <v>1780</v>
      </c>
      <c r="C166" s="117" t="s">
        <v>1352</v>
      </c>
      <c r="D166" s="117" t="s">
        <v>125</v>
      </c>
      <c r="E166" s="117" t="s">
        <v>1138</v>
      </c>
      <c r="F166" s="117"/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17">
        <v>0</v>
      </c>
      <c r="M166" s="106">
        <v>0</v>
      </c>
      <c r="N166" s="106">
        <v>0</v>
      </c>
    </row>
    <row r="167" spans="2:14">
      <c r="B167" s="146" t="s">
        <v>1781</v>
      </c>
      <c r="C167" s="117" t="s">
        <v>132</v>
      </c>
      <c r="D167" s="117" t="s">
        <v>125</v>
      </c>
      <c r="E167" s="117" t="s">
        <v>1138</v>
      </c>
      <c r="F167" s="117"/>
      <c r="G167" s="117">
        <v>0</v>
      </c>
      <c r="H167" s="117">
        <v>0</v>
      </c>
      <c r="I167" s="117">
        <v>0</v>
      </c>
      <c r="J167" s="117">
        <v>1</v>
      </c>
      <c r="K167" s="117">
        <v>0</v>
      </c>
      <c r="L167" s="117">
        <v>0</v>
      </c>
      <c r="M167" s="106">
        <v>0</v>
      </c>
      <c r="N167" s="106">
        <v>0</v>
      </c>
    </row>
    <row r="168" spans="2:14">
      <c r="B168" s="146" t="s">
        <v>1782</v>
      </c>
      <c r="C168" s="117" t="s">
        <v>1188</v>
      </c>
      <c r="D168" s="117" t="s">
        <v>125</v>
      </c>
      <c r="E168" s="117" t="s">
        <v>1138</v>
      </c>
      <c r="F168" s="117"/>
      <c r="G168" s="117">
        <v>0</v>
      </c>
      <c r="H168" s="117">
        <v>0</v>
      </c>
      <c r="I168" s="117">
        <v>0</v>
      </c>
      <c r="J168" s="117">
        <v>0</v>
      </c>
      <c r="K168" s="117">
        <v>0</v>
      </c>
      <c r="L168" s="117">
        <v>0</v>
      </c>
      <c r="M168" s="106">
        <v>0</v>
      </c>
      <c r="N168" s="106">
        <v>0</v>
      </c>
    </row>
    <row r="169" spans="2:14">
      <c r="B169" s="146" t="s">
        <v>1783</v>
      </c>
      <c r="C169" s="117" t="s">
        <v>1200</v>
      </c>
      <c r="D169" s="117" t="s">
        <v>125</v>
      </c>
      <c r="E169" s="117" t="s">
        <v>1138</v>
      </c>
      <c r="F169" s="117"/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17">
        <v>0</v>
      </c>
      <c r="M169" s="106">
        <v>0</v>
      </c>
      <c r="N169" s="106">
        <v>0</v>
      </c>
    </row>
    <row r="170" spans="2:14">
      <c r="B170" s="146" t="s">
        <v>1784</v>
      </c>
      <c r="C170" s="117" t="s">
        <v>1367</v>
      </c>
      <c r="D170" s="117" t="s">
        <v>125</v>
      </c>
      <c r="E170" s="117" t="s">
        <v>1138</v>
      </c>
      <c r="F170" s="117"/>
      <c r="G170" s="117">
        <v>0</v>
      </c>
      <c r="H170" s="117">
        <v>0</v>
      </c>
      <c r="I170" s="117">
        <v>0</v>
      </c>
      <c r="J170" s="117">
        <v>0</v>
      </c>
      <c r="K170" s="117">
        <v>1</v>
      </c>
      <c r="L170" s="117">
        <v>0</v>
      </c>
      <c r="M170" s="106">
        <v>0</v>
      </c>
      <c r="N170" s="106">
        <v>0</v>
      </c>
    </row>
    <row r="171" spans="2:14">
      <c r="B171" s="146" t="s">
        <v>1785</v>
      </c>
      <c r="C171" s="117" t="s">
        <v>128</v>
      </c>
      <c r="D171" s="117" t="s">
        <v>125</v>
      </c>
      <c r="E171" s="117" t="s">
        <v>1138</v>
      </c>
      <c r="F171" s="117"/>
      <c r="G171" s="117">
        <v>1</v>
      </c>
      <c r="H171" s="117">
        <v>0</v>
      </c>
      <c r="I171" s="117">
        <v>0</v>
      </c>
      <c r="J171" s="117">
        <v>1</v>
      </c>
      <c r="K171" s="117">
        <v>0</v>
      </c>
      <c r="L171" s="117">
        <v>0</v>
      </c>
      <c r="M171" s="106">
        <v>0</v>
      </c>
      <c r="N171" s="106">
        <v>0</v>
      </c>
    </row>
    <row r="172" spans="2:14">
      <c r="B172" s="146" t="s">
        <v>1786</v>
      </c>
      <c r="C172" s="117" t="s">
        <v>1359</v>
      </c>
      <c r="D172" s="117" t="s">
        <v>125</v>
      </c>
      <c r="E172" s="117" t="s">
        <v>1138</v>
      </c>
      <c r="F172" s="117"/>
      <c r="G172" s="117">
        <v>0</v>
      </c>
      <c r="H172" s="117">
        <v>0</v>
      </c>
      <c r="I172" s="117">
        <v>0</v>
      </c>
      <c r="J172" s="117">
        <v>0</v>
      </c>
      <c r="K172" s="117">
        <v>0</v>
      </c>
      <c r="L172" s="117">
        <v>0</v>
      </c>
      <c r="M172" s="106">
        <v>0</v>
      </c>
      <c r="N172" s="106">
        <v>0</v>
      </c>
    </row>
    <row r="173" spans="2:14">
      <c r="B173" s="146" t="s">
        <v>1787</v>
      </c>
      <c r="C173" s="117" t="s">
        <v>1355</v>
      </c>
      <c r="D173" s="117" t="s">
        <v>125</v>
      </c>
      <c r="E173" s="117" t="s">
        <v>1138</v>
      </c>
      <c r="F173" s="117"/>
      <c r="G173" s="117">
        <v>0</v>
      </c>
      <c r="H173" s="117">
        <v>0</v>
      </c>
      <c r="I173" s="117">
        <v>0</v>
      </c>
      <c r="J173" s="117">
        <v>0</v>
      </c>
      <c r="K173" s="117">
        <v>0</v>
      </c>
      <c r="L173" s="117">
        <v>0</v>
      </c>
      <c r="M173" s="106">
        <v>0</v>
      </c>
      <c r="N173" s="106">
        <v>0</v>
      </c>
    </row>
    <row r="174" spans="2:14">
      <c r="B174" s="146" t="s">
        <v>1788</v>
      </c>
      <c r="C174" s="117" t="s">
        <v>1361</v>
      </c>
      <c r="D174" s="117" t="s">
        <v>125</v>
      </c>
      <c r="E174" s="117" t="s">
        <v>1138</v>
      </c>
      <c r="F174" s="117"/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17">
        <v>0</v>
      </c>
      <c r="M174" s="106">
        <v>0</v>
      </c>
      <c r="N174" s="106">
        <v>0</v>
      </c>
    </row>
    <row r="175" spans="2:14">
      <c r="B175" s="146" t="s">
        <v>1789</v>
      </c>
      <c r="C175" s="117" t="s">
        <v>1121</v>
      </c>
      <c r="D175" s="117" t="s">
        <v>125</v>
      </c>
      <c r="E175" s="117" t="s">
        <v>1120</v>
      </c>
      <c r="F175" s="117"/>
      <c r="G175" s="117">
        <v>36</v>
      </c>
      <c r="H175" s="117">
        <v>0</v>
      </c>
      <c r="I175" s="117">
        <v>0</v>
      </c>
      <c r="J175" s="117">
        <v>0</v>
      </c>
      <c r="K175" s="117">
        <v>0</v>
      </c>
      <c r="L175" s="117">
        <v>0</v>
      </c>
      <c r="M175" s="106">
        <v>0</v>
      </c>
      <c r="N175" s="106">
        <v>0</v>
      </c>
    </row>
    <row r="176" spans="2:14">
      <c r="B176" s="146" t="s">
        <v>1790</v>
      </c>
      <c r="C176" s="117" t="s">
        <v>1217</v>
      </c>
      <c r="D176" s="117" t="s">
        <v>125</v>
      </c>
      <c r="E176" s="117" t="s">
        <v>1120</v>
      </c>
      <c r="F176" s="117"/>
      <c r="G176" s="117">
        <v>38</v>
      </c>
      <c r="H176" s="117">
        <v>0</v>
      </c>
      <c r="I176" s="117">
        <v>0</v>
      </c>
      <c r="J176" s="117">
        <v>0</v>
      </c>
      <c r="K176" s="117">
        <v>0</v>
      </c>
      <c r="L176" s="117">
        <v>0</v>
      </c>
      <c r="M176" s="106">
        <v>0</v>
      </c>
      <c r="N176" s="106">
        <v>0</v>
      </c>
    </row>
    <row r="177" spans="2:14">
      <c r="B177" s="146" t="s">
        <v>1791</v>
      </c>
      <c r="C177" s="117" t="s">
        <v>1226</v>
      </c>
      <c r="D177" s="117" t="s">
        <v>125</v>
      </c>
      <c r="E177" s="117" t="s">
        <v>1120</v>
      </c>
      <c r="F177" s="117"/>
      <c r="G177" s="117">
        <v>0</v>
      </c>
      <c r="H177" s="117">
        <v>0</v>
      </c>
      <c r="I177" s="117">
        <v>0</v>
      </c>
      <c r="J177" s="117">
        <v>0</v>
      </c>
      <c r="K177" s="117">
        <v>0</v>
      </c>
      <c r="L177" s="117">
        <v>0</v>
      </c>
      <c r="M177" s="106">
        <v>0</v>
      </c>
      <c r="N177" s="106">
        <v>0</v>
      </c>
    </row>
    <row r="178" spans="2:14">
      <c r="B178" s="146" t="s">
        <v>1792</v>
      </c>
      <c r="C178" s="117" t="s">
        <v>1265</v>
      </c>
      <c r="D178" s="117" t="s">
        <v>125</v>
      </c>
      <c r="E178" s="117" t="s">
        <v>1120</v>
      </c>
      <c r="F178" s="117"/>
      <c r="G178" s="117">
        <v>1</v>
      </c>
      <c r="H178" s="117">
        <v>0</v>
      </c>
      <c r="I178" s="117">
        <v>0</v>
      </c>
      <c r="J178" s="117">
        <v>0</v>
      </c>
      <c r="K178" s="117">
        <v>0</v>
      </c>
      <c r="L178" s="117">
        <v>0</v>
      </c>
      <c r="M178" s="106">
        <v>0</v>
      </c>
      <c r="N178" s="106">
        <v>0</v>
      </c>
    </row>
    <row r="179" spans="2:14">
      <c r="B179" s="146" t="s">
        <v>1793</v>
      </c>
      <c r="C179" s="117" t="s">
        <v>1139</v>
      </c>
      <c r="D179" s="117" t="s">
        <v>125</v>
      </c>
      <c r="E179" s="117" t="s">
        <v>1120</v>
      </c>
      <c r="F179" s="117"/>
      <c r="G179" s="117">
        <v>6</v>
      </c>
      <c r="H179" s="117">
        <v>1</v>
      </c>
      <c r="I179" s="117">
        <v>1</v>
      </c>
      <c r="J179" s="117">
        <v>0</v>
      </c>
      <c r="K179" s="117">
        <v>0</v>
      </c>
      <c r="L179" s="117">
        <v>0</v>
      </c>
      <c r="M179" s="106">
        <v>0</v>
      </c>
      <c r="N179" s="106">
        <v>0</v>
      </c>
    </row>
    <row r="180" spans="2:14">
      <c r="B180" s="146" t="s">
        <v>1794</v>
      </c>
      <c r="C180" s="117" t="s">
        <v>135</v>
      </c>
      <c r="D180" s="117" t="s">
        <v>125</v>
      </c>
      <c r="E180" s="117" t="s">
        <v>1120</v>
      </c>
      <c r="F180" s="117"/>
      <c r="G180" s="117">
        <v>7</v>
      </c>
      <c r="H180" s="117">
        <v>0</v>
      </c>
      <c r="I180" s="117">
        <v>2</v>
      </c>
      <c r="J180" s="117">
        <v>0</v>
      </c>
      <c r="K180" s="117">
        <v>0</v>
      </c>
      <c r="L180" s="117">
        <v>0</v>
      </c>
      <c r="M180" s="106">
        <v>0</v>
      </c>
      <c r="N180" s="106">
        <v>0</v>
      </c>
    </row>
    <row r="181" spans="2:14">
      <c r="B181" s="146" t="s">
        <v>1795</v>
      </c>
      <c r="C181" s="117" t="s">
        <v>1266</v>
      </c>
      <c r="D181" s="117" t="s">
        <v>125</v>
      </c>
      <c r="E181" s="117" t="s">
        <v>1120</v>
      </c>
      <c r="F181" s="117"/>
      <c r="G181" s="117">
        <v>5</v>
      </c>
      <c r="H181" s="117">
        <v>0</v>
      </c>
      <c r="I181" s="117">
        <v>0</v>
      </c>
      <c r="J181" s="117">
        <v>0</v>
      </c>
      <c r="K181" s="117">
        <v>0</v>
      </c>
      <c r="L181" s="117">
        <v>0</v>
      </c>
      <c r="M181" s="106">
        <v>0</v>
      </c>
      <c r="N181" s="106">
        <v>0</v>
      </c>
    </row>
    <row r="182" spans="2:14">
      <c r="B182" s="146" t="s">
        <v>1796</v>
      </c>
      <c r="C182" s="117" t="s">
        <v>136</v>
      </c>
      <c r="D182" s="117" t="s">
        <v>125</v>
      </c>
      <c r="E182" s="117" t="s">
        <v>1120</v>
      </c>
      <c r="F182" s="117"/>
      <c r="G182" s="117">
        <v>36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  <c r="M182" s="106">
        <v>0</v>
      </c>
      <c r="N182" s="106">
        <v>0</v>
      </c>
    </row>
    <row r="183" spans="2:14">
      <c r="B183" s="146" t="s">
        <v>1797</v>
      </c>
      <c r="C183" s="117" t="s">
        <v>1238</v>
      </c>
      <c r="D183" s="117" t="s">
        <v>125</v>
      </c>
      <c r="E183" s="117" t="s">
        <v>1120</v>
      </c>
      <c r="F183" s="117"/>
      <c r="G183" s="117">
        <v>10</v>
      </c>
      <c r="H183" s="117">
        <v>0</v>
      </c>
      <c r="I183" s="117">
        <v>0</v>
      </c>
      <c r="J183" s="117">
        <v>0</v>
      </c>
      <c r="K183" s="117">
        <v>0</v>
      </c>
      <c r="L183" s="117">
        <v>0</v>
      </c>
      <c r="M183" s="106">
        <v>0</v>
      </c>
      <c r="N183" s="106">
        <v>0</v>
      </c>
    </row>
    <row r="184" spans="2:14">
      <c r="B184" s="146" t="s">
        <v>1798</v>
      </c>
      <c r="C184" s="117" t="s">
        <v>1168</v>
      </c>
      <c r="D184" s="117" t="s">
        <v>125</v>
      </c>
      <c r="E184" s="117" t="s">
        <v>1120</v>
      </c>
      <c r="F184" s="117"/>
      <c r="G184" s="117">
        <v>113</v>
      </c>
      <c r="H184" s="117">
        <v>0</v>
      </c>
      <c r="I184" s="117">
        <v>2</v>
      </c>
      <c r="J184" s="117">
        <v>0</v>
      </c>
      <c r="K184" s="117">
        <v>0</v>
      </c>
      <c r="L184" s="117">
        <v>0</v>
      </c>
      <c r="M184" s="106">
        <v>0</v>
      </c>
      <c r="N184" s="106">
        <v>0</v>
      </c>
    </row>
    <row r="185" spans="2:14">
      <c r="B185" s="146" t="s">
        <v>1799</v>
      </c>
      <c r="C185" s="117" t="s">
        <v>1169</v>
      </c>
      <c r="D185" s="117" t="s">
        <v>125</v>
      </c>
      <c r="E185" s="117" t="s">
        <v>1120</v>
      </c>
      <c r="F185" s="117"/>
      <c r="G185" s="117">
        <v>6</v>
      </c>
      <c r="H185" s="117">
        <v>0</v>
      </c>
      <c r="I185" s="117">
        <v>1</v>
      </c>
      <c r="J185" s="117">
        <v>0</v>
      </c>
      <c r="K185" s="117">
        <v>0</v>
      </c>
      <c r="L185" s="117">
        <v>0</v>
      </c>
      <c r="M185" s="106">
        <v>0</v>
      </c>
      <c r="N185" s="106">
        <v>0</v>
      </c>
    </row>
    <row r="186" spans="2:14">
      <c r="B186" s="146" t="s">
        <v>1800</v>
      </c>
      <c r="C186" s="117" t="s">
        <v>1277</v>
      </c>
      <c r="D186" s="117" t="s">
        <v>125</v>
      </c>
      <c r="E186" s="117" t="s">
        <v>1120</v>
      </c>
      <c r="F186" s="117"/>
      <c r="G186" s="117">
        <v>8</v>
      </c>
      <c r="H186" s="117">
        <v>0</v>
      </c>
      <c r="I186" s="117">
        <v>0</v>
      </c>
      <c r="J186" s="117">
        <v>0</v>
      </c>
      <c r="K186" s="117">
        <v>0</v>
      </c>
      <c r="L186" s="117">
        <v>0</v>
      </c>
      <c r="M186" s="106">
        <v>0</v>
      </c>
      <c r="N186" s="106">
        <v>0</v>
      </c>
    </row>
    <row r="187" spans="2:14">
      <c r="B187" s="146" t="s">
        <v>1801</v>
      </c>
      <c r="C187" s="117" t="s">
        <v>1174</v>
      </c>
      <c r="D187" s="117" t="s">
        <v>125</v>
      </c>
      <c r="E187" s="117" t="s">
        <v>1120</v>
      </c>
      <c r="F187" s="117"/>
      <c r="G187" s="117">
        <v>17</v>
      </c>
      <c r="H187" s="117">
        <v>0</v>
      </c>
      <c r="I187" s="117">
        <v>0</v>
      </c>
      <c r="J187" s="117">
        <v>0</v>
      </c>
      <c r="K187" s="117">
        <v>0</v>
      </c>
      <c r="L187" s="117">
        <v>0</v>
      </c>
      <c r="M187" s="106">
        <v>0</v>
      </c>
      <c r="N187" s="106">
        <v>0</v>
      </c>
    </row>
    <row r="188" spans="2:14">
      <c r="B188" s="146" t="s">
        <v>1802</v>
      </c>
      <c r="C188" s="117" t="s">
        <v>1248</v>
      </c>
      <c r="D188" s="117" t="s">
        <v>125</v>
      </c>
      <c r="E188" s="117" t="s">
        <v>1120</v>
      </c>
      <c r="F188" s="117"/>
      <c r="G188" s="117">
        <v>124</v>
      </c>
      <c r="H188" s="117">
        <v>0</v>
      </c>
      <c r="I188" s="117">
        <v>0</v>
      </c>
      <c r="J188" s="117">
        <v>0</v>
      </c>
      <c r="K188" s="117">
        <v>0</v>
      </c>
      <c r="L188" s="117">
        <v>0</v>
      </c>
      <c r="M188" s="106">
        <v>0</v>
      </c>
      <c r="N188" s="106">
        <v>0</v>
      </c>
    </row>
    <row r="189" spans="2:14">
      <c r="B189" s="146" t="s">
        <v>1803</v>
      </c>
      <c r="C189" s="117" t="s">
        <v>1365</v>
      </c>
      <c r="D189" s="117" t="s">
        <v>125</v>
      </c>
      <c r="E189" s="117" t="s">
        <v>1120</v>
      </c>
      <c r="F189" s="117"/>
      <c r="G189" s="117">
        <v>1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  <c r="M189" s="106">
        <v>0</v>
      </c>
      <c r="N189" s="106">
        <v>0</v>
      </c>
    </row>
    <row r="190" spans="2:14">
      <c r="B190" s="146" t="s">
        <v>1804</v>
      </c>
      <c r="C190" s="117" t="s">
        <v>1348</v>
      </c>
      <c r="D190" s="117" t="s">
        <v>125</v>
      </c>
      <c r="E190" s="117" t="s">
        <v>1120</v>
      </c>
      <c r="F190" s="117"/>
      <c r="G190" s="117">
        <v>1</v>
      </c>
      <c r="H190" s="117">
        <v>0</v>
      </c>
      <c r="I190" s="117">
        <v>0</v>
      </c>
      <c r="J190" s="117">
        <v>0</v>
      </c>
      <c r="K190" s="117">
        <v>0</v>
      </c>
      <c r="L190" s="117">
        <v>0</v>
      </c>
      <c r="M190" s="106">
        <v>0</v>
      </c>
      <c r="N190" s="106">
        <v>0</v>
      </c>
    </row>
    <row r="191" spans="2:14">
      <c r="B191" s="146" t="s">
        <v>1805</v>
      </c>
      <c r="C191" s="117" t="s">
        <v>1280</v>
      </c>
      <c r="D191" s="117" t="s">
        <v>125</v>
      </c>
      <c r="E191" s="117" t="s">
        <v>1120</v>
      </c>
      <c r="F191" s="117"/>
      <c r="G191" s="117">
        <v>1</v>
      </c>
      <c r="H191" s="117">
        <v>0</v>
      </c>
      <c r="I191" s="117">
        <v>1</v>
      </c>
      <c r="J191" s="117">
        <v>0</v>
      </c>
      <c r="K191" s="117">
        <v>0</v>
      </c>
      <c r="L191" s="117">
        <v>0</v>
      </c>
      <c r="M191" s="106">
        <v>0</v>
      </c>
      <c r="N191" s="106">
        <v>0</v>
      </c>
    </row>
    <row r="192" spans="2:14">
      <c r="B192" s="146" t="s">
        <v>1806</v>
      </c>
      <c r="C192" s="117" t="s">
        <v>1180</v>
      </c>
      <c r="D192" s="117" t="s">
        <v>125</v>
      </c>
      <c r="E192" s="117" t="s">
        <v>1120</v>
      </c>
      <c r="F192" s="117"/>
      <c r="G192" s="117">
        <v>3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  <c r="M192" s="106">
        <v>0</v>
      </c>
      <c r="N192" s="106">
        <v>0</v>
      </c>
    </row>
    <row r="193" spans="2:14">
      <c r="B193" s="146" t="s">
        <v>1807</v>
      </c>
      <c r="C193" s="117" t="s">
        <v>1311</v>
      </c>
      <c r="D193" s="117" t="s">
        <v>125</v>
      </c>
      <c r="E193" s="117" t="s">
        <v>1120</v>
      </c>
      <c r="F193" s="117"/>
      <c r="G193" s="117">
        <v>8</v>
      </c>
      <c r="H193" s="117">
        <v>0</v>
      </c>
      <c r="I193" s="117">
        <v>0</v>
      </c>
      <c r="J193" s="117">
        <v>0</v>
      </c>
      <c r="K193" s="117">
        <v>0</v>
      </c>
      <c r="L193" s="117">
        <v>0</v>
      </c>
      <c r="M193" s="106">
        <v>0</v>
      </c>
      <c r="N193" s="106">
        <v>0</v>
      </c>
    </row>
    <row r="194" spans="2:14">
      <c r="B194" s="146" t="s">
        <v>1808</v>
      </c>
      <c r="C194" s="117" t="s">
        <v>1338</v>
      </c>
      <c r="D194" s="117" t="s">
        <v>125</v>
      </c>
      <c r="E194" s="117" t="s">
        <v>1120</v>
      </c>
      <c r="F194" s="117"/>
      <c r="G194" s="117">
        <v>1</v>
      </c>
      <c r="H194" s="117">
        <v>0</v>
      </c>
      <c r="I194" s="117">
        <v>0</v>
      </c>
      <c r="J194" s="117">
        <v>0</v>
      </c>
      <c r="K194" s="117">
        <v>0</v>
      </c>
      <c r="L194" s="117">
        <v>0</v>
      </c>
      <c r="M194" s="106">
        <v>0</v>
      </c>
      <c r="N194" s="106">
        <v>0</v>
      </c>
    </row>
    <row r="195" spans="2:14">
      <c r="B195" s="146" t="s">
        <v>1809</v>
      </c>
      <c r="C195" s="117" t="s">
        <v>1190</v>
      </c>
      <c r="D195" s="117" t="s">
        <v>125</v>
      </c>
      <c r="E195" s="117" t="s">
        <v>1120</v>
      </c>
      <c r="F195" s="117"/>
      <c r="G195" s="117">
        <v>4</v>
      </c>
      <c r="H195" s="117">
        <v>0</v>
      </c>
      <c r="I195" s="117">
        <v>0</v>
      </c>
      <c r="J195" s="117">
        <v>0</v>
      </c>
      <c r="K195" s="117">
        <v>0</v>
      </c>
      <c r="L195" s="117">
        <v>0</v>
      </c>
      <c r="M195" s="106">
        <v>0</v>
      </c>
      <c r="N195" s="106">
        <v>0</v>
      </c>
    </row>
    <row r="196" spans="2:14">
      <c r="B196" s="146" t="s">
        <v>1810</v>
      </c>
      <c r="C196" s="117" t="s">
        <v>1192</v>
      </c>
      <c r="D196" s="117" t="s">
        <v>125</v>
      </c>
      <c r="E196" s="117" t="s">
        <v>1120</v>
      </c>
      <c r="F196" s="117"/>
      <c r="G196" s="117">
        <v>8</v>
      </c>
      <c r="H196" s="117">
        <v>1</v>
      </c>
      <c r="I196" s="117">
        <v>1</v>
      </c>
      <c r="J196" s="117">
        <v>0</v>
      </c>
      <c r="K196" s="117">
        <v>0</v>
      </c>
      <c r="L196" s="117">
        <v>0</v>
      </c>
      <c r="M196" s="106">
        <v>0</v>
      </c>
      <c r="N196" s="106">
        <v>0</v>
      </c>
    </row>
    <row r="197" spans="2:14">
      <c r="B197" s="146" t="s">
        <v>1811</v>
      </c>
      <c r="C197" s="117" t="s">
        <v>134</v>
      </c>
      <c r="D197" s="117" t="s">
        <v>125</v>
      </c>
      <c r="E197" s="117" t="s">
        <v>1120</v>
      </c>
      <c r="F197" s="117"/>
      <c r="G197" s="117">
        <v>37</v>
      </c>
      <c r="H197" s="117">
        <v>0</v>
      </c>
      <c r="I197" s="117">
        <v>2</v>
      </c>
      <c r="J197" s="117">
        <v>0</v>
      </c>
      <c r="K197" s="117">
        <v>1</v>
      </c>
      <c r="L197" s="117">
        <v>0</v>
      </c>
      <c r="M197" s="106">
        <v>0</v>
      </c>
      <c r="N197" s="106">
        <v>0</v>
      </c>
    </row>
    <row r="198" spans="2:14">
      <c r="B198" s="146" t="s">
        <v>1812</v>
      </c>
      <c r="C198" s="117" t="s">
        <v>1264</v>
      </c>
      <c r="D198" s="117" t="s">
        <v>125</v>
      </c>
      <c r="E198" s="117" t="s">
        <v>1166</v>
      </c>
      <c r="F198" s="117"/>
      <c r="G198" s="117">
        <v>193</v>
      </c>
      <c r="H198" s="117">
        <v>0</v>
      </c>
      <c r="I198" s="117">
        <v>1</v>
      </c>
      <c r="J198" s="117">
        <v>0</v>
      </c>
      <c r="K198" s="117">
        <v>0</v>
      </c>
      <c r="L198" s="117">
        <v>0</v>
      </c>
      <c r="M198" s="106">
        <v>0</v>
      </c>
      <c r="N198" s="106">
        <v>0</v>
      </c>
    </row>
    <row r="199" spans="2:14">
      <c r="B199" s="146" t="s">
        <v>1813</v>
      </c>
      <c r="C199" s="117" t="s">
        <v>1219</v>
      </c>
      <c r="D199" s="117" t="s">
        <v>125</v>
      </c>
      <c r="E199" s="117" t="s">
        <v>1166</v>
      </c>
      <c r="F199" s="117"/>
      <c r="G199" s="117">
        <v>19</v>
      </c>
      <c r="H199" s="117">
        <v>1</v>
      </c>
      <c r="I199" s="117">
        <v>0</v>
      </c>
      <c r="J199" s="117">
        <v>0</v>
      </c>
      <c r="K199" s="117">
        <v>0</v>
      </c>
      <c r="L199" s="117">
        <v>0</v>
      </c>
      <c r="M199" s="106">
        <v>0</v>
      </c>
      <c r="N199" s="106">
        <v>0</v>
      </c>
    </row>
    <row r="200" spans="2:14">
      <c r="B200" s="146" t="s">
        <v>1814</v>
      </c>
      <c r="C200" s="117" t="s">
        <v>1290</v>
      </c>
      <c r="D200" s="117" t="s">
        <v>125</v>
      </c>
      <c r="E200" s="117" t="s">
        <v>1166</v>
      </c>
      <c r="F200" s="117"/>
      <c r="G200" s="117">
        <v>15</v>
      </c>
      <c r="H200" s="117">
        <v>0</v>
      </c>
      <c r="I200" s="117">
        <v>0</v>
      </c>
      <c r="J200" s="117">
        <v>0</v>
      </c>
      <c r="K200" s="117">
        <v>0</v>
      </c>
      <c r="L200" s="117">
        <v>0</v>
      </c>
      <c r="M200" s="106">
        <v>0</v>
      </c>
      <c r="N200" s="106">
        <v>0</v>
      </c>
    </row>
    <row r="201" spans="2:14">
      <c r="B201" s="146" t="s">
        <v>1815</v>
      </c>
      <c r="C201" s="117" t="s">
        <v>1362</v>
      </c>
      <c r="D201" s="117" t="s">
        <v>125</v>
      </c>
      <c r="E201" s="117" t="s">
        <v>1166</v>
      </c>
      <c r="F201" s="117"/>
      <c r="G201" s="117">
        <v>3</v>
      </c>
      <c r="H201" s="117">
        <v>0</v>
      </c>
      <c r="I201" s="117">
        <v>0</v>
      </c>
      <c r="J201" s="117">
        <v>0</v>
      </c>
      <c r="K201" s="117">
        <v>0</v>
      </c>
      <c r="L201" s="117">
        <v>0</v>
      </c>
      <c r="M201" s="106">
        <v>0</v>
      </c>
      <c r="N201" s="106">
        <v>0</v>
      </c>
    </row>
    <row r="202" spans="2:14">
      <c r="B202" s="146" t="s">
        <v>1816</v>
      </c>
      <c r="C202" s="117" t="s">
        <v>1267</v>
      </c>
      <c r="D202" s="117" t="s">
        <v>125</v>
      </c>
      <c r="E202" s="117" t="s">
        <v>1166</v>
      </c>
      <c r="F202" s="117"/>
      <c r="G202" s="117">
        <v>1</v>
      </c>
      <c r="H202" s="117">
        <v>0</v>
      </c>
      <c r="I202" s="117">
        <v>0</v>
      </c>
      <c r="J202" s="117">
        <v>0</v>
      </c>
      <c r="K202" s="117">
        <v>0</v>
      </c>
      <c r="L202" s="117">
        <v>0</v>
      </c>
      <c r="M202" s="106">
        <v>0</v>
      </c>
      <c r="N202" s="106">
        <v>0</v>
      </c>
    </row>
    <row r="203" spans="2:14">
      <c r="B203" s="146" t="s">
        <v>1817</v>
      </c>
      <c r="C203" s="117" t="s">
        <v>138</v>
      </c>
      <c r="D203" s="117" t="s">
        <v>125</v>
      </c>
      <c r="E203" s="117" t="s">
        <v>1166</v>
      </c>
      <c r="F203" s="117"/>
      <c r="G203" s="117">
        <v>15</v>
      </c>
      <c r="H203" s="117">
        <v>0</v>
      </c>
      <c r="I203" s="117">
        <v>0</v>
      </c>
      <c r="J203" s="117">
        <v>0</v>
      </c>
      <c r="K203" s="117">
        <v>0</v>
      </c>
      <c r="L203" s="117">
        <v>0</v>
      </c>
      <c r="M203" s="106">
        <v>0</v>
      </c>
      <c r="N203" s="106">
        <v>0</v>
      </c>
    </row>
    <row r="204" spans="2:14">
      <c r="B204" s="146" t="s">
        <v>1818</v>
      </c>
      <c r="C204" s="117" t="s">
        <v>1295</v>
      </c>
      <c r="D204" s="117" t="s">
        <v>125</v>
      </c>
      <c r="E204" s="117" t="s">
        <v>1166</v>
      </c>
      <c r="F204" s="117"/>
      <c r="G204" s="117">
        <v>0</v>
      </c>
      <c r="H204" s="117">
        <v>0</v>
      </c>
      <c r="I204" s="117">
        <v>0</v>
      </c>
      <c r="J204" s="117">
        <v>0</v>
      </c>
      <c r="K204" s="117">
        <v>0</v>
      </c>
      <c r="L204" s="117">
        <v>0</v>
      </c>
      <c r="M204" s="106">
        <v>0</v>
      </c>
      <c r="N204" s="106">
        <v>0</v>
      </c>
    </row>
    <row r="205" spans="2:14">
      <c r="B205" s="146" t="s">
        <v>1819</v>
      </c>
      <c r="C205" s="117" t="s">
        <v>1239</v>
      </c>
      <c r="D205" s="117" t="s">
        <v>125</v>
      </c>
      <c r="E205" s="117" t="s">
        <v>1166</v>
      </c>
      <c r="F205" s="117"/>
      <c r="G205" s="117">
        <v>19</v>
      </c>
      <c r="H205" s="117">
        <v>0</v>
      </c>
      <c r="I205" s="117">
        <v>0</v>
      </c>
      <c r="J205" s="117">
        <v>0</v>
      </c>
      <c r="K205" s="117">
        <v>0</v>
      </c>
      <c r="L205" s="117">
        <v>0</v>
      </c>
      <c r="M205" s="106">
        <v>0</v>
      </c>
      <c r="N205" s="106">
        <v>0</v>
      </c>
    </row>
    <row r="206" spans="2:14">
      <c r="B206" s="146" t="s">
        <v>1820</v>
      </c>
      <c r="C206" s="117" t="s">
        <v>1167</v>
      </c>
      <c r="D206" s="117" t="s">
        <v>125</v>
      </c>
      <c r="E206" s="117" t="s">
        <v>1166</v>
      </c>
      <c r="F206" s="117"/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17">
        <v>0</v>
      </c>
      <c r="M206" s="106">
        <v>0</v>
      </c>
      <c r="N206" s="106">
        <v>0</v>
      </c>
    </row>
    <row r="207" spans="2:14">
      <c r="B207" s="146" t="s">
        <v>1821</v>
      </c>
      <c r="C207" s="117" t="s">
        <v>1274</v>
      </c>
      <c r="D207" s="117" t="s">
        <v>125</v>
      </c>
      <c r="E207" s="117" t="s">
        <v>1166</v>
      </c>
      <c r="F207" s="117"/>
      <c r="G207" s="117">
        <v>0</v>
      </c>
      <c r="H207" s="117">
        <v>0</v>
      </c>
      <c r="I207" s="117">
        <v>0</v>
      </c>
      <c r="J207" s="117">
        <v>0</v>
      </c>
      <c r="K207" s="117">
        <v>0</v>
      </c>
      <c r="L207" s="117">
        <v>0</v>
      </c>
      <c r="M207" s="106">
        <v>0</v>
      </c>
      <c r="N207" s="106">
        <v>0</v>
      </c>
    </row>
    <row r="208" spans="2:14">
      <c r="B208" s="146" t="s">
        <v>1822</v>
      </c>
      <c r="C208" s="117" t="s">
        <v>1275</v>
      </c>
      <c r="D208" s="117" t="s">
        <v>125</v>
      </c>
      <c r="E208" s="117" t="s">
        <v>1166</v>
      </c>
      <c r="F208" s="117"/>
      <c r="G208" s="117">
        <v>17</v>
      </c>
      <c r="H208" s="117">
        <v>0</v>
      </c>
      <c r="I208" s="117">
        <v>0</v>
      </c>
      <c r="J208" s="117">
        <v>0</v>
      </c>
      <c r="K208" s="117">
        <v>1</v>
      </c>
      <c r="L208" s="117">
        <v>2</v>
      </c>
      <c r="M208" s="106">
        <v>0</v>
      </c>
      <c r="N208" s="106">
        <v>0</v>
      </c>
    </row>
    <row r="209" spans="2:14">
      <c r="B209" s="146" t="s">
        <v>1823</v>
      </c>
      <c r="C209" s="117" t="s">
        <v>1170</v>
      </c>
      <c r="D209" s="117" t="s">
        <v>125</v>
      </c>
      <c r="E209" s="117" t="s">
        <v>1166</v>
      </c>
      <c r="F209" s="117"/>
      <c r="G209" s="117">
        <v>0</v>
      </c>
      <c r="H209" s="117">
        <v>0</v>
      </c>
      <c r="I209" s="117">
        <v>0</v>
      </c>
      <c r="J209" s="117">
        <v>0</v>
      </c>
      <c r="K209" s="117">
        <v>0</v>
      </c>
      <c r="L209" s="117">
        <v>0</v>
      </c>
      <c r="M209" s="106">
        <v>0</v>
      </c>
      <c r="N209" s="106">
        <v>0</v>
      </c>
    </row>
    <row r="210" spans="2:14">
      <c r="B210" s="146" t="s">
        <v>1824</v>
      </c>
      <c r="C210" s="117" t="s">
        <v>1308</v>
      </c>
      <c r="D210" s="117" t="s">
        <v>125</v>
      </c>
      <c r="E210" s="117" t="s">
        <v>1166</v>
      </c>
      <c r="F210" s="117"/>
      <c r="G210" s="117">
        <v>0</v>
      </c>
      <c r="H210" s="117">
        <v>0</v>
      </c>
      <c r="I210" s="117">
        <v>0</v>
      </c>
      <c r="J210" s="117">
        <v>0</v>
      </c>
      <c r="K210" s="117">
        <v>0</v>
      </c>
      <c r="L210" s="117">
        <v>0</v>
      </c>
      <c r="M210" s="106">
        <v>0</v>
      </c>
      <c r="N210" s="106">
        <v>0</v>
      </c>
    </row>
    <row r="211" spans="2:14">
      <c r="B211" s="146" t="s">
        <v>1825</v>
      </c>
      <c r="C211" s="117" t="s">
        <v>203</v>
      </c>
      <c r="D211" s="117" t="s">
        <v>125</v>
      </c>
      <c r="E211" s="117" t="s">
        <v>1166</v>
      </c>
      <c r="F211" s="117"/>
      <c r="G211" s="117">
        <v>0</v>
      </c>
      <c r="H211" s="117">
        <v>0</v>
      </c>
      <c r="I211" s="117">
        <v>0</v>
      </c>
      <c r="J211" s="117">
        <v>0</v>
      </c>
      <c r="K211" s="117">
        <v>0</v>
      </c>
      <c r="L211" s="117">
        <v>0</v>
      </c>
      <c r="M211" s="106">
        <v>0</v>
      </c>
      <c r="N211" s="106">
        <v>0</v>
      </c>
    </row>
    <row r="212" spans="2:14">
      <c r="B212" s="146" t="s">
        <v>1826</v>
      </c>
      <c r="C212" s="117" t="s">
        <v>1250</v>
      </c>
      <c r="D212" s="117" t="s">
        <v>125</v>
      </c>
      <c r="E212" s="117" t="s">
        <v>1166</v>
      </c>
      <c r="F212" s="117"/>
      <c r="G212" s="117">
        <v>14</v>
      </c>
      <c r="H212" s="117">
        <v>0</v>
      </c>
      <c r="I212" s="117">
        <v>0</v>
      </c>
      <c r="J212" s="117">
        <v>0</v>
      </c>
      <c r="K212" s="117">
        <v>0</v>
      </c>
      <c r="L212" s="117">
        <v>0</v>
      </c>
      <c r="M212" s="106">
        <v>0</v>
      </c>
      <c r="N212" s="106">
        <v>0</v>
      </c>
    </row>
    <row r="213" spans="2:14">
      <c r="B213" s="146" t="s">
        <v>1827</v>
      </c>
      <c r="C213" s="117" t="s">
        <v>1329</v>
      </c>
      <c r="D213" s="117" t="s">
        <v>125</v>
      </c>
      <c r="E213" s="117" t="s">
        <v>1166</v>
      </c>
      <c r="F213" s="117"/>
      <c r="G213" s="117">
        <v>1</v>
      </c>
      <c r="H213" s="117">
        <v>0</v>
      </c>
      <c r="I213" s="117">
        <v>0</v>
      </c>
      <c r="J213" s="117">
        <v>0</v>
      </c>
      <c r="K213" s="117">
        <v>0</v>
      </c>
      <c r="L213" s="117">
        <v>0</v>
      </c>
      <c r="M213" s="106">
        <v>0</v>
      </c>
      <c r="N213" s="106">
        <v>0</v>
      </c>
    </row>
    <row r="214" spans="2:14">
      <c r="B214" s="146" t="s">
        <v>1828</v>
      </c>
      <c r="C214" s="117" t="s">
        <v>140</v>
      </c>
      <c r="D214" s="117" t="s">
        <v>125</v>
      </c>
      <c r="E214" s="117" t="s">
        <v>1166</v>
      </c>
      <c r="F214" s="117"/>
      <c r="G214" s="117">
        <v>20</v>
      </c>
      <c r="H214" s="117">
        <v>0</v>
      </c>
      <c r="I214" s="117">
        <v>0</v>
      </c>
      <c r="J214" s="117">
        <v>0</v>
      </c>
      <c r="K214" s="117">
        <v>0</v>
      </c>
      <c r="L214" s="117">
        <v>0</v>
      </c>
      <c r="M214" s="106">
        <v>0</v>
      </c>
      <c r="N214" s="106">
        <v>0</v>
      </c>
    </row>
    <row r="215" spans="2:14">
      <c r="B215" s="146" t="s">
        <v>1829</v>
      </c>
      <c r="C215" s="117" t="s">
        <v>145</v>
      </c>
      <c r="D215" s="117" t="s">
        <v>125</v>
      </c>
      <c r="E215" s="117" t="s">
        <v>1166</v>
      </c>
      <c r="F215" s="117"/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17">
        <v>0</v>
      </c>
      <c r="M215" s="106">
        <v>0</v>
      </c>
      <c r="N215" s="106">
        <v>0</v>
      </c>
    </row>
    <row r="216" spans="2:14">
      <c r="B216" s="146" t="s">
        <v>1830</v>
      </c>
      <c r="C216" s="117" t="s">
        <v>1366</v>
      </c>
      <c r="D216" s="117" t="s">
        <v>125</v>
      </c>
      <c r="E216" s="117" t="s">
        <v>1166</v>
      </c>
      <c r="F216" s="117"/>
      <c r="G216" s="117">
        <v>0</v>
      </c>
      <c r="H216" s="117">
        <v>0</v>
      </c>
      <c r="I216" s="117">
        <v>0</v>
      </c>
      <c r="J216" s="117">
        <v>1</v>
      </c>
      <c r="K216" s="117">
        <v>0</v>
      </c>
      <c r="L216" s="117">
        <v>0</v>
      </c>
      <c r="M216" s="106">
        <v>0</v>
      </c>
      <c r="N216" s="106">
        <v>0</v>
      </c>
    </row>
    <row r="217" spans="2:14">
      <c r="B217" s="146" t="s">
        <v>1831</v>
      </c>
      <c r="C217" s="117" t="s">
        <v>1330</v>
      </c>
      <c r="D217" s="117" t="s">
        <v>125</v>
      </c>
      <c r="E217" s="117" t="s">
        <v>1166</v>
      </c>
      <c r="F217" s="117"/>
      <c r="G217" s="117">
        <v>9</v>
      </c>
      <c r="H217" s="117">
        <v>0</v>
      </c>
      <c r="I217" s="117">
        <v>0</v>
      </c>
      <c r="J217" s="117">
        <v>0</v>
      </c>
      <c r="K217" s="117">
        <v>0</v>
      </c>
      <c r="L217" s="117">
        <v>0</v>
      </c>
      <c r="M217" s="106">
        <v>0</v>
      </c>
      <c r="N217" s="106">
        <v>0</v>
      </c>
    </row>
    <row r="218" spans="2:14">
      <c r="B218" s="146" t="s">
        <v>1832</v>
      </c>
      <c r="C218" s="117" t="s">
        <v>147</v>
      </c>
      <c r="D218" s="117" t="s">
        <v>125</v>
      </c>
      <c r="E218" s="117" t="s">
        <v>1166</v>
      </c>
      <c r="F218" s="117"/>
      <c r="G218" s="117">
        <v>73</v>
      </c>
      <c r="H218" s="117">
        <v>0</v>
      </c>
      <c r="I218" s="117">
        <v>1</v>
      </c>
      <c r="J218" s="117">
        <v>4</v>
      </c>
      <c r="K218" s="117">
        <v>7</v>
      </c>
      <c r="L218" s="117">
        <v>1</v>
      </c>
      <c r="M218" s="106">
        <v>0</v>
      </c>
      <c r="N218" s="106">
        <v>0</v>
      </c>
    </row>
    <row r="219" spans="2:14">
      <c r="B219" s="146" t="s">
        <v>1833</v>
      </c>
      <c r="C219" s="117" t="s">
        <v>1254</v>
      </c>
      <c r="D219" s="117" t="s">
        <v>125</v>
      </c>
      <c r="E219" s="117" t="s">
        <v>1166</v>
      </c>
      <c r="F219" s="117"/>
      <c r="G219" s="117">
        <v>3</v>
      </c>
      <c r="H219" s="117">
        <v>0</v>
      </c>
      <c r="I219" s="117">
        <v>0</v>
      </c>
      <c r="J219" s="117">
        <v>0</v>
      </c>
      <c r="K219" s="117">
        <v>0</v>
      </c>
      <c r="L219" s="117">
        <v>0</v>
      </c>
      <c r="M219" s="106">
        <v>0</v>
      </c>
      <c r="N219" s="106">
        <v>0</v>
      </c>
    </row>
    <row r="220" spans="2:14">
      <c r="B220" s="146" t="s">
        <v>1834</v>
      </c>
      <c r="C220" s="117" t="s">
        <v>1282</v>
      </c>
      <c r="D220" s="117" t="s">
        <v>125</v>
      </c>
      <c r="E220" s="117" t="s">
        <v>1166</v>
      </c>
      <c r="F220" s="117"/>
      <c r="G220" s="117">
        <v>0</v>
      </c>
      <c r="H220" s="117">
        <v>0</v>
      </c>
      <c r="I220" s="117">
        <v>0</v>
      </c>
      <c r="J220" s="117">
        <v>0</v>
      </c>
      <c r="K220" s="117">
        <v>0</v>
      </c>
      <c r="L220" s="117">
        <v>0</v>
      </c>
      <c r="M220" s="106">
        <v>0</v>
      </c>
      <c r="N220" s="106">
        <v>0</v>
      </c>
    </row>
    <row r="221" spans="2:14">
      <c r="B221" s="146" t="s">
        <v>1835</v>
      </c>
      <c r="C221" s="117" t="s">
        <v>1255</v>
      </c>
      <c r="D221" s="117" t="s">
        <v>125</v>
      </c>
      <c r="E221" s="117" t="s">
        <v>1166</v>
      </c>
      <c r="F221" s="117"/>
      <c r="G221" s="117">
        <v>9</v>
      </c>
      <c r="H221" s="117">
        <v>0</v>
      </c>
      <c r="I221" s="117">
        <v>0</v>
      </c>
      <c r="J221" s="117">
        <v>0</v>
      </c>
      <c r="K221" s="117">
        <v>0</v>
      </c>
      <c r="L221" s="117">
        <v>0</v>
      </c>
      <c r="M221" s="106">
        <v>0</v>
      </c>
      <c r="N221" s="106">
        <v>0</v>
      </c>
    </row>
    <row r="222" spans="2:14">
      <c r="B222" s="146" t="s">
        <v>1836</v>
      </c>
      <c r="C222" s="117" t="s">
        <v>1283</v>
      </c>
      <c r="D222" s="117" t="s">
        <v>125</v>
      </c>
      <c r="E222" s="117" t="s">
        <v>1166</v>
      </c>
      <c r="F222" s="117"/>
      <c r="G222" s="117">
        <v>3</v>
      </c>
      <c r="H222" s="117">
        <v>0</v>
      </c>
      <c r="I222" s="117">
        <v>0</v>
      </c>
      <c r="J222" s="117">
        <v>0</v>
      </c>
      <c r="K222" s="117">
        <v>0</v>
      </c>
      <c r="L222" s="117">
        <v>0</v>
      </c>
      <c r="M222" s="106">
        <v>0</v>
      </c>
      <c r="N222" s="106">
        <v>0</v>
      </c>
    </row>
    <row r="223" spans="2:14">
      <c r="B223" s="146" t="s">
        <v>1837</v>
      </c>
      <c r="C223" s="117" t="s">
        <v>148</v>
      </c>
      <c r="D223" s="117" t="s">
        <v>125</v>
      </c>
      <c r="E223" s="117" t="s">
        <v>1166</v>
      </c>
      <c r="F223" s="117"/>
      <c r="G223" s="117">
        <v>18</v>
      </c>
      <c r="H223" s="117">
        <v>0</v>
      </c>
      <c r="I223" s="117">
        <v>0</v>
      </c>
      <c r="J223" s="117">
        <v>0</v>
      </c>
      <c r="K223" s="117">
        <v>2</v>
      </c>
      <c r="L223" s="117">
        <v>1</v>
      </c>
      <c r="M223" s="106">
        <v>0</v>
      </c>
      <c r="N223" s="106">
        <v>0</v>
      </c>
    </row>
    <row r="224" spans="2:14">
      <c r="B224" s="146" t="s">
        <v>1838</v>
      </c>
      <c r="C224" s="117" t="s">
        <v>141</v>
      </c>
      <c r="D224" s="117" t="s">
        <v>125</v>
      </c>
      <c r="E224" s="117" t="s">
        <v>1166</v>
      </c>
      <c r="F224" s="117"/>
      <c r="G224" s="117">
        <v>110</v>
      </c>
      <c r="H224" s="117">
        <v>0</v>
      </c>
      <c r="I224" s="117">
        <v>0</v>
      </c>
      <c r="J224" s="117">
        <v>0</v>
      </c>
      <c r="K224" s="117">
        <v>4</v>
      </c>
      <c r="L224" s="117">
        <v>1</v>
      </c>
      <c r="M224" s="106">
        <v>0</v>
      </c>
      <c r="N224" s="106">
        <v>0</v>
      </c>
    </row>
    <row r="225" spans="2:14">
      <c r="B225" s="146" t="s">
        <v>1839</v>
      </c>
      <c r="C225" s="117" t="s">
        <v>1257</v>
      </c>
      <c r="D225" s="117" t="s">
        <v>125</v>
      </c>
      <c r="E225" s="117" t="s">
        <v>1166</v>
      </c>
      <c r="F225" s="117"/>
      <c r="G225" s="117">
        <v>19</v>
      </c>
      <c r="H225" s="117">
        <v>0</v>
      </c>
      <c r="I225" s="117">
        <v>0</v>
      </c>
      <c r="J225" s="117">
        <v>0</v>
      </c>
      <c r="K225" s="117">
        <v>0</v>
      </c>
      <c r="L225" s="117">
        <v>0</v>
      </c>
      <c r="M225" s="106">
        <v>0</v>
      </c>
      <c r="N225" s="106">
        <v>0</v>
      </c>
    </row>
    <row r="226" spans="2:14">
      <c r="B226" s="146" t="s">
        <v>1840</v>
      </c>
      <c r="C226" s="117" t="s">
        <v>142</v>
      </c>
      <c r="D226" s="117" t="s">
        <v>125</v>
      </c>
      <c r="E226" s="117" t="s">
        <v>1166</v>
      </c>
      <c r="F226" s="117"/>
      <c r="G226" s="117">
        <v>3</v>
      </c>
      <c r="H226" s="117">
        <v>0</v>
      </c>
      <c r="I226" s="117">
        <v>0</v>
      </c>
      <c r="J226" s="117">
        <v>0</v>
      </c>
      <c r="K226" s="117">
        <v>0</v>
      </c>
      <c r="L226" s="117">
        <v>0</v>
      </c>
      <c r="M226" s="106">
        <v>0</v>
      </c>
      <c r="N226" s="106">
        <v>0</v>
      </c>
    </row>
    <row r="227" spans="2:14">
      <c r="B227" s="146" t="s">
        <v>1841</v>
      </c>
      <c r="C227" s="117" t="s">
        <v>149</v>
      </c>
      <c r="D227" s="117" t="s">
        <v>125</v>
      </c>
      <c r="E227" s="117" t="s">
        <v>1166</v>
      </c>
      <c r="F227" s="117"/>
      <c r="G227" s="117">
        <v>0</v>
      </c>
      <c r="H227" s="117">
        <v>0</v>
      </c>
      <c r="I227" s="117">
        <v>1</v>
      </c>
      <c r="J227" s="117">
        <v>0</v>
      </c>
      <c r="K227" s="117">
        <v>0</v>
      </c>
      <c r="L227" s="117">
        <v>0</v>
      </c>
      <c r="M227" s="106">
        <v>0</v>
      </c>
      <c r="N227" s="106">
        <v>0</v>
      </c>
    </row>
    <row r="228" spans="2:14">
      <c r="B228" s="146" t="s">
        <v>1842</v>
      </c>
      <c r="C228" s="117" t="s">
        <v>1199</v>
      </c>
      <c r="D228" s="117" t="s">
        <v>125</v>
      </c>
      <c r="E228" s="117" t="s">
        <v>1166</v>
      </c>
      <c r="F228" s="117"/>
      <c r="G228" s="117">
        <v>27</v>
      </c>
      <c r="H228" s="117">
        <v>0</v>
      </c>
      <c r="I228" s="117">
        <v>0</v>
      </c>
      <c r="J228" s="117">
        <v>0</v>
      </c>
      <c r="K228" s="117">
        <v>0</v>
      </c>
      <c r="L228" s="117">
        <v>0</v>
      </c>
      <c r="M228" s="106">
        <v>0</v>
      </c>
      <c r="N228" s="106">
        <v>0</v>
      </c>
    </row>
    <row r="229" spans="2:14">
      <c r="B229" s="146" t="s">
        <v>1843</v>
      </c>
      <c r="C229" s="117" t="s">
        <v>1332</v>
      </c>
      <c r="D229" s="117" t="s">
        <v>125</v>
      </c>
      <c r="E229" s="117" t="s">
        <v>1166</v>
      </c>
      <c r="F229" s="117"/>
      <c r="G229" s="117">
        <v>6</v>
      </c>
      <c r="H229" s="117">
        <v>0</v>
      </c>
      <c r="I229" s="117">
        <v>0</v>
      </c>
      <c r="J229" s="117">
        <v>0</v>
      </c>
      <c r="K229" s="117">
        <v>0</v>
      </c>
      <c r="L229" s="117">
        <v>0</v>
      </c>
      <c r="M229" s="106">
        <v>0</v>
      </c>
      <c r="N229" s="106">
        <v>0</v>
      </c>
    </row>
    <row r="230" spans="2:14">
      <c r="B230" s="146" t="s">
        <v>1844</v>
      </c>
      <c r="C230" s="117" t="s">
        <v>1300</v>
      </c>
      <c r="D230" s="117" t="s">
        <v>125</v>
      </c>
      <c r="E230" s="117" t="s">
        <v>1166</v>
      </c>
      <c r="F230" s="117"/>
      <c r="G230" s="117">
        <v>6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06">
        <v>0</v>
      </c>
      <c r="N230" s="106">
        <v>0</v>
      </c>
    </row>
    <row r="231" spans="2:14">
      <c r="B231" s="146" t="s">
        <v>1845</v>
      </c>
      <c r="C231" s="117" t="s">
        <v>1208</v>
      </c>
      <c r="D231" s="117" t="s">
        <v>125</v>
      </c>
      <c r="E231" s="117" t="s">
        <v>1166</v>
      </c>
      <c r="F231" s="117"/>
      <c r="G231" s="117">
        <v>13</v>
      </c>
      <c r="H231" s="117">
        <v>0</v>
      </c>
      <c r="I231" s="117">
        <v>0</v>
      </c>
      <c r="J231" s="117">
        <v>0</v>
      </c>
      <c r="K231" s="117">
        <v>0</v>
      </c>
      <c r="L231" s="117">
        <v>0</v>
      </c>
      <c r="M231" s="106">
        <v>0</v>
      </c>
      <c r="N231" s="106">
        <v>0</v>
      </c>
    </row>
    <row r="232" spans="2:14">
      <c r="B232" s="146" t="s">
        <v>1846</v>
      </c>
      <c r="C232" s="117" t="s">
        <v>1382</v>
      </c>
      <c r="D232" s="117" t="s">
        <v>20</v>
      </c>
      <c r="E232" s="117" t="s">
        <v>1381</v>
      </c>
      <c r="F232" s="117"/>
      <c r="G232" s="117">
        <v>3</v>
      </c>
      <c r="H232" s="117">
        <v>0</v>
      </c>
      <c r="I232" s="117">
        <v>0</v>
      </c>
      <c r="J232" s="117">
        <v>0</v>
      </c>
      <c r="K232" s="117">
        <v>0</v>
      </c>
      <c r="L232" s="117">
        <v>0</v>
      </c>
      <c r="M232" s="106">
        <v>0</v>
      </c>
      <c r="N232" s="106">
        <v>0</v>
      </c>
    </row>
    <row r="233" spans="2:14">
      <c r="B233" s="146" t="s">
        <v>1847</v>
      </c>
      <c r="C233" s="117" t="s">
        <v>1475</v>
      </c>
      <c r="D233" s="117" t="s">
        <v>20</v>
      </c>
      <c r="E233" s="117" t="s">
        <v>1381</v>
      </c>
      <c r="F233" s="117"/>
      <c r="G233" s="117">
        <v>0</v>
      </c>
      <c r="H233" s="117">
        <v>0</v>
      </c>
      <c r="I233" s="117">
        <v>0</v>
      </c>
      <c r="J233" s="117">
        <v>0</v>
      </c>
      <c r="K233" s="117">
        <v>0</v>
      </c>
      <c r="L233" s="117">
        <v>0</v>
      </c>
      <c r="M233" s="106">
        <v>0</v>
      </c>
      <c r="N233" s="106">
        <v>0</v>
      </c>
    </row>
    <row r="234" spans="2:14">
      <c r="B234" s="146" t="s">
        <v>1848</v>
      </c>
      <c r="C234" s="117" t="s">
        <v>1387</v>
      </c>
      <c r="D234" s="117" t="s">
        <v>20</v>
      </c>
      <c r="E234" s="117" t="s">
        <v>1381</v>
      </c>
      <c r="F234" s="117"/>
      <c r="G234" s="117">
        <v>12</v>
      </c>
      <c r="H234" s="117">
        <v>0</v>
      </c>
      <c r="I234" s="117">
        <v>0</v>
      </c>
      <c r="J234" s="117">
        <v>0</v>
      </c>
      <c r="K234" s="117">
        <v>0</v>
      </c>
      <c r="L234" s="117">
        <v>0</v>
      </c>
      <c r="M234" s="106">
        <v>0</v>
      </c>
      <c r="N234" s="106">
        <v>0</v>
      </c>
    </row>
    <row r="235" spans="2:14">
      <c r="B235" s="146" t="s">
        <v>1849</v>
      </c>
      <c r="C235" s="117" t="s">
        <v>1511</v>
      </c>
      <c r="D235" s="117" t="s">
        <v>20</v>
      </c>
      <c r="E235" s="117" t="s">
        <v>1381</v>
      </c>
      <c r="F235" s="117"/>
      <c r="G235" s="117">
        <v>19</v>
      </c>
      <c r="H235" s="117">
        <v>0</v>
      </c>
      <c r="I235" s="117">
        <v>0</v>
      </c>
      <c r="J235" s="117">
        <v>0</v>
      </c>
      <c r="K235" s="117">
        <v>0</v>
      </c>
      <c r="L235" s="117">
        <v>1</v>
      </c>
      <c r="M235" s="106">
        <v>0</v>
      </c>
      <c r="N235" s="106">
        <v>0</v>
      </c>
    </row>
    <row r="236" spans="2:14">
      <c r="B236" s="146" t="s">
        <v>1850</v>
      </c>
      <c r="C236" s="117" t="s">
        <v>1477</v>
      </c>
      <c r="D236" s="117" t="s">
        <v>20</v>
      </c>
      <c r="E236" s="117" t="s">
        <v>1381</v>
      </c>
      <c r="F236" s="117"/>
      <c r="G236" s="117">
        <v>284</v>
      </c>
      <c r="H236" s="117">
        <v>0</v>
      </c>
      <c r="I236" s="117">
        <v>0</v>
      </c>
      <c r="J236" s="117">
        <v>2</v>
      </c>
      <c r="K236" s="117">
        <v>11</v>
      </c>
      <c r="L236" s="117">
        <v>3</v>
      </c>
      <c r="M236" s="106">
        <v>0</v>
      </c>
      <c r="N236" s="106">
        <v>0</v>
      </c>
    </row>
    <row r="237" spans="2:14">
      <c r="B237" s="146" t="s">
        <v>1851</v>
      </c>
      <c r="C237" s="117" t="s">
        <v>1577</v>
      </c>
      <c r="D237" s="117" t="s">
        <v>20</v>
      </c>
      <c r="E237" s="117" t="s">
        <v>1381</v>
      </c>
      <c r="F237" s="117"/>
      <c r="G237" s="117">
        <v>5</v>
      </c>
      <c r="H237" s="117">
        <v>0</v>
      </c>
      <c r="I237" s="117">
        <v>0</v>
      </c>
      <c r="J237" s="117">
        <v>0</v>
      </c>
      <c r="K237" s="117">
        <v>0</v>
      </c>
      <c r="L237" s="117">
        <v>0</v>
      </c>
      <c r="M237" s="106">
        <v>0</v>
      </c>
      <c r="N237" s="106">
        <v>0</v>
      </c>
    </row>
    <row r="238" spans="2:14">
      <c r="B238" s="146" t="s">
        <v>1852</v>
      </c>
      <c r="C238" s="117" t="s">
        <v>1587</v>
      </c>
      <c r="D238" s="117" t="s">
        <v>20</v>
      </c>
      <c r="E238" s="117" t="s">
        <v>1381</v>
      </c>
      <c r="F238" s="117"/>
      <c r="G238" s="117">
        <v>1</v>
      </c>
      <c r="H238" s="117">
        <v>0</v>
      </c>
      <c r="I238" s="117">
        <v>0</v>
      </c>
      <c r="J238" s="117">
        <v>1</v>
      </c>
      <c r="K238" s="117">
        <v>0</v>
      </c>
      <c r="L238" s="117">
        <v>0</v>
      </c>
      <c r="M238" s="106">
        <v>0</v>
      </c>
      <c r="N238" s="106">
        <v>0</v>
      </c>
    </row>
    <row r="239" spans="2:14">
      <c r="B239" s="146" t="s">
        <v>1853</v>
      </c>
      <c r="C239" s="117" t="s">
        <v>151</v>
      </c>
      <c r="D239" s="117" t="s">
        <v>20</v>
      </c>
      <c r="E239" s="117" t="s">
        <v>1381</v>
      </c>
      <c r="F239" s="117"/>
      <c r="G239" s="117">
        <v>66</v>
      </c>
      <c r="H239" s="117">
        <v>0</v>
      </c>
      <c r="I239" s="117">
        <v>0</v>
      </c>
      <c r="J239" s="117">
        <v>0</v>
      </c>
      <c r="K239" s="117">
        <v>0</v>
      </c>
      <c r="L239" s="117">
        <v>0</v>
      </c>
      <c r="M239" s="106">
        <v>0</v>
      </c>
      <c r="N239" s="106">
        <v>0</v>
      </c>
    </row>
    <row r="240" spans="2:14">
      <c r="B240" s="146" t="s">
        <v>1854</v>
      </c>
      <c r="C240" s="117" t="s">
        <v>1580</v>
      </c>
      <c r="D240" s="117" t="s">
        <v>20</v>
      </c>
      <c r="E240" s="117" t="s">
        <v>1381</v>
      </c>
      <c r="F240" s="117"/>
      <c r="G240" s="117">
        <v>0</v>
      </c>
      <c r="H240" s="117">
        <v>0</v>
      </c>
      <c r="I240" s="117">
        <v>0</v>
      </c>
      <c r="J240" s="117">
        <v>0</v>
      </c>
      <c r="K240" s="117">
        <v>3</v>
      </c>
      <c r="L240" s="117">
        <v>0</v>
      </c>
      <c r="M240" s="106">
        <v>0</v>
      </c>
      <c r="N240" s="106">
        <v>0</v>
      </c>
    </row>
    <row r="241" spans="2:14">
      <c r="B241" s="146" t="s">
        <v>1855</v>
      </c>
      <c r="C241" s="117" t="s">
        <v>1483</v>
      </c>
      <c r="D241" s="117" t="s">
        <v>20</v>
      </c>
      <c r="E241" s="117" t="s">
        <v>1381</v>
      </c>
      <c r="F241" s="117"/>
      <c r="G241" s="117">
        <v>4</v>
      </c>
      <c r="H241" s="117">
        <v>0</v>
      </c>
      <c r="I241" s="117">
        <v>0</v>
      </c>
      <c r="J241" s="117">
        <v>0</v>
      </c>
      <c r="K241" s="117">
        <v>0</v>
      </c>
      <c r="L241" s="117">
        <v>0</v>
      </c>
      <c r="M241" s="106">
        <v>0</v>
      </c>
      <c r="N241" s="106">
        <v>0</v>
      </c>
    </row>
    <row r="242" spans="2:14">
      <c r="B242" s="146" t="s">
        <v>1856</v>
      </c>
      <c r="C242" s="117" t="s">
        <v>1588</v>
      </c>
      <c r="D242" s="117" t="s">
        <v>20</v>
      </c>
      <c r="E242" s="117" t="s">
        <v>1381</v>
      </c>
      <c r="F242" s="117"/>
      <c r="G242" s="117">
        <v>0</v>
      </c>
      <c r="H242" s="117">
        <v>0</v>
      </c>
      <c r="I242" s="117">
        <v>0</v>
      </c>
      <c r="J242" s="117">
        <v>0</v>
      </c>
      <c r="K242" s="117">
        <v>0</v>
      </c>
      <c r="L242" s="117">
        <v>0</v>
      </c>
      <c r="M242" s="106">
        <v>0</v>
      </c>
      <c r="N242" s="106">
        <v>0</v>
      </c>
    </row>
    <row r="243" spans="2:14">
      <c r="B243" s="146" t="s">
        <v>1857</v>
      </c>
      <c r="C243" s="117" t="s">
        <v>1514</v>
      </c>
      <c r="D243" s="117" t="s">
        <v>20</v>
      </c>
      <c r="E243" s="117" t="s">
        <v>1381</v>
      </c>
      <c r="F243" s="117"/>
      <c r="G243" s="117">
        <v>51</v>
      </c>
      <c r="H243" s="117">
        <v>0</v>
      </c>
      <c r="I243" s="117">
        <v>0</v>
      </c>
      <c r="J243" s="117">
        <v>0</v>
      </c>
      <c r="K243" s="117">
        <v>2</v>
      </c>
      <c r="L243" s="117">
        <v>2</v>
      </c>
      <c r="M243" s="106">
        <v>0</v>
      </c>
      <c r="N243" s="106">
        <v>0</v>
      </c>
    </row>
    <row r="244" spans="2:14">
      <c r="B244" s="146" t="s">
        <v>1858</v>
      </c>
      <c r="C244" s="117" t="s">
        <v>1420</v>
      </c>
      <c r="D244" s="117" t="s">
        <v>20</v>
      </c>
      <c r="E244" s="117" t="s">
        <v>1381</v>
      </c>
      <c r="F244" s="117"/>
      <c r="G244" s="117">
        <v>30</v>
      </c>
      <c r="H244" s="117">
        <v>0</v>
      </c>
      <c r="I244" s="117">
        <v>0</v>
      </c>
      <c r="J244" s="117">
        <v>0</v>
      </c>
      <c r="K244" s="117">
        <v>0</v>
      </c>
      <c r="L244" s="117">
        <v>0</v>
      </c>
      <c r="M244" s="106">
        <v>0</v>
      </c>
      <c r="N244" s="106">
        <v>0</v>
      </c>
    </row>
    <row r="245" spans="2:14">
      <c r="B245" s="146" t="s">
        <v>1859</v>
      </c>
      <c r="C245" s="117" t="s">
        <v>1540</v>
      </c>
      <c r="D245" s="117" t="s">
        <v>20</v>
      </c>
      <c r="E245" s="117" t="s">
        <v>1381</v>
      </c>
      <c r="F245" s="117"/>
      <c r="G245" s="117">
        <v>3</v>
      </c>
      <c r="H245" s="117">
        <v>0</v>
      </c>
      <c r="I245" s="117">
        <v>0</v>
      </c>
      <c r="J245" s="117">
        <v>0</v>
      </c>
      <c r="K245" s="117">
        <v>0</v>
      </c>
      <c r="L245" s="117">
        <v>0</v>
      </c>
      <c r="M245" s="106">
        <v>0</v>
      </c>
      <c r="N245" s="106">
        <v>0</v>
      </c>
    </row>
    <row r="246" spans="2:14">
      <c r="B246" s="146" t="s">
        <v>1860</v>
      </c>
      <c r="C246" s="117" t="s">
        <v>1601</v>
      </c>
      <c r="D246" s="117" t="s">
        <v>20</v>
      </c>
      <c r="E246" s="117" t="s">
        <v>1381</v>
      </c>
      <c r="F246" s="117"/>
      <c r="G246" s="117">
        <v>0</v>
      </c>
      <c r="H246" s="117">
        <v>0</v>
      </c>
      <c r="I246" s="117">
        <v>0</v>
      </c>
      <c r="J246" s="117">
        <v>0</v>
      </c>
      <c r="K246" s="117">
        <v>0</v>
      </c>
      <c r="L246" s="117">
        <v>0</v>
      </c>
      <c r="M246" s="106">
        <v>0</v>
      </c>
      <c r="N246" s="106">
        <v>0</v>
      </c>
    </row>
    <row r="247" spans="2:14">
      <c r="B247" s="146" t="s">
        <v>1861</v>
      </c>
      <c r="C247" s="117" t="s">
        <v>1568</v>
      </c>
      <c r="D247" s="117" t="s">
        <v>20</v>
      </c>
      <c r="E247" s="117" t="s">
        <v>1381</v>
      </c>
      <c r="F247" s="117"/>
      <c r="G247" s="117">
        <v>2</v>
      </c>
      <c r="H247" s="117">
        <v>0</v>
      </c>
      <c r="I247" s="117">
        <v>0</v>
      </c>
      <c r="J247" s="117">
        <v>0</v>
      </c>
      <c r="K247" s="117">
        <v>0</v>
      </c>
      <c r="L247" s="117">
        <v>0</v>
      </c>
      <c r="M247" s="106">
        <v>0</v>
      </c>
      <c r="N247" s="106">
        <v>0</v>
      </c>
    </row>
    <row r="248" spans="2:14">
      <c r="B248" s="146" t="s">
        <v>1862</v>
      </c>
      <c r="C248" s="117" t="s">
        <v>1542</v>
      </c>
      <c r="D248" s="117" t="s">
        <v>20</v>
      </c>
      <c r="E248" s="117" t="s">
        <v>1381</v>
      </c>
      <c r="F248" s="117"/>
      <c r="G248" s="117">
        <v>1</v>
      </c>
      <c r="H248" s="117">
        <v>0</v>
      </c>
      <c r="I248" s="117">
        <v>0</v>
      </c>
      <c r="J248" s="117">
        <v>0</v>
      </c>
      <c r="K248" s="117">
        <v>0</v>
      </c>
      <c r="L248" s="117">
        <v>0</v>
      </c>
      <c r="M248" s="106">
        <v>0</v>
      </c>
      <c r="N248" s="106">
        <v>0</v>
      </c>
    </row>
    <row r="249" spans="2:14">
      <c r="B249" s="146" t="s">
        <v>1863</v>
      </c>
      <c r="C249" s="117" t="s">
        <v>1494</v>
      </c>
      <c r="D249" s="117" t="s">
        <v>20</v>
      </c>
      <c r="E249" s="117" t="s">
        <v>1381</v>
      </c>
      <c r="F249" s="117"/>
      <c r="G249" s="117">
        <v>30</v>
      </c>
      <c r="H249" s="117">
        <v>0</v>
      </c>
      <c r="I249" s="117">
        <v>0</v>
      </c>
      <c r="J249" s="117">
        <v>0</v>
      </c>
      <c r="K249" s="117">
        <v>0</v>
      </c>
      <c r="L249" s="117">
        <v>0</v>
      </c>
      <c r="M249" s="106">
        <v>0</v>
      </c>
      <c r="N249" s="106">
        <v>0</v>
      </c>
    </row>
    <row r="250" spans="2:14">
      <c r="B250" s="146" t="s">
        <v>1864</v>
      </c>
      <c r="C250" s="117" t="s">
        <v>1523</v>
      </c>
      <c r="D250" s="117" t="s">
        <v>20</v>
      </c>
      <c r="E250" s="117" t="s">
        <v>1381</v>
      </c>
      <c r="F250" s="117"/>
      <c r="G250" s="117">
        <v>8</v>
      </c>
      <c r="H250" s="117">
        <v>0</v>
      </c>
      <c r="I250" s="117">
        <v>0</v>
      </c>
      <c r="J250" s="117">
        <v>0</v>
      </c>
      <c r="K250" s="117">
        <v>0</v>
      </c>
      <c r="L250" s="117">
        <v>0</v>
      </c>
      <c r="M250" s="106">
        <v>0</v>
      </c>
      <c r="N250" s="106">
        <v>0</v>
      </c>
    </row>
    <row r="251" spans="2:14">
      <c r="B251" s="146" t="s">
        <v>1865</v>
      </c>
      <c r="C251" s="117" t="s">
        <v>1570</v>
      </c>
      <c r="D251" s="117" t="s">
        <v>20</v>
      </c>
      <c r="E251" s="117" t="s">
        <v>1381</v>
      </c>
      <c r="F251" s="117"/>
      <c r="G251" s="117">
        <v>26</v>
      </c>
      <c r="H251" s="117">
        <v>0</v>
      </c>
      <c r="I251" s="117">
        <v>0</v>
      </c>
      <c r="J251" s="117">
        <v>0</v>
      </c>
      <c r="K251" s="117">
        <v>1</v>
      </c>
      <c r="L251" s="117">
        <v>1</v>
      </c>
      <c r="M251" s="106">
        <v>0</v>
      </c>
      <c r="N251" s="106">
        <v>0</v>
      </c>
    </row>
    <row r="252" spans="2:14">
      <c r="B252" s="146" t="s">
        <v>1866</v>
      </c>
      <c r="C252" s="117" t="s">
        <v>1571</v>
      </c>
      <c r="D252" s="117" t="s">
        <v>20</v>
      </c>
      <c r="E252" s="117" t="s">
        <v>1381</v>
      </c>
      <c r="F252" s="117"/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17">
        <v>0</v>
      </c>
      <c r="M252" s="106">
        <v>0</v>
      </c>
      <c r="N252" s="106">
        <v>0</v>
      </c>
    </row>
    <row r="253" spans="2:14">
      <c r="B253" s="146" t="s">
        <v>1867</v>
      </c>
      <c r="C253" s="117" t="s">
        <v>1590</v>
      </c>
      <c r="D253" s="117" t="s">
        <v>20</v>
      </c>
      <c r="E253" s="117" t="s">
        <v>1381</v>
      </c>
      <c r="F253" s="117"/>
      <c r="G253" s="117">
        <v>1</v>
      </c>
      <c r="H253" s="117">
        <v>0</v>
      </c>
      <c r="I253" s="117">
        <v>0</v>
      </c>
      <c r="J253" s="117">
        <v>0</v>
      </c>
      <c r="K253" s="117">
        <v>0</v>
      </c>
      <c r="L253" s="117">
        <v>0</v>
      </c>
      <c r="M253" s="106">
        <v>0</v>
      </c>
      <c r="N253" s="106">
        <v>0</v>
      </c>
    </row>
    <row r="254" spans="2:14">
      <c r="B254" s="146" t="s">
        <v>1868</v>
      </c>
      <c r="C254" s="117" t="s">
        <v>1498</v>
      </c>
      <c r="D254" s="117" t="s">
        <v>20</v>
      </c>
      <c r="E254" s="117" t="s">
        <v>1381</v>
      </c>
      <c r="F254" s="117"/>
      <c r="G254" s="117">
        <v>49</v>
      </c>
      <c r="H254" s="117">
        <v>0</v>
      </c>
      <c r="I254" s="117">
        <v>0</v>
      </c>
      <c r="J254" s="117">
        <v>0</v>
      </c>
      <c r="K254" s="117">
        <v>1</v>
      </c>
      <c r="L254" s="117">
        <v>1</v>
      </c>
      <c r="M254" s="106">
        <v>0</v>
      </c>
      <c r="N254" s="106">
        <v>0</v>
      </c>
    </row>
    <row r="255" spans="2:14">
      <c r="B255" s="146" t="s">
        <v>1869</v>
      </c>
      <c r="C255" s="117" t="s">
        <v>1499</v>
      </c>
      <c r="D255" s="117" t="s">
        <v>20</v>
      </c>
      <c r="E255" s="117" t="s">
        <v>1381</v>
      </c>
      <c r="F255" s="117"/>
      <c r="G255" s="117">
        <v>4</v>
      </c>
      <c r="H255" s="117">
        <v>0</v>
      </c>
      <c r="I255" s="117">
        <v>0</v>
      </c>
      <c r="J255" s="117">
        <v>0</v>
      </c>
      <c r="K255" s="117">
        <v>0</v>
      </c>
      <c r="L255" s="117">
        <v>0</v>
      </c>
      <c r="M255" s="106">
        <v>0</v>
      </c>
      <c r="N255" s="106">
        <v>0</v>
      </c>
    </row>
    <row r="256" spans="2:14">
      <c r="B256" s="146" t="s">
        <v>1870</v>
      </c>
      <c r="C256" s="117" t="s">
        <v>1447</v>
      </c>
      <c r="D256" s="117" t="s">
        <v>20</v>
      </c>
      <c r="E256" s="117" t="s">
        <v>1381</v>
      </c>
      <c r="F256" s="117"/>
      <c r="G256" s="117">
        <v>19</v>
      </c>
      <c r="H256" s="117">
        <v>0</v>
      </c>
      <c r="I256" s="117">
        <v>0</v>
      </c>
      <c r="J256" s="117">
        <v>0</v>
      </c>
      <c r="K256" s="117">
        <v>0</v>
      </c>
      <c r="L256" s="117">
        <v>0</v>
      </c>
      <c r="M256" s="106">
        <v>0</v>
      </c>
      <c r="N256" s="106">
        <v>0</v>
      </c>
    </row>
    <row r="257" spans="2:14">
      <c r="B257" s="146" t="s">
        <v>1871</v>
      </c>
      <c r="C257" s="117" t="s">
        <v>1529</v>
      </c>
      <c r="D257" s="117" t="s">
        <v>20</v>
      </c>
      <c r="E257" s="117" t="s">
        <v>1381</v>
      </c>
      <c r="F257" s="117"/>
      <c r="G257" s="117">
        <v>4</v>
      </c>
      <c r="H257" s="117">
        <v>0</v>
      </c>
      <c r="I257" s="117">
        <v>0</v>
      </c>
      <c r="J257" s="117">
        <v>0</v>
      </c>
      <c r="K257" s="117">
        <v>0</v>
      </c>
      <c r="L257" s="117">
        <v>0</v>
      </c>
      <c r="M257" s="106">
        <v>0</v>
      </c>
      <c r="N257" s="106">
        <v>0</v>
      </c>
    </row>
    <row r="258" spans="2:14">
      <c r="B258" s="146" t="s">
        <v>1872</v>
      </c>
      <c r="C258" s="117" t="s">
        <v>1604</v>
      </c>
      <c r="D258" s="117" t="s">
        <v>20</v>
      </c>
      <c r="E258" s="117" t="s">
        <v>1381</v>
      </c>
      <c r="F258" s="117"/>
      <c r="G258" s="117">
        <v>0</v>
      </c>
      <c r="H258" s="117">
        <v>0</v>
      </c>
      <c r="I258" s="117">
        <v>0</v>
      </c>
      <c r="J258" s="117">
        <v>0</v>
      </c>
      <c r="K258" s="117">
        <v>1</v>
      </c>
      <c r="L258" s="117">
        <v>1</v>
      </c>
      <c r="M258" s="106">
        <v>0</v>
      </c>
      <c r="N258" s="106">
        <v>0</v>
      </c>
    </row>
    <row r="259" spans="2:14">
      <c r="B259" s="146" t="s">
        <v>1873</v>
      </c>
      <c r="C259" s="117" t="s">
        <v>1591</v>
      </c>
      <c r="D259" s="117" t="s">
        <v>20</v>
      </c>
      <c r="E259" s="117" t="s">
        <v>1381</v>
      </c>
      <c r="F259" s="117"/>
      <c r="G259" s="117">
        <v>0</v>
      </c>
      <c r="H259" s="117">
        <v>0</v>
      </c>
      <c r="I259" s="117">
        <v>0</v>
      </c>
      <c r="J259" s="117">
        <v>0</v>
      </c>
      <c r="K259" s="117">
        <v>0</v>
      </c>
      <c r="L259" s="117">
        <v>0</v>
      </c>
      <c r="M259" s="106">
        <v>0</v>
      </c>
      <c r="N259" s="106">
        <v>0</v>
      </c>
    </row>
    <row r="260" spans="2:14">
      <c r="B260" s="146" t="s">
        <v>1874</v>
      </c>
      <c r="C260" s="117" t="s">
        <v>1384</v>
      </c>
      <c r="D260" s="117" t="s">
        <v>20</v>
      </c>
      <c r="E260" s="117" t="s">
        <v>1383</v>
      </c>
      <c r="F260" s="117"/>
      <c r="G260" s="117">
        <v>51</v>
      </c>
      <c r="H260" s="117">
        <v>0</v>
      </c>
      <c r="I260" s="117">
        <v>0</v>
      </c>
      <c r="J260" s="117">
        <v>0</v>
      </c>
      <c r="K260" s="117">
        <v>0</v>
      </c>
      <c r="L260" s="117">
        <v>0</v>
      </c>
      <c r="M260" s="106">
        <v>0</v>
      </c>
      <c r="N260" s="106">
        <v>0</v>
      </c>
    </row>
    <row r="261" spans="2:14">
      <c r="B261" s="146" t="s">
        <v>1875</v>
      </c>
      <c r="C261" s="117" t="s">
        <v>1472</v>
      </c>
      <c r="D261" s="117" t="s">
        <v>20</v>
      </c>
      <c r="E261" s="117" t="s">
        <v>1383</v>
      </c>
      <c r="F261" s="117"/>
      <c r="G261" s="117">
        <v>4</v>
      </c>
      <c r="H261" s="117">
        <v>0</v>
      </c>
      <c r="I261" s="117">
        <v>0</v>
      </c>
      <c r="J261" s="117">
        <v>0</v>
      </c>
      <c r="K261" s="117">
        <v>0</v>
      </c>
      <c r="L261" s="117">
        <v>0</v>
      </c>
      <c r="M261" s="106">
        <v>0</v>
      </c>
      <c r="N261" s="106">
        <v>0</v>
      </c>
    </row>
    <row r="262" spans="2:14">
      <c r="B262" s="146" t="s">
        <v>1876</v>
      </c>
      <c r="C262" s="117" t="s">
        <v>1473</v>
      </c>
      <c r="D262" s="117" t="s">
        <v>20</v>
      </c>
      <c r="E262" s="117" t="s">
        <v>1383</v>
      </c>
      <c r="F262" s="117"/>
      <c r="G262" s="117">
        <v>6</v>
      </c>
      <c r="H262" s="117">
        <v>0</v>
      </c>
      <c r="I262" s="117">
        <v>0</v>
      </c>
      <c r="J262" s="117">
        <v>0</v>
      </c>
      <c r="K262" s="117">
        <v>0</v>
      </c>
      <c r="L262" s="117">
        <v>0</v>
      </c>
      <c r="M262" s="106">
        <v>0</v>
      </c>
      <c r="N262" s="106">
        <v>0</v>
      </c>
    </row>
    <row r="263" spans="2:14">
      <c r="B263" s="146" t="s">
        <v>1877</v>
      </c>
      <c r="C263" s="117" t="s">
        <v>1415</v>
      </c>
      <c r="D263" s="117" t="s">
        <v>20</v>
      </c>
      <c r="E263" s="117" t="s">
        <v>1383</v>
      </c>
      <c r="F263" s="117"/>
      <c r="G263" s="117">
        <v>4</v>
      </c>
      <c r="H263" s="117">
        <v>0</v>
      </c>
      <c r="I263" s="117">
        <v>0</v>
      </c>
      <c r="J263" s="117">
        <v>0</v>
      </c>
      <c r="K263" s="117">
        <v>0</v>
      </c>
      <c r="L263" s="117">
        <v>0</v>
      </c>
      <c r="M263" s="106">
        <v>0</v>
      </c>
      <c r="N263" s="106">
        <v>0</v>
      </c>
    </row>
    <row r="264" spans="2:14">
      <c r="B264" s="146" t="s">
        <v>1878</v>
      </c>
      <c r="C264" s="117" t="s">
        <v>23</v>
      </c>
      <c r="D264" s="117" t="s">
        <v>20</v>
      </c>
      <c r="E264" s="117" t="s">
        <v>1383</v>
      </c>
      <c r="F264" s="117"/>
      <c r="G264" s="117">
        <v>175</v>
      </c>
      <c r="H264" s="117">
        <v>0</v>
      </c>
      <c r="I264" s="117">
        <v>0</v>
      </c>
      <c r="J264" s="117">
        <v>0</v>
      </c>
      <c r="K264" s="117">
        <v>7</v>
      </c>
      <c r="L264" s="117">
        <v>0</v>
      </c>
      <c r="M264" s="106">
        <v>0</v>
      </c>
      <c r="N264" s="106">
        <v>0</v>
      </c>
    </row>
    <row r="265" spans="2:14">
      <c r="B265" s="146" t="s">
        <v>1879</v>
      </c>
      <c r="C265" s="117" t="s">
        <v>1391</v>
      </c>
      <c r="D265" s="117" t="s">
        <v>20</v>
      </c>
      <c r="E265" s="117" t="s">
        <v>1383</v>
      </c>
      <c r="F265" s="117"/>
      <c r="G265" s="117">
        <v>5</v>
      </c>
      <c r="H265" s="117">
        <v>0</v>
      </c>
      <c r="I265" s="117">
        <v>0</v>
      </c>
      <c r="J265" s="117">
        <v>0</v>
      </c>
      <c r="K265" s="117">
        <v>0</v>
      </c>
      <c r="L265" s="117">
        <v>0</v>
      </c>
      <c r="M265" s="106">
        <v>0</v>
      </c>
      <c r="N265" s="106">
        <v>0</v>
      </c>
    </row>
    <row r="266" spans="2:14">
      <c r="B266" s="146" t="s">
        <v>1880</v>
      </c>
      <c r="C266" s="117" t="s">
        <v>1421</v>
      </c>
      <c r="D266" s="117" t="s">
        <v>20</v>
      </c>
      <c r="E266" s="117" t="s">
        <v>1383</v>
      </c>
      <c r="F266" s="117"/>
      <c r="G266" s="117">
        <v>19</v>
      </c>
      <c r="H266" s="117">
        <v>0</v>
      </c>
      <c r="I266" s="117">
        <v>0</v>
      </c>
      <c r="J266" s="117">
        <v>0</v>
      </c>
      <c r="K266" s="117">
        <v>0</v>
      </c>
      <c r="L266" s="117">
        <v>0</v>
      </c>
      <c r="M266" s="106">
        <v>0</v>
      </c>
      <c r="N266" s="106">
        <v>0</v>
      </c>
    </row>
    <row r="267" spans="2:14">
      <c r="B267" s="146" t="s">
        <v>1881</v>
      </c>
      <c r="C267" s="117" t="s">
        <v>154</v>
      </c>
      <c r="D267" s="117" t="s">
        <v>20</v>
      </c>
      <c r="E267" s="117" t="s">
        <v>1383</v>
      </c>
      <c r="F267" s="117"/>
      <c r="G267" s="117">
        <v>21</v>
      </c>
      <c r="H267" s="117">
        <v>0</v>
      </c>
      <c r="I267" s="117">
        <v>0</v>
      </c>
      <c r="J267" s="117">
        <v>0</v>
      </c>
      <c r="K267" s="117">
        <v>0</v>
      </c>
      <c r="L267" s="117">
        <v>0</v>
      </c>
      <c r="M267" s="106">
        <v>0</v>
      </c>
      <c r="N267" s="106">
        <v>0</v>
      </c>
    </row>
    <row r="268" spans="2:14">
      <c r="B268" s="146" t="s">
        <v>1882</v>
      </c>
      <c r="C268" s="117" t="s">
        <v>1396</v>
      </c>
      <c r="D268" s="117" t="s">
        <v>20</v>
      </c>
      <c r="E268" s="117" t="s">
        <v>1383</v>
      </c>
      <c r="F268" s="117"/>
      <c r="G268" s="117">
        <v>3</v>
      </c>
      <c r="H268" s="117">
        <v>0</v>
      </c>
      <c r="I268" s="117">
        <v>0</v>
      </c>
      <c r="J268" s="117">
        <v>0</v>
      </c>
      <c r="K268" s="117">
        <v>0</v>
      </c>
      <c r="L268" s="117">
        <v>0</v>
      </c>
      <c r="M268" s="106">
        <v>0</v>
      </c>
      <c r="N268" s="106">
        <v>0</v>
      </c>
    </row>
    <row r="269" spans="2:14">
      <c r="B269" s="146" t="s">
        <v>1883</v>
      </c>
      <c r="C269" s="117" t="s">
        <v>155</v>
      </c>
      <c r="D269" s="117" t="s">
        <v>20</v>
      </c>
      <c r="E269" s="117" t="s">
        <v>1383</v>
      </c>
      <c r="F269" s="117"/>
      <c r="G269" s="117">
        <v>143</v>
      </c>
      <c r="H269" s="117">
        <v>0</v>
      </c>
      <c r="I269" s="117">
        <v>2</v>
      </c>
      <c r="J269" s="117">
        <v>0</v>
      </c>
      <c r="K269" s="117">
        <v>0</v>
      </c>
      <c r="L269" s="117">
        <v>0</v>
      </c>
      <c r="M269" s="106">
        <v>0</v>
      </c>
      <c r="N269" s="106">
        <v>0</v>
      </c>
    </row>
    <row r="270" spans="2:14">
      <c r="B270" s="146" t="s">
        <v>1884</v>
      </c>
      <c r="C270" s="117" t="s">
        <v>1589</v>
      </c>
      <c r="D270" s="117" t="s">
        <v>20</v>
      </c>
      <c r="E270" s="117" t="s">
        <v>1383</v>
      </c>
      <c r="F270" s="117"/>
      <c r="G270" s="117">
        <v>1</v>
      </c>
      <c r="H270" s="117">
        <v>0</v>
      </c>
      <c r="I270" s="117">
        <v>0</v>
      </c>
      <c r="J270" s="117">
        <v>0</v>
      </c>
      <c r="K270" s="117">
        <v>0</v>
      </c>
      <c r="L270" s="117">
        <v>0</v>
      </c>
      <c r="M270" s="106">
        <v>0</v>
      </c>
      <c r="N270" s="106">
        <v>0</v>
      </c>
    </row>
    <row r="271" spans="2:14">
      <c r="B271" s="146" t="s">
        <v>1885</v>
      </c>
      <c r="C271" s="117" t="s">
        <v>1401</v>
      </c>
      <c r="D271" s="117" t="s">
        <v>20</v>
      </c>
      <c r="E271" s="117" t="s">
        <v>1383</v>
      </c>
      <c r="F271" s="117"/>
      <c r="G271" s="117">
        <v>0</v>
      </c>
      <c r="H271" s="117">
        <v>0</v>
      </c>
      <c r="I271" s="117">
        <v>0</v>
      </c>
      <c r="J271" s="117">
        <v>0</v>
      </c>
      <c r="K271" s="117">
        <v>0</v>
      </c>
      <c r="L271" s="117">
        <v>0</v>
      </c>
      <c r="M271" s="106">
        <v>0</v>
      </c>
      <c r="N271" s="106">
        <v>0</v>
      </c>
    </row>
    <row r="272" spans="2:14">
      <c r="B272" s="146" t="s">
        <v>1886</v>
      </c>
      <c r="C272" s="117" t="s">
        <v>1405</v>
      </c>
      <c r="D272" s="117" t="s">
        <v>20</v>
      </c>
      <c r="E272" s="117" t="s">
        <v>1383</v>
      </c>
      <c r="F272" s="117"/>
      <c r="G272" s="117">
        <v>31</v>
      </c>
      <c r="H272" s="117">
        <v>0</v>
      </c>
      <c r="I272" s="117">
        <v>0</v>
      </c>
      <c r="J272" s="117">
        <v>0</v>
      </c>
      <c r="K272" s="117">
        <v>0</v>
      </c>
      <c r="L272" s="117">
        <v>0</v>
      </c>
      <c r="M272" s="106">
        <v>0</v>
      </c>
      <c r="N272" s="106">
        <v>0</v>
      </c>
    </row>
    <row r="273" spans="2:14">
      <c r="B273" s="146" t="s">
        <v>1887</v>
      </c>
      <c r="C273" s="117" t="s">
        <v>1492</v>
      </c>
      <c r="D273" s="117" t="s">
        <v>20</v>
      </c>
      <c r="E273" s="117" t="s">
        <v>1383</v>
      </c>
      <c r="F273" s="117"/>
      <c r="G273" s="117">
        <v>0</v>
      </c>
      <c r="H273" s="117">
        <v>0</v>
      </c>
      <c r="I273" s="117">
        <v>0</v>
      </c>
      <c r="J273" s="117">
        <v>0</v>
      </c>
      <c r="K273" s="117">
        <v>0</v>
      </c>
      <c r="L273" s="117">
        <v>0</v>
      </c>
      <c r="M273" s="106">
        <v>0</v>
      </c>
      <c r="N273" s="106">
        <v>0</v>
      </c>
    </row>
    <row r="274" spans="2:14">
      <c r="B274" s="146" t="s">
        <v>1888</v>
      </c>
      <c r="C274" s="117" t="s">
        <v>156</v>
      </c>
      <c r="D274" s="117" t="s">
        <v>20</v>
      </c>
      <c r="E274" s="117" t="s">
        <v>1383</v>
      </c>
      <c r="F274" s="117"/>
      <c r="G274" s="117">
        <v>82</v>
      </c>
      <c r="H274" s="117">
        <v>1</v>
      </c>
      <c r="I274" s="117">
        <v>0</v>
      </c>
      <c r="J274" s="117">
        <v>0</v>
      </c>
      <c r="K274" s="117">
        <v>0</v>
      </c>
      <c r="L274" s="117">
        <v>0</v>
      </c>
      <c r="M274" s="106">
        <v>0</v>
      </c>
      <c r="N274" s="106">
        <v>0</v>
      </c>
    </row>
    <row r="275" spans="2:14">
      <c r="B275" s="146" t="s">
        <v>1889</v>
      </c>
      <c r="C275" s="117" t="s">
        <v>157</v>
      </c>
      <c r="D275" s="117" t="s">
        <v>20</v>
      </c>
      <c r="E275" s="117" t="s">
        <v>1383</v>
      </c>
      <c r="F275" s="117"/>
      <c r="G275" s="117">
        <v>9</v>
      </c>
      <c r="H275" s="117">
        <v>0</v>
      </c>
      <c r="I275" s="117">
        <v>0</v>
      </c>
      <c r="J275" s="117">
        <v>0</v>
      </c>
      <c r="K275" s="117">
        <v>0</v>
      </c>
      <c r="L275" s="117">
        <v>0</v>
      </c>
      <c r="M275" s="106">
        <v>0</v>
      </c>
      <c r="N275" s="106">
        <v>0</v>
      </c>
    </row>
    <row r="276" spans="2:14">
      <c r="B276" s="146" t="s">
        <v>1890</v>
      </c>
      <c r="C276" s="117" t="s">
        <v>1456</v>
      </c>
      <c r="D276" s="117" t="s">
        <v>20</v>
      </c>
      <c r="E276" s="117" t="s">
        <v>1383</v>
      </c>
      <c r="F276" s="117"/>
      <c r="G276" s="117">
        <v>128</v>
      </c>
      <c r="H276" s="117">
        <v>0</v>
      </c>
      <c r="I276" s="117">
        <v>0</v>
      </c>
      <c r="J276" s="117">
        <v>0</v>
      </c>
      <c r="K276" s="117">
        <v>0</v>
      </c>
      <c r="L276" s="117">
        <v>0</v>
      </c>
      <c r="M276" s="106">
        <v>0</v>
      </c>
      <c r="N276" s="106">
        <v>0</v>
      </c>
    </row>
    <row r="277" spans="2:14">
      <c r="B277" s="146" t="s">
        <v>1891</v>
      </c>
      <c r="C277" s="117" t="s">
        <v>1434</v>
      </c>
      <c r="D277" s="117" t="s">
        <v>20</v>
      </c>
      <c r="E277" s="117" t="s">
        <v>1383</v>
      </c>
      <c r="F277" s="117"/>
      <c r="G277" s="117">
        <v>17</v>
      </c>
      <c r="H277" s="117">
        <v>0</v>
      </c>
      <c r="I277" s="117">
        <v>0</v>
      </c>
      <c r="J277" s="117">
        <v>0</v>
      </c>
      <c r="K277" s="117">
        <v>0</v>
      </c>
      <c r="L277" s="117">
        <v>0</v>
      </c>
      <c r="M277" s="106">
        <v>0</v>
      </c>
      <c r="N277" s="106">
        <v>0</v>
      </c>
    </row>
    <row r="278" spans="2:14">
      <c r="B278" s="146" t="s">
        <v>1892</v>
      </c>
      <c r="C278" s="117" t="s">
        <v>1572</v>
      </c>
      <c r="D278" s="117" t="s">
        <v>20</v>
      </c>
      <c r="E278" s="117" t="s">
        <v>1383</v>
      </c>
      <c r="F278" s="117"/>
      <c r="G278" s="117">
        <v>2</v>
      </c>
      <c r="H278" s="117">
        <v>0</v>
      </c>
      <c r="I278" s="117">
        <v>0</v>
      </c>
      <c r="J278" s="117">
        <v>0</v>
      </c>
      <c r="K278" s="117">
        <v>0</v>
      </c>
      <c r="L278" s="117">
        <v>0</v>
      </c>
      <c r="M278" s="106">
        <v>0</v>
      </c>
      <c r="N278" s="106">
        <v>0</v>
      </c>
    </row>
    <row r="279" spans="2:14">
      <c r="B279" s="146" t="s">
        <v>1893</v>
      </c>
      <c r="C279" s="117" t="s">
        <v>1197</v>
      </c>
      <c r="D279" s="117" t="s">
        <v>20</v>
      </c>
      <c r="E279" s="117" t="s">
        <v>1383</v>
      </c>
      <c r="F279" s="117"/>
      <c r="G279" s="117">
        <v>0</v>
      </c>
      <c r="H279" s="117">
        <v>0</v>
      </c>
      <c r="I279" s="117">
        <v>0</v>
      </c>
      <c r="J279" s="117">
        <v>0</v>
      </c>
      <c r="K279" s="117">
        <v>0</v>
      </c>
      <c r="L279" s="117">
        <v>0</v>
      </c>
      <c r="M279" s="106">
        <v>0</v>
      </c>
      <c r="N279" s="106">
        <v>0</v>
      </c>
    </row>
    <row r="280" spans="2:14">
      <c r="B280" s="146" t="s">
        <v>1894</v>
      </c>
      <c r="C280" s="117" t="s">
        <v>1544</v>
      </c>
      <c r="D280" s="117" t="s">
        <v>20</v>
      </c>
      <c r="E280" s="117" t="s">
        <v>1383</v>
      </c>
      <c r="F280" s="117"/>
      <c r="G280" s="117">
        <v>10</v>
      </c>
      <c r="H280" s="117">
        <v>0</v>
      </c>
      <c r="I280" s="117">
        <v>0</v>
      </c>
      <c r="J280" s="117">
        <v>0</v>
      </c>
      <c r="K280" s="117">
        <v>0</v>
      </c>
      <c r="L280" s="117">
        <v>0</v>
      </c>
      <c r="M280" s="106">
        <v>0</v>
      </c>
      <c r="N280" s="106">
        <v>0</v>
      </c>
    </row>
    <row r="281" spans="2:14">
      <c r="B281" s="146" t="s">
        <v>1895</v>
      </c>
      <c r="C281" s="117" t="s">
        <v>1411</v>
      </c>
      <c r="D281" s="117" t="s">
        <v>20</v>
      </c>
      <c r="E281" s="117" t="s">
        <v>1383</v>
      </c>
      <c r="F281" s="117"/>
      <c r="G281" s="117">
        <v>46</v>
      </c>
      <c r="H281" s="117">
        <v>0</v>
      </c>
      <c r="I281" s="117">
        <v>0</v>
      </c>
      <c r="J281" s="117">
        <v>0</v>
      </c>
      <c r="K281" s="117">
        <v>0</v>
      </c>
      <c r="L281" s="117">
        <v>0</v>
      </c>
      <c r="M281" s="106">
        <v>0</v>
      </c>
      <c r="N281" s="106">
        <v>0</v>
      </c>
    </row>
    <row r="282" spans="2:14">
      <c r="B282" s="146" t="s">
        <v>1896</v>
      </c>
      <c r="C282" s="117" t="s">
        <v>1460</v>
      </c>
      <c r="D282" s="117" t="s">
        <v>20</v>
      </c>
      <c r="E282" s="117" t="s">
        <v>1383</v>
      </c>
      <c r="F282" s="117"/>
      <c r="G282" s="117">
        <v>148</v>
      </c>
      <c r="H282" s="117">
        <v>0</v>
      </c>
      <c r="I282" s="117">
        <v>1</v>
      </c>
      <c r="J282" s="117">
        <v>0</v>
      </c>
      <c r="K282" s="117">
        <v>3</v>
      </c>
      <c r="L282" s="117">
        <v>0</v>
      </c>
      <c r="M282" s="106">
        <v>0</v>
      </c>
      <c r="N282" s="106">
        <v>0</v>
      </c>
    </row>
    <row r="283" spans="2:14">
      <c r="B283" s="146" t="s">
        <v>1897</v>
      </c>
      <c r="C283" s="117" t="s">
        <v>158</v>
      </c>
      <c r="D283" s="117" t="s">
        <v>20</v>
      </c>
      <c r="E283" s="117" t="s">
        <v>1383</v>
      </c>
      <c r="F283" s="117"/>
      <c r="G283" s="117">
        <v>13</v>
      </c>
      <c r="H283" s="117">
        <v>0</v>
      </c>
      <c r="I283" s="117">
        <v>0</v>
      </c>
      <c r="J283" s="117">
        <v>0</v>
      </c>
      <c r="K283" s="117">
        <v>0</v>
      </c>
      <c r="L283" s="117">
        <v>0</v>
      </c>
      <c r="M283" s="106">
        <v>0</v>
      </c>
      <c r="N283" s="106">
        <v>0</v>
      </c>
    </row>
    <row r="284" spans="2:14">
      <c r="B284" s="146" t="s">
        <v>1898</v>
      </c>
      <c r="C284" s="117" t="s">
        <v>1464</v>
      </c>
      <c r="D284" s="117" t="s">
        <v>20</v>
      </c>
      <c r="E284" s="117" t="s">
        <v>1383</v>
      </c>
      <c r="F284" s="117"/>
      <c r="G284" s="117">
        <v>49</v>
      </c>
      <c r="H284" s="117">
        <v>0</v>
      </c>
      <c r="I284" s="117">
        <v>0</v>
      </c>
      <c r="J284" s="117">
        <v>0</v>
      </c>
      <c r="K284" s="117">
        <v>0</v>
      </c>
      <c r="L284" s="117">
        <v>0</v>
      </c>
      <c r="M284" s="106">
        <v>0</v>
      </c>
      <c r="N284" s="106">
        <v>0</v>
      </c>
    </row>
    <row r="285" spans="2:14">
      <c r="B285" s="146" t="s">
        <v>1899</v>
      </c>
      <c r="C285" s="117" t="s">
        <v>1546</v>
      </c>
      <c r="D285" s="117" t="s">
        <v>20</v>
      </c>
      <c r="E285" s="117" t="s">
        <v>1383</v>
      </c>
      <c r="F285" s="117"/>
      <c r="G285" s="117">
        <v>12</v>
      </c>
      <c r="H285" s="117">
        <v>0</v>
      </c>
      <c r="I285" s="117">
        <v>0</v>
      </c>
      <c r="J285" s="117">
        <v>0</v>
      </c>
      <c r="K285" s="117">
        <v>0</v>
      </c>
      <c r="L285" s="117">
        <v>0</v>
      </c>
      <c r="M285" s="106">
        <v>0</v>
      </c>
      <c r="N285" s="106">
        <v>0</v>
      </c>
    </row>
    <row r="286" spans="2:14">
      <c r="B286" s="146" t="s">
        <v>1900</v>
      </c>
      <c r="C286" s="117" t="s">
        <v>1506</v>
      </c>
      <c r="D286" s="117" t="s">
        <v>20</v>
      </c>
      <c r="E286" s="117" t="s">
        <v>1379</v>
      </c>
      <c r="F286" s="117"/>
      <c r="G286" s="117">
        <v>0</v>
      </c>
      <c r="H286" s="117">
        <v>0</v>
      </c>
      <c r="I286" s="117">
        <v>0</v>
      </c>
      <c r="J286" s="117">
        <v>0</v>
      </c>
      <c r="K286" s="117">
        <v>0</v>
      </c>
      <c r="L286" s="117">
        <v>0</v>
      </c>
      <c r="M286" s="106">
        <v>0</v>
      </c>
      <c r="N286" s="106">
        <v>0</v>
      </c>
    </row>
    <row r="287" spans="2:14">
      <c r="B287" s="146" t="s">
        <v>1901</v>
      </c>
      <c r="C287" s="117" t="s">
        <v>1380</v>
      </c>
      <c r="D287" s="117" t="s">
        <v>20</v>
      </c>
      <c r="E287" s="117" t="s">
        <v>1379</v>
      </c>
      <c r="F287" s="117"/>
      <c r="G287" s="117">
        <v>0</v>
      </c>
      <c r="H287" s="117">
        <v>0</v>
      </c>
      <c r="I287" s="117">
        <v>0</v>
      </c>
      <c r="J287" s="117">
        <v>0</v>
      </c>
      <c r="K287" s="117">
        <v>0</v>
      </c>
      <c r="L287" s="117">
        <v>0</v>
      </c>
      <c r="M287" s="106">
        <v>0</v>
      </c>
      <c r="N287" s="106">
        <v>0</v>
      </c>
    </row>
    <row r="288" spans="2:14">
      <c r="B288" s="146" t="s">
        <v>1902</v>
      </c>
      <c r="C288" s="117" t="s">
        <v>1532</v>
      </c>
      <c r="D288" s="117" t="s">
        <v>20</v>
      </c>
      <c r="E288" s="117" t="s">
        <v>1379</v>
      </c>
      <c r="F288" s="117"/>
      <c r="G288" s="117">
        <v>7</v>
      </c>
      <c r="H288" s="117">
        <v>0</v>
      </c>
      <c r="I288" s="117">
        <v>0</v>
      </c>
      <c r="J288" s="117">
        <v>0</v>
      </c>
      <c r="K288" s="117">
        <v>0</v>
      </c>
      <c r="L288" s="117">
        <v>0</v>
      </c>
      <c r="M288" s="106">
        <v>0</v>
      </c>
      <c r="N288" s="106">
        <v>0</v>
      </c>
    </row>
    <row r="289" spans="2:14">
      <c r="B289" s="146" t="s">
        <v>1903</v>
      </c>
      <c r="C289" s="117" t="s">
        <v>1562</v>
      </c>
      <c r="D289" s="117" t="s">
        <v>20</v>
      </c>
      <c r="E289" s="117" t="s">
        <v>1379</v>
      </c>
      <c r="F289" s="117"/>
      <c r="G289" s="117">
        <v>0</v>
      </c>
      <c r="H289" s="117">
        <v>0</v>
      </c>
      <c r="I289" s="117">
        <v>0</v>
      </c>
      <c r="J289" s="117">
        <v>0</v>
      </c>
      <c r="K289" s="117">
        <v>0</v>
      </c>
      <c r="L289" s="117">
        <v>0</v>
      </c>
      <c r="M289" s="106">
        <v>0</v>
      </c>
      <c r="N289" s="106">
        <v>0</v>
      </c>
    </row>
    <row r="290" spans="2:14">
      <c r="B290" s="146" t="s">
        <v>1904</v>
      </c>
      <c r="C290" s="117" t="s">
        <v>1533</v>
      </c>
      <c r="D290" s="117" t="s">
        <v>20</v>
      </c>
      <c r="E290" s="117" t="s">
        <v>1379</v>
      </c>
      <c r="F290" s="117"/>
      <c r="G290" s="117">
        <v>0</v>
      </c>
      <c r="H290" s="117">
        <v>0</v>
      </c>
      <c r="I290" s="117">
        <v>0</v>
      </c>
      <c r="J290" s="117">
        <v>0</v>
      </c>
      <c r="K290" s="117">
        <v>0</v>
      </c>
      <c r="L290" s="117">
        <v>0</v>
      </c>
      <c r="M290" s="106">
        <v>0</v>
      </c>
      <c r="N290" s="106">
        <v>0</v>
      </c>
    </row>
    <row r="291" spans="2:14">
      <c r="B291" s="146" t="s">
        <v>1905</v>
      </c>
      <c r="C291" s="117" t="s">
        <v>1563</v>
      </c>
      <c r="D291" s="117" t="s">
        <v>20</v>
      </c>
      <c r="E291" s="117" t="s">
        <v>1379</v>
      </c>
      <c r="F291" s="117"/>
      <c r="G291" s="117">
        <v>0</v>
      </c>
      <c r="H291" s="117">
        <v>0</v>
      </c>
      <c r="I291" s="117">
        <v>0</v>
      </c>
      <c r="J291" s="117">
        <v>0</v>
      </c>
      <c r="K291" s="117">
        <v>0</v>
      </c>
      <c r="L291" s="117">
        <v>0</v>
      </c>
      <c r="M291" s="106">
        <v>0</v>
      </c>
      <c r="N291" s="106">
        <v>0</v>
      </c>
    </row>
    <row r="292" spans="2:14">
      <c r="B292" s="146" t="s">
        <v>1906</v>
      </c>
      <c r="C292" s="117" t="s">
        <v>1510</v>
      </c>
      <c r="D292" s="117" t="s">
        <v>20</v>
      </c>
      <c r="E292" s="117" t="s">
        <v>1379</v>
      </c>
      <c r="F292" s="117"/>
      <c r="G292" s="117">
        <v>14</v>
      </c>
      <c r="H292" s="117">
        <v>0</v>
      </c>
      <c r="I292" s="117">
        <v>0</v>
      </c>
      <c r="J292" s="117">
        <v>0</v>
      </c>
      <c r="K292" s="117">
        <v>0</v>
      </c>
      <c r="L292" s="117">
        <v>0</v>
      </c>
      <c r="M292" s="106">
        <v>0</v>
      </c>
      <c r="N292" s="106">
        <v>0</v>
      </c>
    </row>
    <row r="293" spans="2:14">
      <c r="B293" s="146" t="s">
        <v>1907</v>
      </c>
      <c r="C293" s="117" t="s">
        <v>1482</v>
      </c>
      <c r="D293" s="117" t="s">
        <v>20</v>
      </c>
      <c r="E293" s="117" t="s">
        <v>1379</v>
      </c>
      <c r="F293" s="117"/>
      <c r="G293" s="117">
        <v>24</v>
      </c>
      <c r="H293" s="117">
        <v>0</v>
      </c>
      <c r="I293" s="117">
        <v>0</v>
      </c>
      <c r="J293" s="117">
        <v>0</v>
      </c>
      <c r="K293" s="117">
        <v>0</v>
      </c>
      <c r="L293" s="117">
        <v>0</v>
      </c>
      <c r="M293" s="106">
        <v>0</v>
      </c>
      <c r="N293" s="106">
        <v>0</v>
      </c>
    </row>
    <row r="294" spans="2:14">
      <c r="B294" s="146" t="s">
        <v>1908</v>
      </c>
      <c r="C294" s="117" t="s">
        <v>1537</v>
      </c>
      <c r="D294" s="117" t="s">
        <v>20</v>
      </c>
      <c r="E294" s="117" t="s">
        <v>1379</v>
      </c>
      <c r="F294" s="117"/>
      <c r="G294" s="117">
        <v>5</v>
      </c>
      <c r="H294" s="117">
        <v>0</v>
      </c>
      <c r="I294" s="117">
        <v>0</v>
      </c>
      <c r="J294" s="117">
        <v>0</v>
      </c>
      <c r="K294" s="117">
        <v>0</v>
      </c>
      <c r="L294" s="117">
        <v>0</v>
      </c>
      <c r="M294" s="106">
        <v>0</v>
      </c>
      <c r="N294" s="106">
        <v>0</v>
      </c>
    </row>
    <row r="295" spans="2:14">
      <c r="B295" s="146" t="s">
        <v>1909</v>
      </c>
      <c r="C295" s="117" t="s">
        <v>1485</v>
      </c>
      <c r="D295" s="117" t="s">
        <v>20</v>
      </c>
      <c r="E295" s="117" t="s">
        <v>1379</v>
      </c>
      <c r="F295" s="117"/>
      <c r="G295" s="117">
        <v>479</v>
      </c>
      <c r="H295" s="117">
        <v>0</v>
      </c>
      <c r="I295" s="117">
        <v>0</v>
      </c>
      <c r="J295" s="117">
        <v>0</v>
      </c>
      <c r="K295" s="117">
        <v>0</v>
      </c>
      <c r="L295" s="117">
        <v>0</v>
      </c>
      <c r="M295" s="106">
        <v>0</v>
      </c>
      <c r="N295" s="106">
        <v>0</v>
      </c>
    </row>
    <row r="296" spans="2:14">
      <c r="B296" s="146" t="s">
        <v>1910</v>
      </c>
      <c r="C296" s="117" t="s">
        <v>1395</v>
      </c>
      <c r="D296" s="117" t="s">
        <v>20</v>
      </c>
      <c r="E296" s="117" t="s">
        <v>1379</v>
      </c>
      <c r="F296" s="117"/>
      <c r="G296" s="117">
        <v>48</v>
      </c>
      <c r="H296" s="117">
        <v>0</v>
      </c>
      <c r="I296" s="117">
        <v>0</v>
      </c>
      <c r="J296" s="117">
        <v>0</v>
      </c>
      <c r="K296" s="117">
        <v>1</v>
      </c>
      <c r="L296" s="117">
        <v>0</v>
      </c>
      <c r="M296" s="106">
        <v>0</v>
      </c>
      <c r="N296" s="106">
        <v>0</v>
      </c>
    </row>
    <row r="297" spans="2:14">
      <c r="B297" s="146" t="s">
        <v>1911</v>
      </c>
      <c r="C297" s="117" t="s">
        <v>1488</v>
      </c>
      <c r="D297" s="117" t="s">
        <v>20</v>
      </c>
      <c r="E297" s="117" t="s">
        <v>1379</v>
      </c>
      <c r="F297" s="117"/>
      <c r="G297" s="117">
        <v>82</v>
      </c>
      <c r="H297" s="117">
        <v>0</v>
      </c>
      <c r="I297" s="117">
        <v>0</v>
      </c>
      <c r="J297" s="117">
        <v>2</v>
      </c>
      <c r="K297" s="117">
        <v>0</v>
      </c>
      <c r="L297" s="117">
        <v>0</v>
      </c>
      <c r="M297" s="106">
        <v>0</v>
      </c>
      <c r="N297" s="106">
        <v>0</v>
      </c>
    </row>
    <row r="298" spans="2:14">
      <c r="B298" s="146" t="s">
        <v>1912</v>
      </c>
      <c r="C298" s="117" t="s">
        <v>159</v>
      </c>
      <c r="D298" s="117" t="s">
        <v>20</v>
      </c>
      <c r="E298" s="117" t="s">
        <v>1379</v>
      </c>
      <c r="F298" s="117"/>
      <c r="G298" s="117">
        <v>19</v>
      </c>
      <c r="H298" s="117">
        <v>0</v>
      </c>
      <c r="I298" s="117">
        <v>0</v>
      </c>
      <c r="J298" s="117">
        <v>0</v>
      </c>
      <c r="K298" s="117">
        <v>0</v>
      </c>
      <c r="L298" s="117">
        <v>0</v>
      </c>
      <c r="M298" s="106">
        <v>0</v>
      </c>
      <c r="N298" s="106">
        <v>0</v>
      </c>
    </row>
    <row r="299" spans="2:14">
      <c r="B299" s="146" t="s">
        <v>1913</v>
      </c>
      <c r="C299" s="117" t="s">
        <v>1555</v>
      </c>
      <c r="D299" s="117" t="s">
        <v>20</v>
      </c>
      <c r="E299" s="117" t="s">
        <v>1379</v>
      </c>
      <c r="F299" s="117"/>
      <c r="G299" s="117">
        <v>0</v>
      </c>
      <c r="H299" s="117">
        <v>0</v>
      </c>
      <c r="I299" s="117">
        <v>0</v>
      </c>
      <c r="J299" s="117">
        <v>0</v>
      </c>
      <c r="K299" s="117">
        <v>0</v>
      </c>
      <c r="L299" s="117">
        <v>0</v>
      </c>
      <c r="M299" s="106">
        <v>0</v>
      </c>
      <c r="N299" s="106">
        <v>0</v>
      </c>
    </row>
    <row r="300" spans="2:14">
      <c r="B300" s="146" t="s">
        <v>1914</v>
      </c>
      <c r="C300" s="117" t="s">
        <v>1528</v>
      </c>
      <c r="D300" s="117" t="s">
        <v>20</v>
      </c>
      <c r="E300" s="117" t="s">
        <v>1379</v>
      </c>
      <c r="F300" s="117"/>
      <c r="G300" s="117">
        <v>4</v>
      </c>
      <c r="H300" s="117">
        <v>0</v>
      </c>
      <c r="I300" s="117">
        <v>0</v>
      </c>
      <c r="J300" s="117">
        <v>0</v>
      </c>
      <c r="K300" s="117">
        <v>0</v>
      </c>
      <c r="L300" s="117">
        <v>0</v>
      </c>
      <c r="M300" s="106">
        <v>0</v>
      </c>
      <c r="N300" s="106">
        <v>0</v>
      </c>
    </row>
    <row r="301" spans="2:14">
      <c r="B301" s="146" t="s">
        <v>1915</v>
      </c>
      <c r="C301" s="117" t="s">
        <v>1458</v>
      </c>
      <c r="D301" s="117" t="s">
        <v>20</v>
      </c>
      <c r="E301" s="117" t="s">
        <v>1379</v>
      </c>
      <c r="F301" s="117"/>
      <c r="G301" s="117">
        <v>65</v>
      </c>
      <c r="H301" s="117">
        <v>0</v>
      </c>
      <c r="I301" s="117">
        <v>0</v>
      </c>
      <c r="J301" s="117">
        <v>0</v>
      </c>
      <c r="K301" s="117">
        <v>0</v>
      </c>
      <c r="L301" s="117">
        <v>0</v>
      </c>
      <c r="M301" s="106">
        <v>0</v>
      </c>
      <c r="N301" s="106">
        <v>0</v>
      </c>
    </row>
    <row r="302" spans="2:14">
      <c r="B302" s="146" t="s">
        <v>1916</v>
      </c>
      <c r="C302" s="117" t="s">
        <v>1545</v>
      </c>
      <c r="D302" s="117" t="s">
        <v>20</v>
      </c>
      <c r="E302" s="117" t="s">
        <v>1379</v>
      </c>
      <c r="F302" s="117"/>
      <c r="G302" s="117">
        <v>6</v>
      </c>
      <c r="H302" s="117">
        <v>0</v>
      </c>
      <c r="I302" s="117">
        <v>0</v>
      </c>
      <c r="J302" s="117">
        <v>0</v>
      </c>
      <c r="K302" s="117">
        <v>0</v>
      </c>
      <c r="L302" s="117">
        <v>0</v>
      </c>
      <c r="M302" s="106">
        <v>0</v>
      </c>
      <c r="N302" s="106">
        <v>0</v>
      </c>
    </row>
    <row r="303" spans="2:14">
      <c r="B303" s="146" t="s">
        <v>1917</v>
      </c>
      <c r="C303" s="117" t="s">
        <v>1584</v>
      </c>
      <c r="D303" s="117" t="s">
        <v>20</v>
      </c>
      <c r="E303" s="117" t="s">
        <v>1379</v>
      </c>
      <c r="F303" s="117"/>
      <c r="G303" s="117">
        <v>0</v>
      </c>
      <c r="H303" s="117">
        <v>0</v>
      </c>
      <c r="I303" s="117">
        <v>0</v>
      </c>
      <c r="J303" s="117">
        <v>0</v>
      </c>
      <c r="K303" s="117">
        <v>0</v>
      </c>
      <c r="L303" s="117">
        <v>0</v>
      </c>
      <c r="M303" s="106">
        <v>0</v>
      </c>
      <c r="N303" s="106">
        <v>0</v>
      </c>
    </row>
    <row r="304" spans="2:14">
      <c r="B304" s="146" t="s">
        <v>1918</v>
      </c>
      <c r="C304" s="117" t="s">
        <v>1439</v>
      </c>
      <c r="D304" s="117" t="s">
        <v>20</v>
      </c>
      <c r="E304" s="117" t="s">
        <v>1379</v>
      </c>
      <c r="F304" s="117"/>
      <c r="G304" s="117">
        <v>2</v>
      </c>
      <c r="H304" s="117">
        <v>0</v>
      </c>
      <c r="I304" s="117">
        <v>0</v>
      </c>
      <c r="J304" s="117">
        <v>0</v>
      </c>
      <c r="K304" s="117">
        <v>0</v>
      </c>
      <c r="L304" s="117">
        <v>0</v>
      </c>
      <c r="M304" s="106">
        <v>0</v>
      </c>
      <c r="N304" s="106">
        <v>0</v>
      </c>
    </row>
    <row r="305" spans="2:14">
      <c r="B305" s="146" t="s">
        <v>1919</v>
      </c>
      <c r="C305" s="117" t="s">
        <v>1503</v>
      </c>
      <c r="D305" s="117" t="s">
        <v>20</v>
      </c>
      <c r="E305" s="117" t="s">
        <v>1379</v>
      </c>
      <c r="F305" s="117"/>
      <c r="G305" s="117">
        <v>364</v>
      </c>
      <c r="H305" s="117">
        <v>0</v>
      </c>
      <c r="I305" s="117">
        <v>0</v>
      </c>
      <c r="J305" s="117">
        <v>0</v>
      </c>
      <c r="K305" s="117">
        <v>0</v>
      </c>
      <c r="L305" s="117">
        <v>0</v>
      </c>
      <c r="M305" s="106">
        <v>0</v>
      </c>
      <c r="N305" s="106">
        <v>0</v>
      </c>
    </row>
    <row r="306" spans="2:14">
      <c r="B306" s="146" t="s">
        <v>1920</v>
      </c>
      <c r="C306" s="117" t="s">
        <v>1578</v>
      </c>
      <c r="D306" s="117" t="s">
        <v>20</v>
      </c>
      <c r="E306" s="117" t="s">
        <v>1399</v>
      </c>
      <c r="F306" s="117"/>
      <c r="G306" s="117">
        <v>0</v>
      </c>
      <c r="H306" s="117">
        <v>1</v>
      </c>
      <c r="I306" s="117">
        <v>0</v>
      </c>
      <c r="J306" s="117">
        <v>0</v>
      </c>
      <c r="K306" s="117">
        <v>0</v>
      </c>
      <c r="L306" s="117">
        <v>0</v>
      </c>
      <c r="M306" s="106">
        <v>0</v>
      </c>
      <c r="N306" s="106">
        <v>0</v>
      </c>
    </row>
    <row r="307" spans="2:14">
      <c r="B307" s="146" t="s">
        <v>1921</v>
      </c>
      <c r="C307" s="117" t="s">
        <v>1594</v>
      </c>
      <c r="D307" s="117" t="s">
        <v>20</v>
      </c>
      <c r="E307" s="117" t="s">
        <v>1399</v>
      </c>
      <c r="F307" s="117"/>
      <c r="G307" s="117">
        <v>4</v>
      </c>
      <c r="H307" s="117">
        <v>0</v>
      </c>
      <c r="I307" s="117">
        <v>0</v>
      </c>
      <c r="J307" s="117">
        <v>0</v>
      </c>
      <c r="K307" s="117">
        <v>0</v>
      </c>
      <c r="L307" s="117">
        <v>0</v>
      </c>
      <c r="M307" s="106">
        <v>0</v>
      </c>
      <c r="N307" s="106">
        <v>0</v>
      </c>
    </row>
    <row r="308" spans="2:14">
      <c r="B308" s="146" t="s">
        <v>1922</v>
      </c>
      <c r="C308" s="117" t="s">
        <v>1538</v>
      </c>
      <c r="D308" s="117" t="s">
        <v>20</v>
      </c>
      <c r="E308" s="117" t="s">
        <v>1399</v>
      </c>
      <c r="F308" s="117"/>
      <c r="G308" s="117">
        <v>1</v>
      </c>
      <c r="H308" s="117">
        <v>0</v>
      </c>
      <c r="I308" s="117">
        <v>0</v>
      </c>
      <c r="J308" s="117">
        <v>0</v>
      </c>
      <c r="K308" s="117">
        <v>0</v>
      </c>
      <c r="L308" s="117">
        <v>0</v>
      </c>
      <c r="M308" s="106">
        <v>0</v>
      </c>
      <c r="N308" s="106">
        <v>0</v>
      </c>
    </row>
    <row r="309" spans="2:14">
      <c r="B309" s="146" t="s">
        <v>1923</v>
      </c>
      <c r="C309" s="117" t="s">
        <v>1565</v>
      </c>
      <c r="D309" s="117" t="s">
        <v>20</v>
      </c>
      <c r="E309" s="117" t="s">
        <v>1399</v>
      </c>
      <c r="F309" s="117"/>
      <c r="G309" s="117">
        <v>0</v>
      </c>
      <c r="H309" s="117">
        <v>0</v>
      </c>
      <c r="I309" s="117">
        <v>1</v>
      </c>
      <c r="J309" s="117">
        <v>0</v>
      </c>
      <c r="K309" s="117">
        <v>0</v>
      </c>
      <c r="L309" s="117">
        <v>0</v>
      </c>
      <c r="M309" s="106">
        <v>0</v>
      </c>
      <c r="N309" s="106">
        <v>0</v>
      </c>
    </row>
    <row r="310" spans="2:14">
      <c r="B310" s="146" t="s">
        <v>1924</v>
      </c>
      <c r="C310" s="117" t="s">
        <v>1518</v>
      </c>
      <c r="D310" s="117" t="s">
        <v>20</v>
      </c>
      <c r="E310" s="117" t="s">
        <v>1399</v>
      </c>
      <c r="F310" s="117"/>
      <c r="G310" s="117">
        <v>8</v>
      </c>
      <c r="H310" s="117">
        <v>0</v>
      </c>
      <c r="I310" s="117">
        <v>0</v>
      </c>
      <c r="J310" s="117">
        <v>0</v>
      </c>
      <c r="K310" s="117">
        <v>0</v>
      </c>
      <c r="L310" s="117">
        <v>0</v>
      </c>
      <c r="M310" s="106">
        <v>0</v>
      </c>
      <c r="N310" s="106">
        <v>0</v>
      </c>
    </row>
    <row r="311" spans="2:14">
      <c r="B311" s="146" t="s">
        <v>1925</v>
      </c>
      <c r="C311" s="117" t="s">
        <v>1400</v>
      </c>
      <c r="D311" s="117" t="s">
        <v>20</v>
      </c>
      <c r="E311" s="117" t="s">
        <v>1399</v>
      </c>
      <c r="F311" s="117"/>
      <c r="G311" s="117">
        <v>63</v>
      </c>
      <c r="H311" s="117">
        <v>0</v>
      </c>
      <c r="I311" s="117">
        <v>0</v>
      </c>
      <c r="J311" s="117">
        <v>0</v>
      </c>
      <c r="K311" s="117">
        <v>0</v>
      </c>
      <c r="L311" s="117">
        <v>0</v>
      </c>
      <c r="M311" s="106">
        <v>0</v>
      </c>
      <c r="N311" s="106">
        <v>0</v>
      </c>
    </row>
    <row r="312" spans="2:14">
      <c r="B312" s="146" t="s">
        <v>1926</v>
      </c>
      <c r="C312" s="117" t="s">
        <v>1541</v>
      </c>
      <c r="D312" s="117" t="s">
        <v>20</v>
      </c>
      <c r="E312" s="117" t="s">
        <v>1399</v>
      </c>
      <c r="F312" s="117"/>
      <c r="G312" s="117">
        <v>1</v>
      </c>
      <c r="H312" s="117">
        <v>0</v>
      </c>
      <c r="I312" s="117">
        <v>0</v>
      </c>
      <c r="J312" s="117">
        <v>0</v>
      </c>
      <c r="K312" s="117">
        <v>0</v>
      </c>
      <c r="L312" s="117">
        <v>0</v>
      </c>
      <c r="M312" s="106">
        <v>0</v>
      </c>
      <c r="N312" s="106">
        <v>0</v>
      </c>
    </row>
    <row r="313" spans="2:14">
      <c r="B313" s="146" t="s">
        <v>1927</v>
      </c>
      <c r="C313" s="117" t="s">
        <v>1424</v>
      </c>
      <c r="D313" s="117" t="s">
        <v>20</v>
      </c>
      <c r="E313" s="117" t="s">
        <v>1399</v>
      </c>
      <c r="F313" s="117"/>
      <c r="G313" s="117">
        <v>351</v>
      </c>
      <c r="H313" s="117">
        <v>0</v>
      </c>
      <c r="I313" s="117">
        <v>3</v>
      </c>
      <c r="J313" s="117">
        <v>13</v>
      </c>
      <c r="K313" s="117">
        <v>15</v>
      </c>
      <c r="L313" s="117">
        <v>4</v>
      </c>
      <c r="M313" s="106">
        <v>0</v>
      </c>
      <c r="N313" s="106">
        <v>0</v>
      </c>
    </row>
    <row r="314" spans="2:14">
      <c r="B314" s="146" t="s">
        <v>1928</v>
      </c>
      <c r="C314" s="117" t="s">
        <v>1582</v>
      </c>
      <c r="D314" s="117" t="s">
        <v>20</v>
      </c>
      <c r="E314" s="117" t="s">
        <v>1399</v>
      </c>
      <c r="F314" s="117"/>
      <c r="G314" s="117">
        <v>2</v>
      </c>
      <c r="H314" s="117">
        <v>0</v>
      </c>
      <c r="I314" s="117">
        <v>0</v>
      </c>
      <c r="J314" s="117">
        <v>0</v>
      </c>
      <c r="K314" s="117">
        <v>0</v>
      </c>
      <c r="L314" s="117">
        <v>0</v>
      </c>
      <c r="M314" s="106">
        <v>0</v>
      </c>
      <c r="N314" s="106">
        <v>0</v>
      </c>
    </row>
    <row r="315" spans="2:14">
      <c r="B315" s="146" t="s">
        <v>1929</v>
      </c>
      <c r="C315" s="117" t="s">
        <v>1406</v>
      </c>
      <c r="D315" s="117" t="s">
        <v>20</v>
      </c>
      <c r="E315" s="117" t="s">
        <v>1399</v>
      </c>
      <c r="F315" s="117"/>
      <c r="G315" s="117">
        <v>5</v>
      </c>
      <c r="H315" s="117">
        <v>0</v>
      </c>
      <c r="I315" s="117">
        <v>0</v>
      </c>
      <c r="J315" s="117">
        <v>0</v>
      </c>
      <c r="K315" s="117">
        <v>0</v>
      </c>
      <c r="L315" s="117">
        <v>0</v>
      </c>
      <c r="M315" s="106">
        <v>0</v>
      </c>
      <c r="N315" s="106">
        <v>0</v>
      </c>
    </row>
    <row r="316" spans="2:14">
      <c r="B316" s="146" t="s">
        <v>1930</v>
      </c>
      <c r="C316" s="117" t="s">
        <v>1409</v>
      </c>
      <c r="D316" s="117" t="s">
        <v>20</v>
      </c>
      <c r="E316" s="117" t="s">
        <v>1399</v>
      </c>
      <c r="F316" s="117"/>
      <c r="G316" s="117">
        <v>0</v>
      </c>
      <c r="H316" s="117">
        <v>0</v>
      </c>
      <c r="I316" s="117">
        <v>0</v>
      </c>
      <c r="J316" s="117">
        <v>0</v>
      </c>
      <c r="K316" s="117">
        <v>0</v>
      </c>
      <c r="L316" s="117">
        <v>0</v>
      </c>
      <c r="M316" s="106">
        <v>0</v>
      </c>
      <c r="N316" s="106">
        <v>0</v>
      </c>
    </row>
    <row r="317" spans="2:14">
      <c r="B317" s="146" t="s">
        <v>1931</v>
      </c>
      <c r="C317" s="117" t="s">
        <v>160</v>
      </c>
      <c r="D317" s="117" t="s">
        <v>20</v>
      </c>
      <c r="E317" s="117" t="s">
        <v>1399</v>
      </c>
      <c r="F317" s="117"/>
      <c r="G317" s="117">
        <v>29</v>
      </c>
      <c r="H317" s="117">
        <v>0</v>
      </c>
      <c r="I317" s="117">
        <v>0</v>
      </c>
      <c r="J317" s="117">
        <v>0</v>
      </c>
      <c r="K317" s="117">
        <v>0</v>
      </c>
      <c r="L317" s="117">
        <v>0</v>
      </c>
      <c r="M317" s="106">
        <v>0</v>
      </c>
      <c r="N317" s="106">
        <v>0</v>
      </c>
    </row>
    <row r="318" spans="2:14">
      <c r="B318" s="146" t="s">
        <v>1932</v>
      </c>
      <c r="C318" s="117" t="s">
        <v>1435</v>
      </c>
      <c r="D318" s="117" t="s">
        <v>20</v>
      </c>
      <c r="E318" s="117" t="s">
        <v>1399</v>
      </c>
      <c r="F318" s="117"/>
      <c r="G318" s="117">
        <v>40</v>
      </c>
      <c r="H318" s="117">
        <v>0</v>
      </c>
      <c r="I318" s="117">
        <v>0</v>
      </c>
      <c r="J318" s="117">
        <v>0</v>
      </c>
      <c r="K318" s="117">
        <v>0</v>
      </c>
      <c r="L318" s="117">
        <v>0</v>
      </c>
      <c r="M318" s="106">
        <v>0</v>
      </c>
      <c r="N318" s="106">
        <v>0</v>
      </c>
    </row>
    <row r="319" spans="2:14">
      <c r="B319" s="146" t="s">
        <v>1933</v>
      </c>
      <c r="C319" s="117" t="s">
        <v>1500</v>
      </c>
      <c r="D319" s="117" t="s">
        <v>20</v>
      </c>
      <c r="E319" s="117" t="s">
        <v>1399</v>
      </c>
      <c r="F319" s="117"/>
      <c r="G319" s="117">
        <v>46</v>
      </c>
      <c r="H319" s="117">
        <v>0</v>
      </c>
      <c r="I319" s="117">
        <v>0</v>
      </c>
      <c r="J319" s="117">
        <v>0</v>
      </c>
      <c r="K319" s="117">
        <v>2</v>
      </c>
      <c r="L319" s="117">
        <v>0</v>
      </c>
      <c r="M319" s="106">
        <v>0</v>
      </c>
      <c r="N319" s="106">
        <v>0</v>
      </c>
    </row>
    <row r="320" spans="2:14">
      <c r="B320" s="146" t="s">
        <v>1934</v>
      </c>
      <c r="C320" s="117" t="s">
        <v>1527</v>
      </c>
      <c r="D320" s="117" t="s">
        <v>20</v>
      </c>
      <c r="E320" s="117" t="s">
        <v>1399</v>
      </c>
      <c r="F320" s="117"/>
      <c r="G320" s="117">
        <v>1</v>
      </c>
      <c r="H320" s="117">
        <v>0</v>
      </c>
      <c r="I320" s="117">
        <v>0</v>
      </c>
      <c r="J320" s="117">
        <v>0</v>
      </c>
      <c r="K320" s="117">
        <v>0</v>
      </c>
      <c r="L320" s="117">
        <v>0</v>
      </c>
      <c r="M320" s="106">
        <v>0</v>
      </c>
      <c r="N320" s="106">
        <v>0</v>
      </c>
    </row>
    <row r="321" spans="2:14">
      <c r="B321" s="146" t="s">
        <v>1935</v>
      </c>
      <c r="C321" s="117" t="s">
        <v>1501</v>
      </c>
      <c r="D321" s="117" t="s">
        <v>20</v>
      </c>
      <c r="E321" s="117" t="s">
        <v>1399</v>
      </c>
      <c r="F321" s="117"/>
      <c r="G321" s="117">
        <v>5</v>
      </c>
      <c r="H321" s="117">
        <v>0</v>
      </c>
      <c r="I321" s="117">
        <v>0</v>
      </c>
      <c r="J321" s="117">
        <v>0</v>
      </c>
      <c r="K321" s="117">
        <v>0</v>
      </c>
      <c r="L321" s="117">
        <v>0</v>
      </c>
      <c r="M321" s="106">
        <v>0</v>
      </c>
      <c r="N321" s="106">
        <v>0</v>
      </c>
    </row>
    <row r="322" spans="2:14">
      <c r="B322" s="146" t="s">
        <v>1936</v>
      </c>
      <c r="C322" s="117" t="s">
        <v>1530</v>
      </c>
      <c r="D322" s="117" t="s">
        <v>20</v>
      </c>
      <c r="E322" s="117" t="s">
        <v>1399</v>
      </c>
      <c r="F322" s="117"/>
      <c r="G322" s="117">
        <v>15</v>
      </c>
      <c r="H322" s="117">
        <v>0</v>
      </c>
      <c r="I322" s="117">
        <v>0</v>
      </c>
      <c r="J322" s="117">
        <v>0</v>
      </c>
      <c r="K322" s="117">
        <v>0</v>
      </c>
      <c r="L322" s="117">
        <v>0</v>
      </c>
      <c r="M322" s="106">
        <v>0</v>
      </c>
      <c r="N322" s="106">
        <v>0</v>
      </c>
    </row>
    <row r="323" spans="2:14">
      <c r="B323" s="146" t="s">
        <v>1937</v>
      </c>
      <c r="C323" s="117" t="s">
        <v>161</v>
      </c>
      <c r="D323" s="117" t="s">
        <v>20</v>
      </c>
      <c r="E323" s="117" t="s">
        <v>1399</v>
      </c>
      <c r="F323" s="117"/>
      <c r="G323" s="117">
        <v>0</v>
      </c>
      <c r="H323" s="117">
        <v>0</v>
      </c>
      <c r="I323" s="117">
        <v>0</v>
      </c>
      <c r="J323" s="117">
        <v>1</v>
      </c>
      <c r="K323" s="117">
        <v>0</v>
      </c>
      <c r="L323" s="117">
        <v>0</v>
      </c>
      <c r="M323" s="106">
        <v>0</v>
      </c>
      <c r="N323" s="106">
        <v>0</v>
      </c>
    </row>
    <row r="324" spans="2:14">
      <c r="B324" s="146" t="s">
        <v>1938</v>
      </c>
      <c r="C324" s="117" t="s">
        <v>1548</v>
      </c>
      <c r="D324" s="117" t="s">
        <v>20</v>
      </c>
      <c r="E324" s="117" t="s">
        <v>1388</v>
      </c>
      <c r="F324" s="117"/>
      <c r="G324" s="117">
        <v>2</v>
      </c>
      <c r="H324" s="117">
        <v>0</v>
      </c>
      <c r="I324" s="117">
        <v>0</v>
      </c>
      <c r="J324" s="117">
        <v>0</v>
      </c>
      <c r="K324" s="117">
        <v>0</v>
      </c>
      <c r="L324" s="117">
        <v>0</v>
      </c>
      <c r="M324" s="106">
        <v>0</v>
      </c>
      <c r="N324" s="106">
        <v>0</v>
      </c>
    </row>
    <row r="325" spans="2:14">
      <c r="B325" s="146" t="s">
        <v>1939</v>
      </c>
      <c r="C325" s="117" t="s">
        <v>1467</v>
      </c>
      <c r="D325" s="117" t="s">
        <v>20</v>
      </c>
      <c r="E325" s="117" t="s">
        <v>1388</v>
      </c>
      <c r="F325" s="117"/>
      <c r="G325" s="117">
        <v>0</v>
      </c>
      <c r="H325" s="117">
        <v>0</v>
      </c>
      <c r="I325" s="117">
        <v>0</v>
      </c>
      <c r="J325" s="117">
        <v>0</v>
      </c>
      <c r="K325" s="117">
        <v>0</v>
      </c>
      <c r="L325" s="117">
        <v>0</v>
      </c>
      <c r="M325" s="106">
        <v>0</v>
      </c>
      <c r="N325" s="106">
        <v>0</v>
      </c>
    </row>
    <row r="326" spans="2:14">
      <c r="B326" s="146" t="s">
        <v>1940</v>
      </c>
      <c r="C326" s="117" t="s">
        <v>1413</v>
      </c>
      <c r="D326" s="117" t="s">
        <v>20</v>
      </c>
      <c r="E326" s="117" t="s">
        <v>1388</v>
      </c>
      <c r="F326" s="117"/>
      <c r="G326" s="117">
        <v>5</v>
      </c>
      <c r="H326" s="117">
        <v>0</v>
      </c>
      <c r="I326" s="117">
        <v>0</v>
      </c>
      <c r="J326" s="117">
        <v>0</v>
      </c>
      <c r="K326" s="117">
        <v>0</v>
      </c>
      <c r="L326" s="117">
        <v>0</v>
      </c>
      <c r="M326" s="106">
        <v>0</v>
      </c>
      <c r="N326" s="106">
        <v>0</v>
      </c>
    </row>
    <row r="327" spans="2:14">
      <c r="B327" s="146" t="s">
        <v>1941</v>
      </c>
      <c r="C327" s="117" t="s">
        <v>1470</v>
      </c>
      <c r="D327" s="117" t="s">
        <v>20</v>
      </c>
      <c r="E327" s="117" t="s">
        <v>1388</v>
      </c>
      <c r="F327" s="117"/>
      <c r="G327" s="117">
        <v>0</v>
      </c>
      <c r="H327" s="117">
        <v>0</v>
      </c>
      <c r="I327" s="117">
        <v>0</v>
      </c>
      <c r="J327" s="117">
        <v>0</v>
      </c>
      <c r="K327" s="117">
        <v>0</v>
      </c>
      <c r="L327" s="117">
        <v>0</v>
      </c>
      <c r="M327" s="106">
        <v>0</v>
      </c>
      <c r="N327" s="106">
        <v>0</v>
      </c>
    </row>
    <row r="328" spans="2:14">
      <c r="B328" s="146" t="s">
        <v>1942</v>
      </c>
      <c r="C328" s="117" t="s">
        <v>1549</v>
      </c>
      <c r="D328" s="117" t="s">
        <v>20</v>
      </c>
      <c r="E328" s="117" t="s">
        <v>1388</v>
      </c>
      <c r="F328" s="117"/>
      <c r="G328" s="117">
        <v>0</v>
      </c>
      <c r="H328" s="117">
        <v>0</v>
      </c>
      <c r="I328" s="117">
        <v>0</v>
      </c>
      <c r="J328" s="117">
        <v>0</v>
      </c>
      <c r="K328" s="117">
        <v>0</v>
      </c>
      <c r="L328" s="117">
        <v>0</v>
      </c>
      <c r="M328" s="106">
        <v>0</v>
      </c>
      <c r="N328" s="106">
        <v>0</v>
      </c>
    </row>
    <row r="329" spans="2:14">
      <c r="B329" s="146" t="s">
        <v>1943</v>
      </c>
      <c r="C329" s="117" t="s">
        <v>1451</v>
      </c>
      <c r="D329" s="117" t="s">
        <v>20</v>
      </c>
      <c r="E329" s="117" t="s">
        <v>1388</v>
      </c>
      <c r="F329" s="117"/>
      <c r="G329" s="117">
        <v>10</v>
      </c>
      <c r="H329" s="117">
        <v>0</v>
      </c>
      <c r="I329" s="117">
        <v>0</v>
      </c>
      <c r="J329" s="117">
        <v>0</v>
      </c>
      <c r="K329" s="117">
        <v>0</v>
      </c>
      <c r="L329" s="117">
        <v>0</v>
      </c>
      <c r="M329" s="106">
        <v>0</v>
      </c>
      <c r="N329" s="106">
        <v>0</v>
      </c>
    </row>
    <row r="330" spans="2:14">
      <c r="B330" s="146" t="s">
        <v>1944</v>
      </c>
      <c r="C330" s="117" t="s">
        <v>1417</v>
      </c>
      <c r="D330" s="117" t="s">
        <v>20</v>
      </c>
      <c r="E330" s="117" t="s">
        <v>1388</v>
      </c>
      <c r="F330" s="117"/>
      <c r="G330" s="117">
        <v>5</v>
      </c>
      <c r="H330" s="117">
        <v>0</v>
      </c>
      <c r="I330" s="117">
        <v>0</v>
      </c>
      <c r="J330" s="117">
        <v>0</v>
      </c>
      <c r="K330" s="117">
        <v>0</v>
      </c>
      <c r="L330" s="117">
        <v>0</v>
      </c>
      <c r="M330" s="106">
        <v>0</v>
      </c>
      <c r="N330" s="106">
        <v>0</v>
      </c>
    </row>
    <row r="331" spans="2:14">
      <c r="B331" s="146" t="s">
        <v>1945</v>
      </c>
      <c r="C331" s="117" t="s">
        <v>1443</v>
      </c>
      <c r="D331" s="117" t="s">
        <v>20</v>
      </c>
      <c r="E331" s="117" t="s">
        <v>1388</v>
      </c>
      <c r="F331" s="117"/>
      <c r="G331" s="117">
        <v>6</v>
      </c>
      <c r="H331" s="117">
        <v>0</v>
      </c>
      <c r="I331" s="117">
        <v>0</v>
      </c>
      <c r="J331" s="117">
        <v>0</v>
      </c>
      <c r="K331" s="117">
        <v>0</v>
      </c>
      <c r="L331" s="117">
        <v>0</v>
      </c>
      <c r="M331" s="106">
        <v>0</v>
      </c>
      <c r="N331" s="106">
        <v>0</v>
      </c>
    </row>
    <row r="332" spans="2:14">
      <c r="B332" s="146" t="s">
        <v>1946</v>
      </c>
      <c r="C332" s="117" t="s">
        <v>1454</v>
      </c>
      <c r="D332" s="117" t="s">
        <v>20</v>
      </c>
      <c r="E332" s="117" t="s">
        <v>1388</v>
      </c>
      <c r="F332" s="117"/>
      <c r="G332" s="117">
        <v>431</v>
      </c>
      <c r="H332" s="117">
        <v>0</v>
      </c>
      <c r="I332" s="117">
        <v>0</v>
      </c>
      <c r="J332" s="117">
        <v>0</v>
      </c>
      <c r="K332" s="117">
        <v>2</v>
      </c>
      <c r="L332" s="117">
        <v>4</v>
      </c>
      <c r="M332" s="106">
        <v>0</v>
      </c>
      <c r="N332" s="106">
        <v>0</v>
      </c>
    </row>
    <row r="333" spans="2:14">
      <c r="B333" s="146" t="s">
        <v>1947</v>
      </c>
      <c r="C333" s="117" t="s">
        <v>1484</v>
      </c>
      <c r="D333" s="117" t="s">
        <v>20</v>
      </c>
      <c r="E333" s="117" t="s">
        <v>1388</v>
      </c>
      <c r="F333" s="117"/>
      <c r="G333" s="117">
        <v>23</v>
      </c>
      <c r="H333" s="117">
        <v>0</v>
      </c>
      <c r="I333" s="117">
        <v>0</v>
      </c>
      <c r="J333" s="117">
        <v>0</v>
      </c>
      <c r="K333" s="117">
        <v>0</v>
      </c>
      <c r="L333" s="117">
        <v>0</v>
      </c>
      <c r="M333" s="106">
        <v>0</v>
      </c>
      <c r="N333" s="106">
        <v>0</v>
      </c>
    </row>
    <row r="334" spans="2:14">
      <c r="B334" s="146" t="s">
        <v>1948</v>
      </c>
      <c r="C334" s="117" t="s">
        <v>24</v>
      </c>
      <c r="D334" s="117" t="s">
        <v>20</v>
      </c>
      <c r="E334" s="117" t="s">
        <v>1388</v>
      </c>
      <c r="F334" s="117"/>
      <c r="G334" s="117">
        <v>33</v>
      </c>
      <c r="H334" s="117">
        <v>0</v>
      </c>
      <c r="I334" s="117">
        <v>0</v>
      </c>
      <c r="J334" s="117">
        <v>0</v>
      </c>
      <c r="K334" s="117">
        <v>0</v>
      </c>
      <c r="L334" s="117">
        <v>2</v>
      </c>
      <c r="M334" s="106">
        <v>0</v>
      </c>
      <c r="N334" s="106">
        <v>0</v>
      </c>
    </row>
    <row r="335" spans="2:14">
      <c r="B335" s="146" t="s">
        <v>1949</v>
      </c>
      <c r="C335" s="117" t="s">
        <v>1539</v>
      </c>
      <c r="D335" s="117" t="s">
        <v>20</v>
      </c>
      <c r="E335" s="117" t="s">
        <v>1388</v>
      </c>
      <c r="F335" s="117"/>
      <c r="G335" s="117">
        <v>2</v>
      </c>
      <c r="H335" s="117">
        <v>0</v>
      </c>
      <c r="I335" s="117">
        <v>0</v>
      </c>
      <c r="J335" s="117">
        <v>0</v>
      </c>
      <c r="K335" s="117">
        <v>0</v>
      </c>
      <c r="L335" s="117">
        <v>0</v>
      </c>
      <c r="M335" s="106">
        <v>0</v>
      </c>
      <c r="N335" s="106">
        <v>0</v>
      </c>
    </row>
    <row r="336" spans="2:14">
      <c r="B336" s="146" t="s">
        <v>1950</v>
      </c>
      <c r="C336" s="117" t="s">
        <v>1552</v>
      </c>
      <c r="D336" s="117" t="s">
        <v>20</v>
      </c>
      <c r="E336" s="117" t="s">
        <v>1388</v>
      </c>
      <c r="F336" s="117"/>
      <c r="G336" s="117">
        <v>3</v>
      </c>
      <c r="H336" s="117">
        <v>0</v>
      </c>
      <c r="I336" s="117">
        <v>0</v>
      </c>
      <c r="J336" s="117">
        <v>0</v>
      </c>
      <c r="K336" s="117">
        <v>0</v>
      </c>
      <c r="L336" s="117">
        <v>0</v>
      </c>
      <c r="M336" s="106">
        <v>0</v>
      </c>
      <c r="N336" s="106">
        <v>0</v>
      </c>
    </row>
    <row r="337" spans="2:14">
      <c r="B337" s="146" t="s">
        <v>1951</v>
      </c>
      <c r="C337" s="117" t="s">
        <v>1444</v>
      </c>
      <c r="D337" s="117" t="s">
        <v>20</v>
      </c>
      <c r="E337" s="117" t="s">
        <v>1388</v>
      </c>
      <c r="F337" s="117"/>
      <c r="G337" s="117">
        <v>134</v>
      </c>
      <c r="H337" s="117">
        <v>0</v>
      </c>
      <c r="I337" s="117">
        <v>1</v>
      </c>
      <c r="J337" s="117">
        <v>0</v>
      </c>
      <c r="K337" s="117">
        <v>0</v>
      </c>
      <c r="L337" s="117">
        <v>0</v>
      </c>
      <c r="M337" s="106">
        <v>0</v>
      </c>
      <c r="N337" s="106">
        <v>0</v>
      </c>
    </row>
    <row r="338" spans="2:14">
      <c r="B338" s="146" t="s">
        <v>1952</v>
      </c>
      <c r="C338" s="117" t="s">
        <v>1515</v>
      </c>
      <c r="D338" s="117" t="s">
        <v>20</v>
      </c>
      <c r="E338" s="117" t="s">
        <v>1388</v>
      </c>
      <c r="F338" s="117"/>
      <c r="G338" s="117">
        <v>2</v>
      </c>
      <c r="H338" s="117">
        <v>0</v>
      </c>
      <c r="I338" s="117">
        <v>0</v>
      </c>
      <c r="J338" s="117">
        <v>0</v>
      </c>
      <c r="K338" s="117">
        <v>0</v>
      </c>
      <c r="L338" s="117">
        <v>0</v>
      </c>
      <c r="M338" s="106">
        <v>0</v>
      </c>
      <c r="N338" s="106">
        <v>0</v>
      </c>
    </row>
    <row r="339" spans="2:14">
      <c r="B339" s="146" t="s">
        <v>1953</v>
      </c>
      <c r="C339" s="117" t="s">
        <v>1489</v>
      </c>
      <c r="D339" s="117" t="s">
        <v>20</v>
      </c>
      <c r="E339" s="117" t="s">
        <v>1388</v>
      </c>
      <c r="F339" s="117"/>
      <c r="G339" s="117">
        <v>15</v>
      </c>
      <c r="H339" s="117">
        <v>0</v>
      </c>
      <c r="I339" s="117">
        <v>0</v>
      </c>
      <c r="J339" s="117">
        <v>0</v>
      </c>
      <c r="K339" s="117">
        <v>0</v>
      </c>
      <c r="L339" s="117">
        <v>0</v>
      </c>
      <c r="M339" s="106">
        <v>0</v>
      </c>
      <c r="N339" s="106">
        <v>0</v>
      </c>
    </row>
    <row r="340" spans="2:14">
      <c r="B340" s="146" t="s">
        <v>1954</v>
      </c>
      <c r="C340" s="117" t="s">
        <v>1516</v>
      </c>
      <c r="D340" s="117" t="s">
        <v>20</v>
      </c>
      <c r="E340" s="117" t="s">
        <v>1388</v>
      </c>
      <c r="F340" s="117"/>
      <c r="G340" s="117">
        <v>0</v>
      </c>
      <c r="H340" s="117">
        <v>0</v>
      </c>
      <c r="I340" s="117">
        <v>0</v>
      </c>
      <c r="J340" s="117">
        <v>0</v>
      </c>
      <c r="K340" s="117">
        <v>0</v>
      </c>
      <c r="L340" s="117">
        <v>0</v>
      </c>
      <c r="M340" s="106">
        <v>0</v>
      </c>
      <c r="N340" s="106">
        <v>0</v>
      </c>
    </row>
    <row r="341" spans="2:14">
      <c r="B341" s="146" t="s">
        <v>1955</v>
      </c>
      <c r="C341" s="117" t="s">
        <v>1553</v>
      </c>
      <c r="D341" s="117" t="s">
        <v>20</v>
      </c>
      <c r="E341" s="117" t="s">
        <v>1388</v>
      </c>
      <c r="F341" s="117"/>
      <c r="G341" s="117">
        <v>2</v>
      </c>
      <c r="H341" s="117">
        <v>0</v>
      </c>
      <c r="I341" s="117">
        <v>0</v>
      </c>
      <c r="J341" s="117">
        <v>0</v>
      </c>
      <c r="K341" s="117">
        <v>0</v>
      </c>
      <c r="L341" s="117">
        <v>0</v>
      </c>
      <c r="M341" s="106">
        <v>0</v>
      </c>
      <c r="N341" s="106">
        <v>0</v>
      </c>
    </row>
    <row r="342" spans="2:14">
      <c r="B342" s="146" t="s">
        <v>1956</v>
      </c>
      <c r="C342" s="117" t="s">
        <v>25</v>
      </c>
      <c r="D342" s="117" t="s">
        <v>20</v>
      </c>
      <c r="E342" s="117" t="s">
        <v>1388</v>
      </c>
      <c r="F342" s="117"/>
      <c r="G342" s="117">
        <v>2</v>
      </c>
      <c r="H342" s="117">
        <v>0</v>
      </c>
      <c r="I342" s="117">
        <v>0</v>
      </c>
      <c r="J342" s="117">
        <v>0</v>
      </c>
      <c r="K342" s="117">
        <v>0</v>
      </c>
      <c r="L342" s="117">
        <v>0</v>
      </c>
      <c r="M342" s="106">
        <v>0</v>
      </c>
      <c r="N342" s="106">
        <v>0</v>
      </c>
    </row>
    <row r="343" spans="2:14">
      <c r="B343" s="146" t="s">
        <v>1957</v>
      </c>
      <c r="C343" s="117" t="s">
        <v>1519</v>
      </c>
      <c r="D343" s="117" t="s">
        <v>20</v>
      </c>
      <c r="E343" s="117" t="s">
        <v>1388</v>
      </c>
      <c r="F343" s="117"/>
      <c r="G343" s="117">
        <v>2</v>
      </c>
      <c r="H343" s="117">
        <v>0</v>
      </c>
      <c r="I343" s="117">
        <v>0</v>
      </c>
      <c r="J343" s="117">
        <v>0</v>
      </c>
      <c r="K343" s="117">
        <v>0</v>
      </c>
      <c r="L343" s="117">
        <v>0</v>
      </c>
      <c r="M343" s="106">
        <v>0</v>
      </c>
      <c r="N343" s="106">
        <v>0</v>
      </c>
    </row>
    <row r="344" spans="2:14">
      <c r="B344" s="146" t="s">
        <v>1958</v>
      </c>
      <c r="C344" s="117" t="s">
        <v>1423</v>
      </c>
      <c r="D344" s="117" t="s">
        <v>20</v>
      </c>
      <c r="E344" s="117" t="s">
        <v>1388</v>
      </c>
      <c r="F344" s="117"/>
      <c r="G344" s="117">
        <v>12</v>
      </c>
      <c r="H344" s="117">
        <v>1</v>
      </c>
      <c r="I344" s="117">
        <v>1</v>
      </c>
      <c r="J344" s="117">
        <v>0</v>
      </c>
      <c r="K344" s="117">
        <v>0</v>
      </c>
      <c r="L344" s="117">
        <v>0</v>
      </c>
      <c r="M344" s="106">
        <v>0</v>
      </c>
      <c r="N344" s="106">
        <v>0</v>
      </c>
    </row>
    <row r="345" spans="2:14">
      <c r="B345" s="146" t="s">
        <v>1959</v>
      </c>
      <c r="C345" s="117" t="s">
        <v>164</v>
      </c>
      <c r="D345" s="117" t="s">
        <v>20</v>
      </c>
      <c r="E345" s="117" t="s">
        <v>1388</v>
      </c>
      <c r="F345" s="117"/>
      <c r="G345" s="117">
        <v>14</v>
      </c>
      <c r="H345" s="117">
        <v>0</v>
      </c>
      <c r="I345" s="117">
        <v>0</v>
      </c>
      <c r="J345" s="117">
        <v>0</v>
      </c>
      <c r="K345" s="117">
        <v>5</v>
      </c>
      <c r="L345" s="117">
        <v>0</v>
      </c>
      <c r="M345" s="106">
        <v>0</v>
      </c>
      <c r="N345" s="106">
        <v>0</v>
      </c>
    </row>
    <row r="346" spans="2:14">
      <c r="B346" s="146" t="s">
        <v>1960</v>
      </c>
      <c r="C346" s="117" t="s">
        <v>166</v>
      </c>
      <c r="D346" s="117" t="s">
        <v>20</v>
      </c>
      <c r="E346" s="117" t="s">
        <v>1388</v>
      </c>
      <c r="F346" s="117"/>
      <c r="G346" s="117">
        <v>14</v>
      </c>
      <c r="H346" s="117">
        <v>0</v>
      </c>
      <c r="I346" s="117">
        <v>0</v>
      </c>
      <c r="J346" s="117">
        <v>0</v>
      </c>
      <c r="K346" s="117">
        <v>0</v>
      </c>
      <c r="L346" s="117">
        <v>0</v>
      </c>
      <c r="M346" s="106">
        <v>0</v>
      </c>
      <c r="N346" s="106">
        <v>0</v>
      </c>
    </row>
    <row r="347" spans="2:14">
      <c r="B347" s="146" t="s">
        <v>1961</v>
      </c>
      <c r="C347" s="117" t="s">
        <v>1425</v>
      </c>
      <c r="D347" s="117" t="s">
        <v>20</v>
      </c>
      <c r="E347" s="117" t="s">
        <v>1388</v>
      </c>
      <c r="F347" s="117"/>
      <c r="G347" s="117">
        <v>43</v>
      </c>
      <c r="H347" s="117">
        <v>0</v>
      </c>
      <c r="I347" s="117">
        <v>1</v>
      </c>
      <c r="J347" s="117">
        <v>0</v>
      </c>
      <c r="K347" s="117">
        <v>0</v>
      </c>
      <c r="L347" s="117">
        <v>0</v>
      </c>
      <c r="M347" s="106">
        <v>0</v>
      </c>
      <c r="N347" s="106">
        <v>0</v>
      </c>
    </row>
    <row r="348" spans="2:14">
      <c r="B348" s="146" t="s">
        <v>1962</v>
      </c>
      <c r="C348" s="117" t="s">
        <v>1426</v>
      </c>
      <c r="D348" s="117" t="s">
        <v>20</v>
      </c>
      <c r="E348" s="117" t="s">
        <v>1388</v>
      </c>
      <c r="F348" s="117"/>
      <c r="G348" s="117">
        <v>5</v>
      </c>
      <c r="H348" s="117">
        <v>0</v>
      </c>
      <c r="I348" s="117">
        <v>0</v>
      </c>
      <c r="J348" s="117">
        <v>0</v>
      </c>
      <c r="K348" s="117">
        <v>0</v>
      </c>
      <c r="L348" s="117">
        <v>0</v>
      </c>
      <c r="M348" s="106">
        <v>0</v>
      </c>
      <c r="N348" s="106">
        <v>0</v>
      </c>
    </row>
    <row r="349" spans="2:14">
      <c r="B349" s="146" t="s">
        <v>1963</v>
      </c>
      <c r="C349" s="117" t="s">
        <v>1493</v>
      </c>
      <c r="D349" s="117" t="s">
        <v>20</v>
      </c>
      <c r="E349" s="117" t="s">
        <v>1388</v>
      </c>
      <c r="F349" s="117"/>
      <c r="G349" s="117">
        <v>6</v>
      </c>
      <c r="H349" s="117">
        <v>1</v>
      </c>
      <c r="I349" s="117">
        <v>2</v>
      </c>
      <c r="J349" s="117">
        <v>0</v>
      </c>
      <c r="K349" s="117">
        <v>0</v>
      </c>
      <c r="L349" s="117">
        <v>0</v>
      </c>
      <c r="M349" s="106">
        <v>0</v>
      </c>
      <c r="N349" s="106">
        <v>0</v>
      </c>
    </row>
    <row r="350" spans="2:14">
      <c r="B350" s="146" t="s">
        <v>1964</v>
      </c>
      <c r="C350" s="117" t="s">
        <v>1429</v>
      </c>
      <c r="D350" s="117" t="s">
        <v>20</v>
      </c>
      <c r="E350" s="117" t="s">
        <v>1388</v>
      </c>
      <c r="F350" s="117"/>
      <c r="G350" s="117">
        <v>15</v>
      </c>
      <c r="H350" s="117">
        <v>0</v>
      </c>
      <c r="I350" s="117">
        <v>0</v>
      </c>
      <c r="J350" s="117">
        <v>0</v>
      </c>
      <c r="K350" s="117">
        <v>0</v>
      </c>
      <c r="L350" s="117">
        <v>0</v>
      </c>
      <c r="M350" s="106">
        <v>0</v>
      </c>
      <c r="N350" s="106">
        <v>0</v>
      </c>
    </row>
    <row r="351" spans="2:14">
      <c r="B351" s="146" t="s">
        <v>1965</v>
      </c>
      <c r="C351" s="117" t="s">
        <v>1569</v>
      </c>
      <c r="D351" s="117" t="s">
        <v>20</v>
      </c>
      <c r="E351" s="117" t="s">
        <v>1388</v>
      </c>
      <c r="F351" s="117"/>
      <c r="G351" s="117">
        <v>10</v>
      </c>
      <c r="H351" s="117">
        <v>0</v>
      </c>
      <c r="I351" s="117">
        <v>0</v>
      </c>
      <c r="J351" s="117">
        <v>0</v>
      </c>
      <c r="K351" s="117">
        <v>0</v>
      </c>
      <c r="L351" s="117">
        <v>0</v>
      </c>
      <c r="M351" s="106">
        <v>0</v>
      </c>
      <c r="N351" s="106">
        <v>0</v>
      </c>
    </row>
    <row r="352" spans="2:14">
      <c r="B352" s="146" t="s">
        <v>1966</v>
      </c>
      <c r="C352" s="117" t="s">
        <v>167</v>
      </c>
      <c r="D352" s="117" t="s">
        <v>20</v>
      </c>
      <c r="E352" s="117" t="s">
        <v>1388</v>
      </c>
      <c r="F352" s="117"/>
      <c r="G352" s="117">
        <v>21</v>
      </c>
      <c r="H352" s="117">
        <v>0</v>
      </c>
      <c r="I352" s="117">
        <v>0</v>
      </c>
      <c r="J352" s="117">
        <v>0</v>
      </c>
      <c r="K352" s="117">
        <v>2</v>
      </c>
      <c r="L352" s="117">
        <v>1</v>
      </c>
      <c r="M352" s="106">
        <v>0</v>
      </c>
      <c r="N352" s="106">
        <v>0</v>
      </c>
    </row>
    <row r="353" spans="2:14">
      <c r="B353" s="146" t="s">
        <v>1967</v>
      </c>
      <c r="C353" s="117" t="s">
        <v>1524</v>
      </c>
      <c r="D353" s="117" t="s">
        <v>20</v>
      </c>
      <c r="E353" s="117" t="s">
        <v>1388</v>
      </c>
      <c r="F353" s="117"/>
      <c r="G353" s="117">
        <v>10</v>
      </c>
      <c r="H353" s="117">
        <v>0</v>
      </c>
      <c r="I353" s="117">
        <v>0</v>
      </c>
      <c r="J353" s="117">
        <v>0</v>
      </c>
      <c r="K353" s="117">
        <v>0</v>
      </c>
      <c r="L353" s="117">
        <v>0</v>
      </c>
      <c r="M353" s="106">
        <v>0</v>
      </c>
      <c r="N353" s="106">
        <v>0</v>
      </c>
    </row>
    <row r="354" spans="2:14">
      <c r="B354" s="146" t="s">
        <v>1968</v>
      </c>
      <c r="C354" s="117" t="s">
        <v>1430</v>
      </c>
      <c r="D354" s="117" t="s">
        <v>20</v>
      </c>
      <c r="E354" s="117" t="s">
        <v>1388</v>
      </c>
      <c r="F354" s="117"/>
      <c r="G354" s="117">
        <v>9</v>
      </c>
      <c r="H354" s="117">
        <v>0</v>
      </c>
      <c r="I354" s="117">
        <v>0</v>
      </c>
      <c r="J354" s="117">
        <v>0</v>
      </c>
      <c r="K354" s="117">
        <v>0</v>
      </c>
      <c r="L354" s="117">
        <v>0</v>
      </c>
      <c r="M354" s="106">
        <v>0</v>
      </c>
      <c r="N354" s="106">
        <v>0</v>
      </c>
    </row>
    <row r="355" spans="2:14">
      <c r="B355" s="146" t="s">
        <v>1969</v>
      </c>
      <c r="C355" s="117" t="s">
        <v>1557</v>
      </c>
      <c r="D355" s="117" t="s">
        <v>20</v>
      </c>
      <c r="E355" s="117" t="s">
        <v>1388</v>
      </c>
      <c r="F355" s="117"/>
      <c r="G355" s="117">
        <v>3</v>
      </c>
      <c r="H355" s="117">
        <v>0</v>
      </c>
      <c r="I355" s="117">
        <v>0</v>
      </c>
      <c r="J355" s="117">
        <v>0</v>
      </c>
      <c r="K355" s="117">
        <v>0</v>
      </c>
      <c r="L355" s="117">
        <v>0</v>
      </c>
      <c r="M355" s="106">
        <v>0</v>
      </c>
      <c r="N355" s="106">
        <v>0</v>
      </c>
    </row>
    <row r="356" spans="2:14">
      <c r="B356" s="146" t="s">
        <v>1970</v>
      </c>
      <c r="C356" s="117" t="s">
        <v>1496</v>
      </c>
      <c r="D356" s="117" t="s">
        <v>20</v>
      </c>
      <c r="E356" s="117" t="s">
        <v>1388</v>
      </c>
      <c r="F356" s="117"/>
      <c r="G356" s="117">
        <v>30</v>
      </c>
      <c r="H356" s="117">
        <v>0</v>
      </c>
      <c r="I356" s="117">
        <v>0</v>
      </c>
      <c r="J356" s="117">
        <v>0</v>
      </c>
      <c r="K356" s="117">
        <v>0</v>
      </c>
      <c r="L356" s="117">
        <v>0</v>
      </c>
      <c r="M356" s="106">
        <v>0</v>
      </c>
      <c r="N356" s="106">
        <v>0</v>
      </c>
    </row>
    <row r="357" spans="2:14">
      <c r="B357" s="146" t="s">
        <v>1971</v>
      </c>
      <c r="C357" s="117" t="s">
        <v>1525</v>
      </c>
      <c r="D357" s="117" t="s">
        <v>20</v>
      </c>
      <c r="E357" s="117" t="s">
        <v>1388</v>
      </c>
      <c r="F357" s="117"/>
      <c r="G357" s="117">
        <v>3</v>
      </c>
      <c r="H357" s="117">
        <v>1</v>
      </c>
      <c r="I357" s="117">
        <v>1</v>
      </c>
      <c r="J357" s="117">
        <v>0</v>
      </c>
      <c r="K357" s="117">
        <v>0</v>
      </c>
      <c r="L357" s="117">
        <v>0</v>
      </c>
      <c r="M357" s="106">
        <v>0</v>
      </c>
      <c r="N357" s="106">
        <v>0</v>
      </c>
    </row>
    <row r="358" spans="2:14">
      <c r="B358" s="146" t="s">
        <v>1972</v>
      </c>
      <c r="C358" s="117" t="s">
        <v>1457</v>
      </c>
      <c r="D358" s="117" t="s">
        <v>20</v>
      </c>
      <c r="E358" s="117" t="s">
        <v>1388</v>
      </c>
      <c r="F358" s="117"/>
      <c r="G358" s="117">
        <v>16</v>
      </c>
      <c r="H358" s="117">
        <v>0</v>
      </c>
      <c r="I358" s="117">
        <v>0</v>
      </c>
      <c r="J358" s="117">
        <v>0</v>
      </c>
      <c r="K358" s="117">
        <v>0</v>
      </c>
      <c r="L358" s="117">
        <v>0</v>
      </c>
      <c r="M358" s="106">
        <v>0</v>
      </c>
      <c r="N358" s="106">
        <v>0</v>
      </c>
    </row>
    <row r="359" spans="2:14">
      <c r="B359" s="146" t="s">
        <v>1973</v>
      </c>
      <c r="C359" s="117" t="s">
        <v>169</v>
      </c>
      <c r="D359" s="117" t="s">
        <v>20</v>
      </c>
      <c r="E359" s="117" t="s">
        <v>1388</v>
      </c>
      <c r="F359" s="117"/>
      <c r="G359" s="117">
        <v>0</v>
      </c>
      <c r="H359" s="117">
        <v>0</v>
      </c>
      <c r="I359" s="117">
        <v>0</v>
      </c>
      <c r="J359" s="117">
        <v>0</v>
      </c>
      <c r="K359" s="117">
        <v>0</v>
      </c>
      <c r="L359" s="117">
        <v>0</v>
      </c>
      <c r="M359" s="106">
        <v>0</v>
      </c>
      <c r="N359" s="106">
        <v>0</v>
      </c>
    </row>
    <row r="360" spans="2:14">
      <c r="B360" s="146" t="s">
        <v>1974</v>
      </c>
      <c r="C360" s="117" t="s">
        <v>170</v>
      </c>
      <c r="D360" s="117" t="s">
        <v>20</v>
      </c>
      <c r="E360" s="117" t="s">
        <v>1388</v>
      </c>
      <c r="F360" s="117"/>
      <c r="G360" s="117">
        <v>55</v>
      </c>
      <c r="H360" s="117">
        <v>1</v>
      </c>
      <c r="I360" s="117">
        <v>1</v>
      </c>
      <c r="J360" s="117">
        <v>0</v>
      </c>
      <c r="K360" s="117">
        <v>0</v>
      </c>
      <c r="L360" s="117">
        <v>0</v>
      </c>
      <c r="M360" s="106">
        <v>0</v>
      </c>
      <c r="N360" s="106">
        <v>0</v>
      </c>
    </row>
    <row r="361" spans="2:14">
      <c r="B361" s="146" t="s">
        <v>1975</v>
      </c>
      <c r="C361" s="117" t="s">
        <v>1459</v>
      </c>
      <c r="D361" s="117" t="s">
        <v>20</v>
      </c>
      <c r="E361" s="117" t="s">
        <v>1388</v>
      </c>
      <c r="F361" s="117"/>
      <c r="G361" s="117">
        <v>0</v>
      </c>
      <c r="H361" s="117">
        <v>0</v>
      </c>
      <c r="I361" s="117">
        <v>0</v>
      </c>
      <c r="J361" s="117">
        <v>0</v>
      </c>
      <c r="K361" s="117">
        <v>0</v>
      </c>
      <c r="L361" s="117">
        <v>0</v>
      </c>
      <c r="M361" s="106">
        <v>0</v>
      </c>
      <c r="N361" s="106">
        <v>0</v>
      </c>
    </row>
    <row r="362" spans="2:14">
      <c r="B362" s="146" t="s">
        <v>1976</v>
      </c>
      <c r="C362" s="117" t="s">
        <v>1412</v>
      </c>
      <c r="D362" s="117" t="s">
        <v>20</v>
      </c>
      <c r="E362" s="117" t="s">
        <v>1388</v>
      </c>
      <c r="F362" s="117"/>
      <c r="G362" s="117">
        <v>10</v>
      </c>
      <c r="H362" s="117">
        <v>0</v>
      </c>
      <c r="I362" s="117">
        <v>0</v>
      </c>
      <c r="J362" s="117">
        <v>0</v>
      </c>
      <c r="K362" s="117">
        <v>0</v>
      </c>
      <c r="L362" s="117">
        <v>0</v>
      </c>
      <c r="M362" s="106">
        <v>0</v>
      </c>
      <c r="N362" s="106">
        <v>0</v>
      </c>
    </row>
    <row r="363" spans="2:14">
      <c r="B363" s="146" t="s">
        <v>1977</v>
      </c>
      <c r="C363" s="117" t="s">
        <v>1559</v>
      </c>
      <c r="D363" s="117" t="s">
        <v>20</v>
      </c>
      <c r="E363" s="117" t="s">
        <v>1388</v>
      </c>
      <c r="F363" s="117"/>
      <c r="G363" s="117">
        <v>15</v>
      </c>
      <c r="H363" s="117">
        <v>0</v>
      </c>
      <c r="I363" s="117">
        <v>0</v>
      </c>
      <c r="J363" s="117">
        <v>0</v>
      </c>
      <c r="K363" s="117">
        <v>0</v>
      </c>
      <c r="L363" s="117">
        <v>0</v>
      </c>
      <c r="M363" s="106">
        <v>0</v>
      </c>
      <c r="N363" s="106">
        <v>0</v>
      </c>
    </row>
    <row r="364" spans="2:14">
      <c r="B364" s="146" t="s">
        <v>1978</v>
      </c>
      <c r="C364" s="117" t="s">
        <v>1441</v>
      </c>
      <c r="D364" s="117" t="s">
        <v>20</v>
      </c>
      <c r="E364" s="117" t="s">
        <v>1388</v>
      </c>
      <c r="F364" s="117"/>
      <c r="G364" s="117">
        <v>22</v>
      </c>
      <c r="H364" s="117">
        <v>0</v>
      </c>
      <c r="I364" s="117">
        <v>0</v>
      </c>
      <c r="J364" s="117">
        <v>0</v>
      </c>
      <c r="K364" s="117">
        <v>0</v>
      </c>
      <c r="L364" s="117">
        <v>0</v>
      </c>
      <c r="M364" s="106">
        <v>0</v>
      </c>
      <c r="N364" s="106">
        <v>0</v>
      </c>
    </row>
    <row r="365" spans="2:14">
      <c r="B365" s="146" t="s">
        <v>1979</v>
      </c>
      <c r="C365" s="117" t="s">
        <v>171</v>
      </c>
      <c r="D365" s="117" t="s">
        <v>20</v>
      </c>
      <c r="E365" s="117" t="s">
        <v>1388</v>
      </c>
      <c r="F365" s="117"/>
      <c r="G365" s="117">
        <v>11</v>
      </c>
      <c r="H365" s="117">
        <v>0</v>
      </c>
      <c r="I365" s="117">
        <v>0</v>
      </c>
      <c r="J365" s="117">
        <v>0</v>
      </c>
      <c r="K365" s="117">
        <v>0</v>
      </c>
      <c r="L365" s="117">
        <v>0</v>
      </c>
      <c r="M365" s="106">
        <v>0</v>
      </c>
      <c r="N365" s="106">
        <v>0</v>
      </c>
    </row>
    <row r="366" spans="2:14">
      <c r="B366" s="146" t="s">
        <v>1980</v>
      </c>
      <c r="C366" s="117" t="s">
        <v>1507</v>
      </c>
      <c r="D366" s="117" t="s">
        <v>20</v>
      </c>
      <c r="E366" s="117" t="s">
        <v>1397</v>
      </c>
      <c r="F366" s="117"/>
      <c r="G366" s="117">
        <v>13</v>
      </c>
      <c r="H366" s="117">
        <v>0</v>
      </c>
      <c r="I366" s="117">
        <v>0</v>
      </c>
      <c r="J366" s="117">
        <v>0</v>
      </c>
      <c r="K366" s="117">
        <v>1</v>
      </c>
      <c r="L366" s="117">
        <v>1</v>
      </c>
      <c r="M366" s="106">
        <v>0</v>
      </c>
      <c r="N366" s="106">
        <v>0</v>
      </c>
    </row>
    <row r="367" spans="2:14">
      <c r="B367" s="146" t="s">
        <v>1981</v>
      </c>
      <c r="C367" s="117" t="s">
        <v>1560</v>
      </c>
      <c r="D367" s="117" t="s">
        <v>20</v>
      </c>
      <c r="E367" s="117" t="s">
        <v>1397</v>
      </c>
      <c r="F367" s="117"/>
      <c r="G367" s="117">
        <v>16</v>
      </c>
      <c r="H367" s="117">
        <v>0</v>
      </c>
      <c r="I367" s="117">
        <v>0</v>
      </c>
      <c r="J367" s="117">
        <v>0</v>
      </c>
      <c r="K367" s="117">
        <v>0</v>
      </c>
      <c r="L367" s="117">
        <v>0</v>
      </c>
      <c r="M367" s="106">
        <v>0</v>
      </c>
      <c r="N367" s="106">
        <v>0</v>
      </c>
    </row>
    <row r="368" spans="2:14">
      <c r="B368" s="146" t="s">
        <v>1982</v>
      </c>
      <c r="C368" s="117" t="s">
        <v>1593</v>
      </c>
      <c r="D368" s="117" t="s">
        <v>20</v>
      </c>
      <c r="E368" s="117" t="s">
        <v>1397</v>
      </c>
      <c r="F368" s="117"/>
      <c r="G368" s="117">
        <v>0</v>
      </c>
      <c r="H368" s="117">
        <v>0</v>
      </c>
      <c r="I368" s="117">
        <v>1</v>
      </c>
      <c r="J368" s="117">
        <v>0</v>
      </c>
      <c r="K368" s="117">
        <v>0</v>
      </c>
      <c r="L368" s="117">
        <v>0</v>
      </c>
      <c r="M368" s="106">
        <v>0</v>
      </c>
      <c r="N368" s="106">
        <v>0</v>
      </c>
    </row>
    <row r="369" spans="2:14">
      <c r="B369" s="146" t="s">
        <v>1983</v>
      </c>
      <c r="C369" s="117" t="s">
        <v>1471</v>
      </c>
      <c r="D369" s="117" t="s">
        <v>20</v>
      </c>
      <c r="E369" s="117" t="s">
        <v>1397</v>
      </c>
      <c r="F369" s="117"/>
      <c r="G369" s="117">
        <v>326</v>
      </c>
      <c r="H369" s="117">
        <v>0</v>
      </c>
      <c r="I369" s="117">
        <v>0</v>
      </c>
      <c r="J369" s="117">
        <v>0</v>
      </c>
      <c r="K369" s="117">
        <v>2</v>
      </c>
      <c r="L369" s="117">
        <v>1</v>
      </c>
      <c r="M369" s="106">
        <v>0</v>
      </c>
      <c r="N369" s="106">
        <v>0</v>
      </c>
    </row>
    <row r="370" spans="2:14">
      <c r="B370" s="146" t="s">
        <v>1984</v>
      </c>
      <c r="C370" s="117" t="s">
        <v>1535</v>
      </c>
      <c r="D370" s="117" t="s">
        <v>20</v>
      </c>
      <c r="E370" s="117" t="s">
        <v>1397</v>
      </c>
      <c r="F370" s="117"/>
      <c r="G370" s="117">
        <v>0</v>
      </c>
      <c r="H370" s="117">
        <v>0</v>
      </c>
      <c r="I370" s="117">
        <v>0</v>
      </c>
      <c r="J370" s="117">
        <v>0</v>
      </c>
      <c r="K370" s="117">
        <v>0</v>
      </c>
      <c r="L370" s="117">
        <v>0</v>
      </c>
      <c r="M370" s="106">
        <v>0</v>
      </c>
      <c r="N370" s="106">
        <v>0</v>
      </c>
    </row>
    <row r="371" spans="2:14">
      <c r="B371" s="146" t="s">
        <v>1985</v>
      </c>
      <c r="C371" s="117" t="s">
        <v>1536</v>
      </c>
      <c r="D371" s="117" t="s">
        <v>20</v>
      </c>
      <c r="E371" s="117" t="s">
        <v>1397</v>
      </c>
      <c r="F371" s="117"/>
      <c r="G371" s="117">
        <v>0</v>
      </c>
      <c r="H371" s="117">
        <v>0</v>
      </c>
      <c r="I371" s="117">
        <v>0</v>
      </c>
      <c r="J371" s="117">
        <v>0</v>
      </c>
      <c r="K371" s="117">
        <v>0</v>
      </c>
      <c r="L371" s="117">
        <v>0</v>
      </c>
      <c r="M371" s="106">
        <v>0</v>
      </c>
      <c r="N371" s="106">
        <v>0</v>
      </c>
    </row>
    <row r="372" spans="2:14">
      <c r="B372" s="146" t="s">
        <v>1986</v>
      </c>
      <c r="C372" s="117" t="s">
        <v>1576</v>
      </c>
      <c r="D372" s="117" t="s">
        <v>20</v>
      </c>
      <c r="E372" s="117" t="s">
        <v>1397</v>
      </c>
      <c r="F372" s="117"/>
      <c r="G372" s="117">
        <v>0</v>
      </c>
      <c r="H372" s="117">
        <v>0</v>
      </c>
      <c r="I372" s="117">
        <v>1</v>
      </c>
      <c r="J372" s="117">
        <v>0</v>
      </c>
      <c r="K372" s="117">
        <v>0</v>
      </c>
      <c r="L372" s="117">
        <v>0</v>
      </c>
      <c r="M372" s="106">
        <v>0</v>
      </c>
      <c r="N372" s="106">
        <v>0</v>
      </c>
    </row>
    <row r="373" spans="2:14">
      <c r="B373" s="146" t="s">
        <v>1987</v>
      </c>
      <c r="C373" s="117" t="s">
        <v>28</v>
      </c>
      <c r="D373" s="117" t="s">
        <v>20</v>
      </c>
      <c r="E373" s="117" t="s">
        <v>1397</v>
      </c>
      <c r="F373" s="117"/>
      <c r="G373" s="117">
        <v>258</v>
      </c>
      <c r="H373" s="117">
        <v>0</v>
      </c>
      <c r="I373" s="117">
        <v>0</v>
      </c>
      <c r="J373" s="117">
        <v>1</v>
      </c>
      <c r="K373" s="117">
        <v>3</v>
      </c>
      <c r="L373" s="117">
        <v>0</v>
      </c>
      <c r="M373" s="106">
        <v>0</v>
      </c>
      <c r="N373" s="106">
        <v>0</v>
      </c>
    </row>
    <row r="374" spans="2:14">
      <c r="B374" s="146" t="s">
        <v>1988</v>
      </c>
      <c r="C374" s="117" t="s">
        <v>1517</v>
      </c>
      <c r="D374" s="117" t="s">
        <v>20</v>
      </c>
      <c r="E374" s="117" t="s">
        <v>1397</v>
      </c>
      <c r="F374" s="117"/>
      <c r="G374" s="117">
        <v>4</v>
      </c>
      <c r="H374" s="117">
        <v>0</v>
      </c>
      <c r="I374" s="117">
        <v>0</v>
      </c>
      <c r="J374" s="117">
        <v>0</v>
      </c>
      <c r="K374" s="117">
        <v>0</v>
      </c>
      <c r="L374" s="117">
        <v>0</v>
      </c>
      <c r="M374" s="106">
        <v>0</v>
      </c>
      <c r="N374" s="106">
        <v>0</v>
      </c>
    </row>
    <row r="375" spans="2:14">
      <c r="B375" s="146" t="s">
        <v>1989</v>
      </c>
      <c r="C375" s="117" t="s">
        <v>1398</v>
      </c>
      <c r="D375" s="117" t="s">
        <v>20</v>
      </c>
      <c r="E375" s="117" t="s">
        <v>1397</v>
      </c>
      <c r="F375" s="117"/>
      <c r="G375" s="117">
        <v>2</v>
      </c>
      <c r="H375" s="117">
        <v>0</v>
      </c>
      <c r="I375" s="117">
        <v>0</v>
      </c>
      <c r="J375" s="117">
        <v>0</v>
      </c>
      <c r="K375" s="117">
        <v>0</v>
      </c>
      <c r="L375" s="117">
        <v>0</v>
      </c>
      <c r="M375" s="106">
        <v>0</v>
      </c>
      <c r="N375" s="106">
        <v>0</v>
      </c>
    </row>
    <row r="376" spans="2:14">
      <c r="B376" s="146" t="s">
        <v>1990</v>
      </c>
      <c r="C376" s="117" t="s">
        <v>1520</v>
      </c>
      <c r="D376" s="117" t="s">
        <v>20</v>
      </c>
      <c r="E376" s="117" t="s">
        <v>1397</v>
      </c>
      <c r="F376" s="117"/>
      <c r="G376" s="117">
        <v>3</v>
      </c>
      <c r="H376" s="117">
        <v>0</v>
      </c>
      <c r="I376" s="117">
        <v>0</v>
      </c>
      <c r="J376" s="117">
        <v>0</v>
      </c>
      <c r="K376" s="117">
        <v>0</v>
      </c>
      <c r="L376" s="117">
        <v>0</v>
      </c>
      <c r="M376" s="106">
        <v>0</v>
      </c>
      <c r="N376" s="106">
        <v>0</v>
      </c>
    </row>
    <row r="377" spans="2:14">
      <c r="B377" s="146" t="s">
        <v>1991</v>
      </c>
      <c r="C377" s="117" t="s">
        <v>1402</v>
      </c>
      <c r="D377" s="117" t="s">
        <v>20</v>
      </c>
      <c r="E377" s="117" t="s">
        <v>1397</v>
      </c>
      <c r="F377" s="117"/>
      <c r="G377" s="117">
        <v>97</v>
      </c>
      <c r="H377" s="117">
        <v>0</v>
      </c>
      <c r="I377" s="117">
        <v>1</v>
      </c>
      <c r="J377" s="117">
        <v>0</v>
      </c>
      <c r="K377" s="117">
        <v>3</v>
      </c>
      <c r="L377" s="117">
        <v>0</v>
      </c>
      <c r="M377" s="106">
        <v>0</v>
      </c>
      <c r="N377" s="106">
        <v>0</v>
      </c>
    </row>
    <row r="378" spans="2:14">
      <c r="B378" s="146" t="s">
        <v>1992</v>
      </c>
      <c r="C378" s="117" t="s">
        <v>1404</v>
      </c>
      <c r="D378" s="117" t="s">
        <v>20</v>
      </c>
      <c r="E378" s="117" t="s">
        <v>1397</v>
      </c>
      <c r="F378" s="117"/>
      <c r="G378" s="117">
        <v>156</v>
      </c>
      <c r="H378" s="117">
        <v>0</v>
      </c>
      <c r="I378" s="117">
        <v>0</v>
      </c>
      <c r="J378" s="117">
        <v>0</v>
      </c>
      <c r="K378" s="117">
        <v>0</v>
      </c>
      <c r="L378" s="117">
        <v>1</v>
      </c>
      <c r="M378" s="106">
        <v>0</v>
      </c>
      <c r="N378" s="106">
        <v>0</v>
      </c>
    </row>
    <row r="379" spans="2:14">
      <c r="B379" s="146" t="s">
        <v>1993</v>
      </c>
      <c r="C379" s="117" t="s">
        <v>1427</v>
      </c>
      <c r="D379" s="117" t="s">
        <v>20</v>
      </c>
      <c r="E379" s="117" t="s">
        <v>1397</v>
      </c>
      <c r="F379" s="117"/>
      <c r="G379" s="117">
        <v>0</v>
      </c>
      <c r="H379" s="117">
        <v>0</v>
      </c>
      <c r="I379" s="117">
        <v>1</v>
      </c>
      <c r="J379" s="117">
        <v>0</v>
      </c>
      <c r="K379" s="117">
        <v>0</v>
      </c>
      <c r="L379" s="117">
        <v>0</v>
      </c>
      <c r="M379" s="106">
        <v>0</v>
      </c>
      <c r="N379" s="106">
        <v>0</v>
      </c>
    </row>
    <row r="380" spans="2:14">
      <c r="B380" s="146" t="s">
        <v>1994</v>
      </c>
      <c r="C380" s="117" t="s">
        <v>1455</v>
      </c>
      <c r="D380" s="117" t="s">
        <v>20</v>
      </c>
      <c r="E380" s="117" t="s">
        <v>1397</v>
      </c>
      <c r="F380" s="117"/>
      <c r="G380" s="117">
        <v>49</v>
      </c>
      <c r="H380" s="117">
        <v>0</v>
      </c>
      <c r="I380" s="117">
        <v>1</v>
      </c>
      <c r="J380" s="117">
        <v>0</v>
      </c>
      <c r="K380" s="117">
        <v>0</v>
      </c>
      <c r="L380" s="117">
        <v>0</v>
      </c>
      <c r="M380" s="106">
        <v>0</v>
      </c>
      <c r="N380" s="106">
        <v>0</v>
      </c>
    </row>
    <row r="381" spans="2:14">
      <c r="B381" s="146" t="s">
        <v>1995</v>
      </c>
      <c r="C381" s="117" t="s">
        <v>1410</v>
      </c>
      <c r="D381" s="117" t="s">
        <v>20</v>
      </c>
      <c r="E381" s="117" t="s">
        <v>1397</v>
      </c>
      <c r="F381" s="117"/>
      <c r="G381" s="117">
        <v>1</v>
      </c>
      <c r="H381" s="117">
        <v>0</v>
      </c>
      <c r="I381" s="117">
        <v>0</v>
      </c>
      <c r="J381" s="117">
        <v>0</v>
      </c>
      <c r="K381" s="117">
        <v>0</v>
      </c>
      <c r="L381" s="117">
        <v>0</v>
      </c>
      <c r="M381" s="106">
        <v>0</v>
      </c>
      <c r="N381" s="106">
        <v>0</v>
      </c>
    </row>
    <row r="382" spans="2:14">
      <c r="B382" s="146" t="s">
        <v>1996</v>
      </c>
      <c r="C382" s="117" t="s">
        <v>1522</v>
      </c>
      <c r="D382" s="117" t="s">
        <v>20</v>
      </c>
      <c r="E382" s="117" t="s">
        <v>1397</v>
      </c>
      <c r="F382" s="117"/>
      <c r="G382" s="117">
        <v>2</v>
      </c>
      <c r="H382" s="117">
        <v>0</v>
      </c>
      <c r="I382" s="117">
        <v>0</v>
      </c>
      <c r="J382" s="117">
        <v>0</v>
      </c>
      <c r="K382" s="117">
        <v>0</v>
      </c>
      <c r="L382" s="117">
        <v>0</v>
      </c>
      <c r="M382" s="106">
        <v>0</v>
      </c>
      <c r="N382" s="106">
        <v>0</v>
      </c>
    </row>
    <row r="383" spans="2:14">
      <c r="B383" s="146" t="s">
        <v>1997</v>
      </c>
      <c r="C383" s="117" t="s">
        <v>1602</v>
      </c>
      <c r="D383" s="117" t="s">
        <v>20</v>
      </c>
      <c r="E383" s="117" t="s">
        <v>1397</v>
      </c>
      <c r="F383" s="117"/>
      <c r="G383" s="117">
        <v>0</v>
      </c>
      <c r="H383" s="117">
        <v>0</v>
      </c>
      <c r="I383" s="117">
        <v>0</v>
      </c>
      <c r="J383" s="117">
        <v>0</v>
      </c>
      <c r="K383" s="117">
        <v>0</v>
      </c>
      <c r="L383" s="117">
        <v>0</v>
      </c>
      <c r="M383" s="106">
        <v>0</v>
      </c>
      <c r="N383" s="106">
        <v>0</v>
      </c>
    </row>
    <row r="384" spans="2:14">
      <c r="B384" s="146" t="s">
        <v>1998</v>
      </c>
      <c r="C384" s="117" t="s">
        <v>173</v>
      </c>
      <c r="D384" s="117" t="s">
        <v>20</v>
      </c>
      <c r="E384" s="117" t="s">
        <v>1397</v>
      </c>
      <c r="F384" s="117"/>
      <c r="G384" s="117">
        <v>0</v>
      </c>
      <c r="H384" s="117">
        <v>0</v>
      </c>
      <c r="I384" s="117">
        <v>0</v>
      </c>
      <c r="J384" s="117">
        <v>0</v>
      </c>
      <c r="K384" s="117">
        <v>0</v>
      </c>
      <c r="L384" s="117">
        <v>0</v>
      </c>
      <c r="M384" s="106">
        <v>0</v>
      </c>
      <c r="N384" s="106">
        <v>0</v>
      </c>
    </row>
    <row r="385" spans="2:14">
      <c r="B385" s="146" t="s">
        <v>1999</v>
      </c>
      <c r="C385" s="117" t="s">
        <v>1437</v>
      </c>
      <c r="D385" s="117" t="s">
        <v>20</v>
      </c>
      <c r="E385" s="117" t="s">
        <v>1397</v>
      </c>
      <c r="F385" s="117"/>
      <c r="G385" s="117">
        <v>0</v>
      </c>
      <c r="H385" s="117">
        <v>1</v>
      </c>
      <c r="I385" s="117">
        <v>1</v>
      </c>
      <c r="J385" s="117">
        <v>0</v>
      </c>
      <c r="K385" s="117">
        <v>0</v>
      </c>
      <c r="L385" s="117">
        <v>0</v>
      </c>
      <c r="M385" s="106">
        <v>0</v>
      </c>
      <c r="N385" s="106">
        <v>0</v>
      </c>
    </row>
    <row r="386" spans="2:14">
      <c r="B386" s="146" t="s">
        <v>2000</v>
      </c>
      <c r="C386" s="117" t="s">
        <v>1606</v>
      </c>
      <c r="D386" s="117" t="s">
        <v>20</v>
      </c>
      <c r="E386" s="117" t="s">
        <v>1397</v>
      </c>
      <c r="F386" s="117"/>
      <c r="G386" s="117">
        <v>0</v>
      </c>
      <c r="H386" s="117">
        <v>0</v>
      </c>
      <c r="I386" s="117">
        <v>1</v>
      </c>
      <c r="J386" s="117">
        <v>0</v>
      </c>
      <c r="K386" s="117">
        <v>0</v>
      </c>
      <c r="L386" s="117">
        <v>0</v>
      </c>
      <c r="M386" s="106">
        <v>0</v>
      </c>
      <c r="N386" s="106">
        <v>0</v>
      </c>
    </row>
    <row r="387" spans="2:14">
      <c r="B387" s="146" t="s">
        <v>2001</v>
      </c>
      <c r="C387" s="117" t="s">
        <v>31</v>
      </c>
      <c r="D387" s="117" t="s">
        <v>20</v>
      </c>
      <c r="E387" s="117" t="s">
        <v>1385</v>
      </c>
      <c r="F387" s="117"/>
      <c r="G387" s="117">
        <v>333</v>
      </c>
      <c r="H387" s="117">
        <v>1</v>
      </c>
      <c r="I387" s="117">
        <v>0</v>
      </c>
      <c r="J387" s="117">
        <v>0</v>
      </c>
      <c r="K387" s="117">
        <v>3</v>
      </c>
      <c r="L387" s="117">
        <v>2</v>
      </c>
      <c r="M387" s="106">
        <v>0</v>
      </c>
      <c r="N387" s="106">
        <v>0</v>
      </c>
    </row>
    <row r="388" spans="2:14">
      <c r="B388" s="146" t="s">
        <v>2002</v>
      </c>
      <c r="C388" s="117" t="s">
        <v>32</v>
      </c>
      <c r="D388" s="117" t="s">
        <v>20</v>
      </c>
      <c r="E388" s="117" t="s">
        <v>1385</v>
      </c>
      <c r="F388" s="117"/>
      <c r="G388" s="117">
        <v>195</v>
      </c>
      <c r="H388" s="117">
        <v>0</v>
      </c>
      <c r="I388" s="117">
        <v>0</v>
      </c>
      <c r="J388" s="117">
        <v>1</v>
      </c>
      <c r="K388" s="117">
        <v>4</v>
      </c>
      <c r="L388" s="117">
        <v>3</v>
      </c>
      <c r="M388" s="106">
        <v>0</v>
      </c>
      <c r="N388" s="106">
        <v>0</v>
      </c>
    </row>
    <row r="389" spans="2:14">
      <c r="B389" s="146" t="s">
        <v>2003</v>
      </c>
      <c r="C389" s="117" t="s">
        <v>1386</v>
      </c>
      <c r="D389" s="117" t="s">
        <v>20</v>
      </c>
      <c r="E389" s="117" t="s">
        <v>1385</v>
      </c>
      <c r="F389" s="117"/>
      <c r="G389" s="117">
        <v>0</v>
      </c>
      <c r="H389" s="117">
        <v>0</v>
      </c>
      <c r="I389" s="117">
        <v>0</v>
      </c>
      <c r="J389" s="117">
        <v>0</v>
      </c>
      <c r="K389" s="117">
        <v>0</v>
      </c>
      <c r="L389" s="117">
        <v>0</v>
      </c>
      <c r="M389" s="106">
        <v>0</v>
      </c>
      <c r="N389" s="106">
        <v>0</v>
      </c>
    </row>
    <row r="390" spans="2:14">
      <c r="B390" s="146" t="s">
        <v>2004</v>
      </c>
      <c r="C390" s="117" t="s">
        <v>1551</v>
      </c>
      <c r="D390" s="117" t="s">
        <v>20</v>
      </c>
      <c r="E390" s="117" t="s">
        <v>1385</v>
      </c>
      <c r="F390" s="117"/>
      <c r="G390" s="117">
        <v>1</v>
      </c>
      <c r="H390" s="117">
        <v>0</v>
      </c>
      <c r="I390" s="117">
        <v>1</v>
      </c>
      <c r="J390" s="117">
        <v>0</v>
      </c>
      <c r="K390" s="117">
        <v>0</v>
      </c>
      <c r="L390" s="117">
        <v>0</v>
      </c>
      <c r="M390" s="106">
        <v>0</v>
      </c>
      <c r="N390" s="106">
        <v>0</v>
      </c>
    </row>
    <row r="391" spans="2:14">
      <c r="B391" s="146" t="s">
        <v>2005</v>
      </c>
      <c r="C391" s="117" t="s">
        <v>1579</v>
      </c>
      <c r="D391" s="117" t="s">
        <v>20</v>
      </c>
      <c r="E391" s="117" t="s">
        <v>1385</v>
      </c>
      <c r="F391" s="117"/>
      <c r="G391" s="117">
        <v>13</v>
      </c>
      <c r="H391" s="117">
        <v>0</v>
      </c>
      <c r="I391" s="117">
        <v>0</v>
      </c>
      <c r="J391" s="117">
        <v>0</v>
      </c>
      <c r="K391" s="117">
        <v>0</v>
      </c>
      <c r="L391" s="117">
        <v>0</v>
      </c>
      <c r="M391" s="106">
        <v>0</v>
      </c>
      <c r="N391" s="106">
        <v>0</v>
      </c>
    </row>
    <row r="392" spans="2:14">
      <c r="B392" s="146" t="s">
        <v>2006</v>
      </c>
      <c r="C392" s="117" t="s">
        <v>1513</v>
      </c>
      <c r="D392" s="117" t="s">
        <v>20</v>
      </c>
      <c r="E392" s="117" t="s">
        <v>1385</v>
      </c>
      <c r="F392" s="117"/>
      <c r="G392" s="117">
        <v>3</v>
      </c>
      <c r="H392" s="117">
        <v>0</v>
      </c>
      <c r="I392" s="117">
        <v>0</v>
      </c>
      <c r="J392" s="117">
        <v>0</v>
      </c>
      <c r="K392" s="117">
        <v>0</v>
      </c>
      <c r="L392" s="117">
        <v>0</v>
      </c>
      <c r="M392" s="106">
        <v>0</v>
      </c>
      <c r="N392" s="106">
        <v>0</v>
      </c>
    </row>
    <row r="393" spans="2:14">
      <c r="B393" s="146" t="s">
        <v>2007</v>
      </c>
      <c r="C393" s="117" t="s">
        <v>175</v>
      </c>
      <c r="D393" s="117" t="s">
        <v>20</v>
      </c>
      <c r="E393" s="117" t="s">
        <v>1385</v>
      </c>
      <c r="F393" s="117"/>
      <c r="G393" s="117">
        <v>5</v>
      </c>
      <c r="H393" s="117">
        <v>0</v>
      </c>
      <c r="I393" s="117">
        <v>0</v>
      </c>
      <c r="J393" s="117">
        <v>0</v>
      </c>
      <c r="K393" s="117">
        <v>0</v>
      </c>
      <c r="L393" s="117">
        <v>0</v>
      </c>
      <c r="M393" s="106">
        <v>0</v>
      </c>
      <c r="N393" s="106">
        <v>0</v>
      </c>
    </row>
    <row r="394" spans="2:14">
      <c r="B394" s="146" t="s">
        <v>2008</v>
      </c>
      <c r="C394" s="117" t="s">
        <v>1487</v>
      </c>
      <c r="D394" s="117" t="s">
        <v>20</v>
      </c>
      <c r="E394" s="117" t="s">
        <v>1385</v>
      </c>
      <c r="F394" s="117"/>
      <c r="G394" s="117">
        <v>156</v>
      </c>
      <c r="H394" s="117">
        <v>0</v>
      </c>
      <c r="I394" s="117">
        <v>0</v>
      </c>
      <c r="J394" s="117">
        <v>0</v>
      </c>
      <c r="K394" s="117">
        <v>1</v>
      </c>
      <c r="L394" s="117">
        <v>1</v>
      </c>
      <c r="M394" s="106">
        <v>0</v>
      </c>
      <c r="N394" s="106">
        <v>0</v>
      </c>
    </row>
    <row r="395" spans="2:14">
      <c r="B395" s="146" t="s">
        <v>2009</v>
      </c>
      <c r="C395" s="117" t="s">
        <v>1521</v>
      </c>
      <c r="D395" s="117" t="s">
        <v>20</v>
      </c>
      <c r="E395" s="117" t="s">
        <v>1385</v>
      </c>
      <c r="F395" s="117"/>
      <c r="G395" s="117">
        <v>11</v>
      </c>
      <c r="H395" s="117">
        <v>0</v>
      </c>
      <c r="I395" s="117">
        <v>0</v>
      </c>
      <c r="J395" s="117">
        <v>0</v>
      </c>
      <c r="K395" s="117">
        <v>0</v>
      </c>
      <c r="L395" s="117">
        <v>0</v>
      </c>
      <c r="M395" s="106">
        <v>0</v>
      </c>
      <c r="N395" s="106">
        <v>0</v>
      </c>
    </row>
    <row r="396" spans="2:14">
      <c r="B396" s="146" t="s">
        <v>2010</v>
      </c>
      <c r="C396" s="117" t="s">
        <v>1448</v>
      </c>
      <c r="D396" s="117" t="s">
        <v>20</v>
      </c>
      <c r="E396" s="117" t="s">
        <v>1385</v>
      </c>
      <c r="F396" s="117"/>
      <c r="G396" s="117">
        <v>228</v>
      </c>
      <c r="H396" s="117">
        <v>0</v>
      </c>
      <c r="I396" s="117">
        <v>0</v>
      </c>
      <c r="J396" s="117">
        <v>0</v>
      </c>
      <c r="K396" s="117">
        <v>0</v>
      </c>
      <c r="L396" s="117">
        <v>0</v>
      </c>
      <c r="M396" s="106">
        <v>0</v>
      </c>
      <c r="N396" s="106">
        <v>0</v>
      </c>
    </row>
    <row r="397" spans="2:14">
      <c r="B397" s="146" t="s">
        <v>2011</v>
      </c>
      <c r="C397" s="117" t="s">
        <v>1436</v>
      </c>
      <c r="D397" s="117" t="s">
        <v>20</v>
      </c>
      <c r="E397" s="117" t="s">
        <v>1385</v>
      </c>
      <c r="F397" s="117"/>
      <c r="G397" s="117">
        <v>4</v>
      </c>
      <c r="H397" s="117">
        <v>0</v>
      </c>
      <c r="I397" s="117">
        <v>0</v>
      </c>
      <c r="J397" s="117">
        <v>0</v>
      </c>
      <c r="K397" s="117">
        <v>0</v>
      </c>
      <c r="L397" s="117">
        <v>0</v>
      </c>
      <c r="M397" s="106">
        <v>0</v>
      </c>
      <c r="N397" s="106">
        <v>0</v>
      </c>
    </row>
    <row r="398" spans="2:14">
      <c r="B398" s="146" t="s">
        <v>2012</v>
      </c>
      <c r="C398" s="117" t="s">
        <v>1461</v>
      </c>
      <c r="D398" s="117" t="s">
        <v>20</v>
      </c>
      <c r="E398" s="117" t="s">
        <v>1385</v>
      </c>
      <c r="F398" s="117"/>
      <c r="G398" s="117">
        <v>4</v>
      </c>
      <c r="H398" s="117">
        <v>0</v>
      </c>
      <c r="I398" s="117">
        <v>0</v>
      </c>
      <c r="J398" s="117">
        <v>0</v>
      </c>
      <c r="K398" s="117">
        <v>0</v>
      </c>
      <c r="L398" s="117">
        <v>0</v>
      </c>
      <c r="M398" s="106">
        <v>0</v>
      </c>
      <c r="N398" s="106">
        <v>0</v>
      </c>
    </row>
    <row r="399" spans="2:14">
      <c r="B399" s="146" t="s">
        <v>2013</v>
      </c>
      <c r="C399" s="117" t="s">
        <v>1450</v>
      </c>
      <c r="D399" s="117" t="s">
        <v>20</v>
      </c>
      <c r="E399" s="117" t="s">
        <v>1385</v>
      </c>
      <c r="F399" s="117"/>
      <c r="G399" s="117">
        <v>0</v>
      </c>
      <c r="H399" s="117">
        <v>0</v>
      </c>
      <c r="I399" s="117">
        <v>0</v>
      </c>
      <c r="J399" s="117">
        <v>0</v>
      </c>
      <c r="K399" s="117">
        <v>0</v>
      </c>
      <c r="L399" s="117">
        <v>0</v>
      </c>
      <c r="M399" s="106">
        <v>0</v>
      </c>
      <c r="N399" s="106">
        <v>0</v>
      </c>
    </row>
    <row r="400" spans="2:14">
      <c r="B400" s="146" t="s">
        <v>2014</v>
      </c>
      <c r="C400" s="117" t="s">
        <v>1504</v>
      </c>
      <c r="D400" s="117" t="s">
        <v>20</v>
      </c>
      <c r="E400" s="117" t="s">
        <v>1385</v>
      </c>
      <c r="F400" s="117"/>
      <c r="G400" s="117">
        <v>0</v>
      </c>
      <c r="H400" s="117">
        <v>0</v>
      </c>
      <c r="I400" s="117">
        <v>0</v>
      </c>
      <c r="J400" s="117">
        <v>0</v>
      </c>
      <c r="K400" s="117">
        <v>0</v>
      </c>
      <c r="L400" s="117">
        <v>0</v>
      </c>
      <c r="M400" s="106">
        <v>0</v>
      </c>
      <c r="N400" s="106">
        <v>0</v>
      </c>
    </row>
    <row r="401" spans="2:14">
      <c r="B401" s="146" t="s">
        <v>2015</v>
      </c>
      <c r="C401" s="117" t="s">
        <v>1505</v>
      </c>
      <c r="D401" s="117" t="s">
        <v>20</v>
      </c>
      <c r="E401" s="117" t="s">
        <v>1385</v>
      </c>
      <c r="F401" s="117"/>
      <c r="G401" s="117">
        <v>0</v>
      </c>
      <c r="H401" s="117">
        <v>1</v>
      </c>
      <c r="I401" s="117">
        <v>1</v>
      </c>
      <c r="J401" s="117">
        <v>0</v>
      </c>
      <c r="K401" s="117">
        <v>0</v>
      </c>
      <c r="L401" s="117">
        <v>0</v>
      </c>
      <c r="M401" s="106">
        <v>0</v>
      </c>
      <c r="N401" s="106">
        <v>0</v>
      </c>
    </row>
    <row r="402" spans="2:14">
      <c r="B402" s="146" t="s">
        <v>2016</v>
      </c>
      <c r="C402" s="117" t="s">
        <v>176</v>
      </c>
      <c r="D402" s="117" t="s">
        <v>20</v>
      </c>
      <c r="E402" s="117" t="s">
        <v>1385</v>
      </c>
      <c r="F402" s="117"/>
      <c r="G402" s="117">
        <v>77</v>
      </c>
      <c r="H402" s="117">
        <v>0</v>
      </c>
      <c r="I402" s="117">
        <v>0</v>
      </c>
      <c r="J402" s="117">
        <v>0</v>
      </c>
      <c r="K402" s="117">
        <v>2</v>
      </c>
      <c r="L402" s="117">
        <v>0</v>
      </c>
      <c r="M402" s="106">
        <v>0</v>
      </c>
      <c r="N402" s="106">
        <v>0</v>
      </c>
    </row>
    <row r="403" spans="2:14">
      <c r="B403" s="146" t="s">
        <v>2017</v>
      </c>
      <c r="C403" s="117" t="s">
        <v>1466</v>
      </c>
      <c r="D403" s="117" t="s">
        <v>20</v>
      </c>
      <c r="E403" s="117" t="s">
        <v>1389</v>
      </c>
      <c r="F403" s="117"/>
      <c r="G403" s="117">
        <v>6</v>
      </c>
      <c r="H403" s="117">
        <v>0</v>
      </c>
      <c r="I403" s="117">
        <v>0</v>
      </c>
      <c r="J403" s="117">
        <v>0</v>
      </c>
      <c r="K403" s="117">
        <v>0</v>
      </c>
      <c r="L403" s="117">
        <v>0</v>
      </c>
      <c r="M403" s="106">
        <v>0</v>
      </c>
      <c r="N403" s="106">
        <v>0</v>
      </c>
    </row>
    <row r="404" spans="2:14">
      <c r="B404" s="146" t="s">
        <v>2018</v>
      </c>
      <c r="C404" s="117" t="s">
        <v>1468</v>
      </c>
      <c r="D404" s="117" t="s">
        <v>20</v>
      </c>
      <c r="E404" s="117" t="s">
        <v>1389</v>
      </c>
      <c r="F404" s="117"/>
      <c r="G404" s="117">
        <v>1</v>
      </c>
      <c r="H404" s="117">
        <v>0</v>
      </c>
      <c r="I404" s="117">
        <v>0</v>
      </c>
      <c r="J404" s="117">
        <v>0</v>
      </c>
      <c r="K404" s="117">
        <v>0</v>
      </c>
      <c r="L404" s="117">
        <v>0</v>
      </c>
      <c r="M404" s="106">
        <v>0</v>
      </c>
      <c r="N404" s="106">
        <v>0</v>
      </c>
    </row>
    <row r="405" spans="2:14">
      <c r="B405" s="146" t="s">
        <v>2019</v>
      </c>
      <c r="C405" s="117" t="s">
        <v>1509</v>
      </c>
      <c r="D405" s="117" t="s">
        <v>20</v>
      </c>
      <c r="E405" s="117" t="s">
        <v>1389</v>
      </c>
      <c r="F405" s="117"/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17">
        <v>0</v>
      </c>
      <c r="M405" s="106">
        <v>0</v>
      </c>
      <c r="N405" s="106">
        <v>0</v>
      </c>
    </row>
    <row r="406" spans="2:14">
      <c r="B406" s="146" t="s">
        <v>2020</v>
      </c>
      <c r="C406" s="117" t="s">
        <v>1575</v>
      </c>
      <c r="D406" s="117" t="s">
        <v>20</v>
      </c>
      <c r="E406" s="117" t="s">
        <v>1389</v>
      </c>
      <c r="F406" s="117"/>
      <c r="G406" s="117">
        <v>2</v>
      </c>
      <c r="H406" s="117">
        <v>0</v>
      </c>
      <c r="I406" s="117">
        <v>0</v>
      </c>
      <c r="J406" s="117">
        <v>0</v>
      </c>
      <c r="K406" s="117">
        <v>0</v>
      </c>
      <c r="L406" s="117">
        <v>0</v>
      </c>
      <c r="M406" s="106">
        <v>0</v>
      </c>
      <c r="N406" s="106">
        <v>0</v>
      </c>
    </row>
    <row r="407" spans="2:14">
      <c r="B407" s="146" t="s">
        <v>2021</v>
      </c>
      <c r="C407" s="117" t="s">
        <v>1585</v>
      </c>
      <c r="D407" s="117" t="s">
        <v>20</v>
      </c>
      <c r="E407" s="117" t="s">
        <v>1389</v>
      </c>
      <c r="F407" s="117"/>
      <c r="G407" s="117">
        <v>1</v>
      </c>
      <c r="H407" s="117">
        <v>0</v>
      </c>
      <c r="I407" s="117">
        <v>0</v>
      </c>
      <c r="J407" s="117">
        <v>0</v>
      </c>
      <c r="K407" s="117">
        <v>0</v>
      </c>
      <c r="L407" s="117">
        <v>0</v>
      </c>
      <c r="M407" s="106">
        <v>0</v>
      </c>
      <c r="N407" s="106">
        <v>0</v>
      </c>
    </row>
    <row r="408" spans="2:14">
      <c r="B408" s="146" t="s">
        <v>2022</v>
      </c>
      <c r="C408" s="117" t="s">
        <v>1479</v>
      </c>
      <c r="D408" s="117" t="s">
        <v>20</v>
      </c>
      <c r="E408" s="117" t="s">
        <v>1389</v>
      </c>
      <c r="F408" s="117"/>
      <c r="G408" s="117">
        <v>2</v>
      </c>
      <c r="H408" s="117">
        <v>0</v>
      </c>
      <c r="I408" s="117">
        <v>0</v>
      </c>
      <c r="J408" s="117">
        <v>0</v>
      </c>
      <c r="K408" s="117">
        <v>0</v>
      </c>
      <c r="L408" s="117">
        <v>0</v>
      </c>
      <c r="M408" s="106">
        <v>0</v>
      </c>
      <c r="N408" s="106">
        <v>0</v>
      </c>
    </row>
    <row r="409" spans="2:14">
      <c r="B409" s="146" t="s">
        <v>2023</v>
      </c>
      <c r="C409" s="117" t="s">
        <v>33</v>
      </c>
      <c r="D409" s="117" t="s">
        <v>20</v>
      </c>
      <c r="E409" s="117" t="s">
        <v>1389</v>
      </c>
      <c r="F409" s="117"/>
      <c r="G409" s="117">
        <v>0</v>
      </c>
      <c r="H409" s="117">
        <v>0</v>
      </c>
      <c r="I409" s="117">
        <v>2</v>
      </c>
      <c r="J409" s="117">
        <v>2</v>
      </c>
      <c r="K409" s="117">
        <v>1</v>
      </c>
      <c r="L409" s="117">
        <v>0</v>
      </c>
      <c r="M409" s="106">
        <v>0</v>
      </c>
      <c r="N409" s="106">
        <v>0</v>
      </c>
    </row>
    <row r="410" spans="2:14">
      <c r="B410" s="146" t="s">
        <v>2024</v>
      </c>
      <c r="C410" s="117" t="s">
        <v>1390</v>
      </c>
      <c r="D410" s="117" t="s">
        <v>20</v>
      </c>
      <c r="E410" s="117" t="s">
        <v>1389</v>
      </c>
      <c r="F410" s="117"/>
      <c r="G410" s="117">
        <v>60</v>
      </c>
      <c r="H410" s="117">
        <v>0</v>
      </c>
      <c r="I410" s="117">
        <v>0</v>
      </c>
      <c r="J410" s="117">
        <v>0</v>
      </c>
      <c r="K410" s="117">
        <v>0</v>
      </c>
      <c r="L410" s="117">
        <v>0</v>
      </c>
      <c r="M410" s="106">
        <v>0</v>
      </c>
      <c r="N410" s="106">
        <v>0</v>
      </c>
    </row>
    <row r="411" spans="2:14">
      <c r="B411" s="146" t="s">
        <v>2025</v>
      </c>
      <c r="C411" s="117" t="s">
        <v>1480</v>
      </c>
      <c r="D411" s="117" t="s">
        <v>20</v>
      </c>
      <c r="E411" s="117" t="s">
        <v>1389</v>
      </c>
      <c r="F411" s="117"/>
      <c r="G411" s="117">
        <v>7</v>
      </c>
      <c r="H411" s="117">
        <v>0</v>
      </c>
      <c r="I411" s="117">
        <v>0</v>
      </c>
      <c r="J411" s="117">
        <v>0</v>
      </c>
      <c r="K411" s="117">
        <v>0</v>
      </c>
      <c r="L411" s="117">
        <v>0</v>
      </c>
      <c r="M411" s="106">
        <v>0</v>
      </c>
      <c r="N411" s="106">
        <v>0</v>
      </c>
    </row>
    <row r="412" spans="2:14">
      <c r="B412" s="146" t="s">
        <v>2026</v>
      </c>
      <c r="C412" s="117" t="s">
        <v>1481</v>
      </c>
      <c r="D412" s="117" t="s">
        <v>20</v>
      </c>
      <c r="E412" s="117" t="s">
        <v>1389</v>
      </c>
      <c r="F412" s="117"/>
      <c r="G412" s="117">
        <v>97</v>
      </c>
      <c r="H412" s="117">
        <v>0</v>
      </c>
      <c r="I412" s="117">
        <v>0</v>
      </c>
      <c r="J412" s="117">
        <v>1</v>
      </c>
      <c r="K412" s="117">
        <v>4</v>
      </c>
      <c r="L412" s="117">
        <v>0</v>
      </c>
      <c r="M412" s="106">
        <v>0</v>
      </c>
      <c r="N412" s="106">
        <v>0</v>
      </c>
    </row>
    <row r="413" spans="2:14">
      <c r="B413" s="146" t="s">
        <v>2027</v>
      </c>
      <c r="C413" s="117" t="s">
        <v>1392</v>
      </c>
      <c r="D413" s="117" t="s">
        <v>20</v>
      </c>
      <c r="E413" s="117" t="s">
        <v>1389</v>
      </c>
      <c r="F413" s="117"/>
      <c r="G413" s="117">
        <v>3</v>
      </c>
      <c r="H413" s="117">
        <v>0</v>
      </c>
      <c r="I413" s="117">
        <v>0</v>
      </c>
      <c r="J413" s="117">
        <v>0</v>
      </c>
      <c r="K413" s="117">
        <v>0</v>
      </c>
      <c r="L413" s="117">
        <v>0</v>
      </c>
      <c r="M413" s="106">
        <v>0</v>
      </c>
      <c r="N413" s="106">
        <v>0</v>
      </c>
    </row>
    <row r="414" spans="2:14">
      <c r="B414" s="146" t="s">
        <v>2028</v>
      </c>
      <c r="C414" s="117" t="s">
        <v>1566</v>
      </c>
      <c r="D414" s="117" t="s">
        <v>20</v>
      </c>
      <c r="E414" s="117" t="s">
        <v>1389</v>
      </c>
      <c r="F414" s="117"/>
      <c r="G414" s="117">
        <v>0</v>
      </c>
      <c r="H414" s="117">
        <v>0</v>
      </c>
      <c r="I414" s="117">
        <v>0</v>
      </c>
      <c r="J414" s="117">
        <v>0</v>
      </c>
      <c r="K414" s="117">
        <v>0</v>
      </c>
      <c r="L414" s="117">
        <v>0</v>
      </c>
      <c r="M414" s="106">
        <v>0</v>
      </c>
      <c r="N414" s="106">
        <v>0</v>
      </c>
    </row>
    <row r="415" spans="2:14">
      <c r="B415" s="146" t="s">
        <v>2029</v>
      </c>
      <c r="C415" s="117" t="s">
        <v>1581</v>
      </c>
      <c r="D415" s="117" t="s">
        <v>20</v>
      </c>
      <c r="E415" s="117" t="s">
        <v>1389</v>
      </c>
      <c r="F415" s="117"/>
      <c r="G415" s="117">
        <v>4</v>
      </c>
      <c r="H415" s="117">
        <v>0</v>
      </c>
      <c r="I415" s="117">
        <v>0</v>
      </c>
      <c r="J415" s="117">
        <v>0</v>
      </c>
      <c r="K415" s="117">
        <v>0</v>
      </c>
      <c r="L415" s="117">
        <v>0</v>
      </c>
      <c r="M415" s="106">
        <v>0</v>
      </c>
      <c r="N415" s="106">
        <v>0</v>
      </c>
    </row>
    <row r="416" spans="2:14">
      <c r="B416" s="146" t="s">
        <v>2030</v>
      </c>
      <c r="C416" s="117" t="s">
        <v>1595</v>
      </c>
      <c r="D416" s="117" t="s">
        <v>20</v>
      </c>
      <c r="E416" s="117" t="s">
        <v>1389</v>
      </c>
      <c r="F416" s="117"/>
      <c r="G416" s="117">
        <v>0</v>
      </c>
      <c r="H416" s="117">
        <v>0</v>
      </c>
      <c r="I416" s="117">
        <v>0</v>
      </c>
      <c r="J416" s="117">
        <v>0</v>
      </c>
      <c r="K416" s="117">
        <v>0</v>
      </c>
      <c r="L416" s="117">
        <v>0</v>
      </c>
      <c r="M416" s="106">
        <v>0</v>
      </c>
      <c r="N416" s="106">
        <v>0</v>
      </c>
    </row>
    <row r="417" spans="2:14">
      <c r="B417" s="146" t="s">
        <v>2031</v>
      </c>
      <c r="C417" s="117" t="s">
        <v>1491</v>
      </c>
      <c r="D417" s="117" t="s">
        <v>20</v>
      </c>
      <c r="E417" s="117" t="s">
        <v>1389</v>
      </c>
      <c r="F417" s="117"/>
      <c r="G417" s="117">
        <v>9</v>
      </c>
      <c r="H417" s="117">
        <v>0</v>
      </c>
      <c r="I417" s="117">
        <v>0</v>
      </c>
      <c r="J417" s="117">
        <v>0</v>
      </c>
      <c r="K417" s="117">
        <v>0</v>
      </c>
      <c r="L417" s="117">
        <v>0</v>
      </c>
      <c r="M417" s="106">
        <v>0</v>
      </c>
      <c r="N417" s="106">
        <v>0</v>
      </c>
    </row>
    <row r="418" spans="2:14">
      <c r="B418" s="146" t="s">
        <v>2032</v>
      </c>
      <c r="C418" s="117" t="s">
        <v>1445</v>
      </c>
      <c r="D418" s="117" t="s">
        <v>20</v>
      </c>
      <c r="E418" s="117" t="s">
        <v>1389</v>
      </c>
      <c r="F418" s="117"/>
      <c r="G418" s="117">
        <v>47</v>
      </c>
      <c r="H418" s="117">
        <v>0</v>
      </c>
      <c r="I418" s="117">
        <v>0</v>
      </c>
      <c r="J418" s="117">
        <v>0</v>
      </c>
      <c r="K418" s="117">
        <v>1</v>
      </c>
      <c r="L418" s="117">
        <v>0</v>
      </c>
      <c r="M418" s="106">
        <v>0</v>
      </c>
      <c r="N418" s="106">
        <v>0</v>
      </c>
    </row>
    <row r="419" spans="2:14">
      <c r="B419" s="146" t="s">
        <v>2033</v>
      </c>
      <c r="C419" s="117" t="s">
        <v>1596</v>
      </c>
      <c r="D419" s="117" t="s">
        <v>20</v>
      </c>
      <c r="E419" s="117" t="s">
        <v>1389</v>
      </c>
      <c r="F419" s="117"/>
      <c r="G419" s="117">
        <v>2</v>
      </c>
      <c r="H419" s="117">
        <v>0</v>
      </c>
      <c r="I419" s="117">
        <v>0</v>
      </c>
      <c r="J419" s="117">
        <v>0</v>
      </c>
      <c r="K419" s="117">
        <v>0</v>
      </c>
      <c r="L419" s="117">
        <v>0</v>
      </c>
      <c r="M419" s="106">
        <v>0</v>
      </c>
      <c r="N419" s="106">
        <v>0</v>
      </c>
    </row>
    <row r="420" spans="2:14">
      <c r="B420" s="146" t="s">
        <v>2034</v>
      </c>
      <c r="C420" s="117" t="s">
        <v>1583</v>
      </c>
      <c r="D420" s="117" t="s">
        <v>20</v>
      </c>
      <c r="E420" s="117" t="s">
        <v>1389</v>
      </c>
      <c r="F420" s="117"/>
      <c r="G420" s="117">
        <v>3</v>
      </c>
      <c r="H420" s="117">
        <v>0</v>
      </c>
      <c r="I420" s="117">
        <v>0</v>
      </c>
      <c r="J420" s="117">
        <v>0</v>
      </c>
      <c r="K420" s="117">
        <v>0</v>
      </c>
      <c r="L420" s="117">
        <v>0</v>
      </c>
      <c r="M420" s="106">
        <v>0</v>
      </c>
      <c r="N420" s="106">
        <v>0</v>
      </c>
    </row>
    <row r="421" spans="2:14">
      <c r="B421" s="146" t="s">
        <v>2035</v>
      </c>
      <c r="C421" s="117" t="s">
        <v>178</v>
      </c>
      <c r="D421" s="117" t="s">
        <v>20</v>
      </c>
      <c r="E421" s="117" t="s">
        <v>1389</v>
      </c>
      <c r="F421" s="117"/>
      <c r="G421" s="117">
        <v>0</v>
      </c>
      <c r="H421" s="117">
        <v>0</v>
      </c>
      <c r="I421" s="117">
        <v>0</v>
      </c>
      <c r="J421" s="117">
        <v>0</v>
      </c>
      <c r="K421" s="117">
        <v>0</v>
      </c>
      <c r="L421" s="117">
        <v>0</v>
      </c>
      <c r="M421" s="106">
        <v>0</v>
      </c>
      <c r="N421" s="106">
        <v>0</v>
      </c>
    </row>
    <row r="422" spans="2:14">
      <c r="B422" s="146" t="s">
        <v>2036</v>
      </c>
      <c r="C422" s="117" t="s">
        <v>1495</v>
      </c>
      <c r="D422" s="117" t="s">
        <v>20</v>
      </c>
      <c r="E422" s="117" t="s">
        <v>1389</v>
      </c>
      <c r="F422" s="117"/>
      <c r="G422" s="117">
        <v>762</v>
      </c>
      <c r="H422" s="117">
        <v>0</v>
      </c>
      <c r="I422" s="117">
        <v>0</v>
      </c>
      <c r="J422" s="117">
        <v>73</v>
      </c>
      <c r="K422" s="117">
        <v>23</v>
      </c>
      <c r="L422" s="117">
        <v>19</v>
      </c>
      <c r="M422" s="106">
        <v>0</v>
      </c>
      <c r="N422" s="106">
        <v>0</v>
      </c>
    </row>
    <row r="423" spans="2:14">
      <c r="B423" s="146" t="s">
        <v>2037</v>
      </c>
      <c r="C423" s="117" t="s">
        <v>179</v>
      </c>
      <c r="D423" s="117" t="s">
        <v>20</v>
      </c>
      <c r="E423" s="117" t="s">
        <v>1389</v>
      </c>
      <c r="F423" s="117"/>
      <c r="G423" s="117">
        <v>0</v>
      </c>
      <c r="H423" s="117">
        <v>0</v>
      </c>
      <c r="I423" s="117">
        <v>0</v>
      </c>
      <c r="J423" s="117">
        <v>0</v>
      </c>
      <c r="K423" s="117">
        <v>0</v>
      </c>
      <c r="L423" s="117">
        <v>2</v>
      </c>
      <c r="M423" s="106">
        <v>0</v>
      </c>
      <c r="N423" s="106">
        <v>0</v>
      </c>
    </row>
    <row r="424" spans="2:14">
      <c r="B424" s="146" t="s">
        <v>2038</v>
      </c>
      <c r="C424" s="117" t="s">
        <v>180</v>
      </c>
      <c r="D424" s="117" t="s">
        <v>20</v>
      </c>
      <c r="E424" s="117" t="s">
        <v>1389</v>
      </c>
      <c r="F424" s="117"/>
      <c r="G424" s="117">
        <v>1</v>
      </c>
      <c r="H424" s="117">
        <v>0</v>
      </c>
      <c r="I424" s="117">
        <v>0</v>
      </c>
      <c r="J424" s="117">
        <v>1</v>
      </c>
      <c r="K424" s="117">
        <v>0</v>
      </c>
      <c r="L424" s="117">
        <v>0</v>
      </c>
      <c r="M424" s="106">
        <v>0</v>
      </c>
      <c r="N424" s="106">
        <v>0</v>
      </c>
    </row>
    <row r="425" spans="2:14">
      <c r="B425" s="146" t="s">
        <v>2039</v>
      </c>
      <c r="C425" s="117" t="s">
        <v>34</v>
      </c>
      <c r="D425" s="117" t="s">
        <v>20</v>
      </c>
      <c r="E425" s="117" t="s">
        <v>1389</v>
      </c>
      <c r="F425" s="117"/>
      <c r="G425" s="117">
        <v>34</v>
      </c>
      <c r="H425" s="117">
        <v>0</v>
      </c>
      <c r="I425" s="117">
        <v>0</v>
      </c>
      <c r="J425" s="117">
        <v>2</v>
      </c>
      <c r="K425" s="117">
        <v>0</v>
      </c>
      <c r="L425" s="117">
        <v>1</v>
      </c>
      <c r="M425" s="106">
        <v>0</v>
      </c>
      <c r="N425" s="106">
        <v>0</v>
      </c>
    </row>
    <row r="426" spans="2:14">
      <c r="B426" s="146" t="s">
        <v>2040</v>
      </c>
      <c r="C426" s="117" t="s">
        <v>1592</v>
      </c>
      <c r="D426" s="117" t="s">
        <v>20</v>
      </c>
      <c r="E426" s="117" t="s">
        <v>1389</v>
      </c>
      <c r="F426" s="117"/>
      <c r="G426" s="117">
        <v>1</v>
      </c>
      <c r="H426" s="117">
        <v>0</v>
      </c>
      <c r="I426" s="117">
        <v>0</v>
      </c>
      <c r="J426" s="117">
        <v>0</v>
      </c>
      <c r="K426" s="117">
        <v>0</v>
      </c>
      <c r="L426" s="117">
        <v>0</v>
      </c>
      <c r="M426" s="106">
        <v>0</v>
      </c>
      <c r="N426" s="106">
        <v>0</v>
      </c>
    </row>
    <row r="427" spans="2:14">
      <c r="B427" s="146" t="s">
        <v>2041</v>
      </c>
      <c r="C427" s="117" t="s">
        <v>1543</v>
      </c>
      <c r="D427" s="117" t="s">
        <v>20</v>
      </c>
      <c r="E427" s="117" t="s">
        <v>1389</v>
      </c>
      <c r="F427" s="117"/>
      <c r="G427" s="117">
        <v>5</v>
      </c>
      <c r="H427" s="117">
        <v>0</v>
      </c>
      <c r="I427" s="117">
        <v>0</v>
      </c>
      <c r="J427" s="117">
        <v>0</v>
      </c>
      <c r="K427" s="117">
        <v>0</v>
      </c>
      <c r="L427" s="117">
        <v>0</v>
      </c>
      <c r="M427" s="106">
        <v>0</v>
      </c>
      <c r="N427" s="106">
        <v>0</v>
      </c>
    </row>
    <row r="428" spans="2:14">
      <c r="B428" s="146" t="s">
        <v>2042</v>
      </c>
      <c r="C428" s="117" t="s">
        <v>1502</v>
      </c>
      <c r="D428" s="117" t="s">
        <v>20</v>
      </c>
      <c r="E428" s="117" t="s">
        <v>1389</v>
      </c>
      <c r="F428" s="117"/>
      <c r="G428" s="117">
        <v>2</v>
      </c>
      <c r="H428" s="117">
        <v>0</v>
      </c>
      <c r="I428" s="117">
        <v>0</v>
      </c>
      <c r="J428" s="117">
        <v>1</v>
      </c>
      <c r="K428" s="117">
        <v>0</v>
      </c>
      <c r="L428" s="117">
        <v>0</v>
      </c>
      <c r="M428" s="106">
        <v>0</v>
      </c>
      <c r="N428" s="106">
        <v>0</v>
      </c>
    </row>
    <row r="429" spans="2:14">
      <c r="B429" s="146" t="s">
        <v>2043</v>
      </c>
      <c r="C429" s="117" t="s">
        <v>1547</v>
      </c>
      <c r="D429" s="117" t="s">
        <v>20</v>
      </c>
      <c r="E429" s="117" t="s">
        <v>1393</v>
      </c>
      <c r="F429" s="117"/>
      <c r="G429" s="117">
        <v>2</v>
      </c>
      <c r="H429" s="117">
        <v>0</v>
      </c>
      <c r="I429" s="117">
        <v>0</v>
      </c>
      <c r="J429" s="117">
        <v>0</v>
      </c>
      <c r="K429" s="117">
        <v>0</v>
      </c>
      <c r="L429" s="117">
        <v>0</v>
      </c>
      <c r="M429" s="106">
        <v>0</v>
      </c>
      <c r="N429" s="106">
        <v>0</v>
      </c>
    </row>
    <row r="430" spans="2:14">
      <c r="B430" s="146" t="s">
        <v>2044</v>
      </c>
      <c r="C430" s="117" t="s">
        <v>1442</v>
      </c>
      <c r="D430" s="117" t="s">
        <v>20</v>
      </c>
      <c r="E430" s="117" t="s">
        <v>1393</v>
      </c>
      <c r="F430" s="117"/>
      <c r="G430" s="117">
        <v>7</v>
      </c>
      <c r="H430" s="117">
        <v>0</v>
      </c>
      <c r="I430" s="117">
        <v>0</v>
      </c>
      <c r="J430" s="117">
        <v>0</v>
      </c>
      <c r="K430" s="117">
        <v>0</v>
      </c>
      <c r="L430" s="117">
        <v>0</v>
      </c>
      <c r="M430" s="106">
        <v>0</v>
      </c>
      <c r="N430" s="106">
        <v>0</v>
      </c>
    </row>
    <row r="431" spans="2:14">
      <c r="B431" s="146" t="s">
        <v>2045</v>
      </c>
      <c r="C431" s="117" t="s">
        <v>1469</v>
      </c>
      <c r="D431" s="117" t="s">
        <v>20</v>
      </c>
      <c r="E431" s="117" t="s">
        <v>1393</v>
      </c>
      <c r="F431" s="117"/>
      <c r="G431" s="117">
        <v>0</v>
      </c>
      <c r="H431" s="117">
        <v>0</v>
      </c>
      <c r="I431" s="117">
        <v>0</v>
      </c>
      <c r="J431" s="117">
        <v>0</v>
      </c>
      <c r="K431" s="117">
        <v>0</v>
      </c>
      <c r="L431" s="117">
        <v>0</v>
      </c>
      <c r="M431" s="106">
        <v>0</v>
      </c>
      <c r="N431" s="106">
        <v>0</v>
      </c>
    </row>
    <row r="432" spans="2:14">
      <c r="B432" s="146" t="s">
        <v>2046</v>
      </c>
      <c r="C432" s="117" t="s">
        <v>181</v>
      </c>
      <c r="D432" s="117" t="s">
        <v>20</v>
      </c>
      <c r="E432" s="117" t="s">
        <v>1393</v>
      </c>
      <c r="F432" s="117"/>
      <c r="G432" s="117">
        <v>179</v>
      </c>
      <c r="H432" s="117">
        <v>0</v>
      </c>
      <c r="I432" s="117">
        <v>0</v>
      </c>
      <c r="J432" s="117">
        <v>0</v>
      </c>
      <c r="K432" s="117">
        <v>0</v>
      </c>
      <c r="L432" s="117">
        <v>0</v>
      </c>
      <c r="M432" s="106">
        <v>0</v>
      </c>
      <c r="N432" s="106">
        <v>0</v>
      </c>
    </row>
    <row r="433" spans="2:14">
      <c r="B433" s="146" t="s">
        <v>2047</v>
      </c>
      <c r="C433" s="117" t="s">
        <v>1414</v>
      </c>
      <c r="D433" s="117" t="s">
        <v>20</v>
      </c>
      <c r="E433" s="117" t="s">
        <v>1393</v>
      </c>
      <c r="F433" s="117"/>
      <c r="G433" s="117">
        <v>12</v>
      </c>
      <c r="H433" s="117">
        <v>0</v>
      </c>
      <c r="I433" s="117">
        <v>0</v>
      </c>
      <c r="J433" s="117">
        <v>0</v>
      </c>
      <c r="K433" s="117">
        <v>0</v>
      </c>
      <c r="L433" s="117">
        <v>0</v>
      </c>
      <c r="M433" s="106">
        <v>0</v>
      </c>
      <c r="N433" s="106">
        <v>0</v>
      </c>
    </row>
    <row r="434" spans="2:14">
      <c r="B434" s="146" t="s">
        <v>2048</v>
      </c>
      <c r="C434" s="117" t="s">
        <v>1534</v>
      </c>
      <c r="D434" s="117" t="s">
        <v>20</v>
      </c>
      <c r="E434" s="117" t="s">
        <v>1393</v>
      </c>
      <c r="F434" s="117"/>
      <c r="G434" s="117">
        <v>0</v>
      </c>
      <c r="H434" s="117">
        <v>0</v>
      </c>
      <c r="I434" s="117">
        <v>0</v>
      </c>
      <c r="J434" s="117">
        <v>0</v>
      </c>
      <c r="K434" s="117">
        <v>0</v>
      </c>
      <c r="L434" s="117">
        <v>0</v>
      </c>
      <c r="M434" s="106">
        <v>0</v>
      </c>
      <c r="N434" s="106">
        <v>0</v>
      </c>
    </row>
    <row r="435" spans="2:14">
      <c r="B435" s="146" t="s">
        <v>2049</v>
      </c>
      <c r="C435" s="117" t="s">
        <v>182</v>
      </c>
      <c r="D435" s="117" t="s">
        <v>20</v>
      </c>
      <c r="E435" s="117" t="s">
        <v>1393</v>
      </c>
      <c r="F435" s="117"/>
      <c r="G435" s="117">
        <v>34</v>
      </c>
      <c r="H435" s="117">
        <v>0</v>
      </c>
      <c r="I435" s="117">
        <v>0</v>
      </c>
      <c r="J435" s="117">
        <v>0</v>
      </c>
      <c r="K435" s="117">
        <v>0</v>
      </c>
      <c r="L435" s="117">
        <v>0</v>
      </c>
      <c r="M435" s="106">
        <v>0</v>
      </c>
      <c r="N435" s="106">
        <v>0</v>
      </c>
    </row>
    <row r="436" spans="2:14">
      <c r="B436" s="146" t="s">
        <v>2050</v>
      </c>
      <c r="C436" s="117" t="s">
        <v>183</v>
      </c>
      <c r="D436" s="117" t="s">
        <v>20</v>
      </c>
      <c r="E436" s="117" t="s">
        <v>1393</v>
      </c>
      <c r="F436" s="117"/>
      <c r="G436" s="117">
        <v>0</v>
      </c>
      <c r="H436" s="117">
        <v>0</v>
      </c>
      <c r="I436" s="117">
        <v>0</v>
      </c>
      <c r="J436" s="117">
        <v>0</v>
      </c>
      <c r="K436" s="117">
        <v>2</v>
      </c>
      <c r="L436" s="117">
        <v>2</v>
      </c>
      <c r="M436" s="106">
        <v>0</v>
      </c>
      <c r="N436" s="106">
        <v>0</v>
      </c>
    </row>
    <row r="437" spans="2:14">
      <c r="B437" s="146" t="s">
        <v>2051</v>
      </c>
      <c r="C437" s="117" t="s">
        <v>1476</v>
      </c>
      <c r="D437" s="117" t="s">
        <v>20</v>
      </c>
      <c r="E437" s="117" t="s">
        <v>1393</v>
      </c>
      <c r="F437" s="117"/>
      <c r="G437" s="117">
        <v>0</v>
      </c>
      <c r="H437" s="117">
        <v>0</v>
      </c>
      <c r="I437" s="117">
        <v>0</v>
      </c>
      <c r="J437" s="117">
        <v>0</v>
      </c>
      <c r="K437" s="117">
        <v>0</v>
      </c>
      <c r="L437" s="117">
        <v>0</v>
      </c>
      <c r="M437" s="106">
        <v>0</v>
      </c>
      <c r="N437" s="106">
        <v>0</v>
      </c>
    </row>
    <row r="438" spans="2:14">
      <c r="B438" s="146" t="s">
        <v>2052</v>
      </c>
      <c r="C438" s="117" t="s">
        <v>1478</v>
      </c>
      <c r="D438" s="117" t="s">
        <v>20</v>
      </c>
      <c r="E438" s="117" t="s">
        <v>1393</v>
      </c>
      <c r="F438" s="117"/>
      <c r="G438" s="117">
        <v>31</v>
      </c>
      <c r="H438" s="117">
        <v>0</v>
      </c>
      <c r="I438" s="117">
        <v>0</v>
      </c>
      <c r="J438" s="117">
        <v>0</v>
      </c>
      <c r="K438" s="117">
        <v>0</v>
      </c>
      <c r="L438" s="117">
        <v>0</v>
      </c>
      <c r="M438" s="106">
        <v>0</v>
      </c>
      <c r="N438" s="106">
        <v>0</v>
      </c>
    </row>
    <row r="439" spans="2:14">
      <c r="B439" s="146" t="s">
        <v>2053</v>
      </c>
      <c r="C439" s="117" t="s">
        <v>35</v>
      </c>
      <c r="D439" s="117" t="s">
        <v>20</v>
      </c>
      <c r="E439" s="117" t="s">
        <v>1393</v>
      </c>
      <c r="F439" s="117"/>
      <c r="G439" s="117">
        <v>13</v>
      </c>
      <c r="H439" s="117">
        <v>0</v>
      </c>
      <c r="I439" s="117">
        <v>0</v>
      </c>
      <c r="J439" s="117">
        <v>0</v>
      </c>
      <c r="K439" s="117">
        <v>0</v>
      </c>
      <c r="L439" s="117">
        <v>0</v>
      </c>
      <c r="M439" s="106">
        <v>0</v>
      </c>
      <c r="N439" s="106">
        <v>0</v>
      </c>
    </row>
    <row r="440" spans="2:14">
      <c r="B440" s="146" t="s">
        <v>2054</v>
      </c>
      <c r="C440" s="117" t="s">
        <v>1419</v>
      </c>
      <c r="D440" s="117" t="s">
        <v>20</v>
      </c>
      <c r="E440" s="117" t="s">
        <v>1393</v>
      </c>
      <c r="F440" s="117"/>
      <c r="G440" s="117">
        <v>0</v>
      </c>
      <c r="H440" s="117">
        <v>0</v>
      </c>
      <c r="I440" s="117">
        <v>0</v>
      </c>
      <c r="J440" s="117">
        <v>0</v>
      </c>
      <c r="K440" s="117">
        <v>0</v>
      </c>
      <c r="L440" s="117">
        <v>0</v>
      </c>
      <c r="M440" s="106">
        <v>0</v>
      </c>
      <c r="N440" s="106">
        <v>0</v>
      </c>
    </row>
    <row r="441" spans="2:14">
      <c r="B441" s="146" t="s">
        <v>2055</v>
      </c>
      <c r="C441" s="117" t="s">
        <v>184</v>
      </c>
      <c r="D441" s="117" t="s">
        <v>20</v>
      </c>
      <c r="E441" s="117" t="s">
        <v>1393</v>
      </c>
      <c r="F441" s="117"/>
      <c r="G441" s="117">
        <v>0</v>
      </c>
      <c r="H441" s="117">
        <v>0</v>
      </c>
      <c r="I441" s="117">
        <v>0</v>
      </c>
      <c r="J441" s="117">
        <v>0</v>
      </c>
      <c r="K441" s="117">
        <v>0</v>
      </c>
      <c r="L441" s="117">
        <v>0</v>
      </c>
      <c r="M441" s="106">
        <v>0</v>
      </c>
      <c r="N441" s="106">
        <v>0</v>
      </c>
    </row>
    <row r="442" spans="2:14">
      <c r="B442" s="146" t="s">
        <v>2056</v>
      </c>
      <c r="C442" s="117" t="s">
        <v>185</v>
      </c>
      <c r="D442" s="117" t="s">
        <v>20</v>
      </c>
      <c r="E442" s="117" t="s">
        <v>1393</v>
      </c>
      <c r="F442" s="117"/>
      <c r="G442" s="117">
        <v>0</v>
      </c>
      <c r="H442" s="117">
        <v>0</v>
      </c>
      <c r="I442" s="117">
        <v>1</v>
      </c>
      <c r="J442" s="117">
        <v>0</v>
      </c>
      <c r="K442" s="117">
        <v>0</v>
      </c>
      <c r="L442" s="117">
        <v>0</v>
      </c>
      <c r="M442" s="106">
        <v>0</v>
      </c>
      <c r="N442" s="106">
        <v>0</v>
      </c>
    </row>
    <row r="443" spans="2:14">
      <c r="B443" s="146" t="s">
        <v>2057</v>
      </c>
      <c r="C443" s="117" t="s">
        <v>1422</v>
      </c>
      <c r="D443" s="117" t="s">
        <v>20</v>
      </c>
      <c r="E443" s="117" t="s">
        <v>1393</v>
      </c>
      <c r="F443" s="117"/>
      <c r="G443" s="117">
        <v>4</v>
      </c>
      <c r="H443" s="117">
        <v>0</v>
      </c>
      <c r="I443" s="117">
        <v>0</v>
      </c>
      <c r="J443" s="117">
        <v>0</v>
      </c>
      <c r="K443" s="117">
        <v>0</v>
      </c>
      <c r="L443" s="117">
        <v>0</v>
      </c>
      <c r="M443" s="106">
        <v>0</v>
      </c>
      <c r="N443" s="106">
        <v>0</v>
      </c>
    </row>
    <row r="444" spans="2:14">
      <c r="B444" s="146" t="s">
        <v>2058</v>
      </c>
      <c r="C444" s="117" t="s">
        <v>1394</v>
      </c>
      <c r="D444" s="117" t="s">
        <v>20</v>
      </c>
      <c r="E444" s="117" t="s">
        <v>1393</v>
      </c>
      <c r="F444" s="117"/>
      <c r="G444" s="117">
        <v>17</v>
      </c>
      <c r="H444" s="117">
        <v>0</v>
      </c>
      <c r="I444" s="117">
        <v>0</v>
      </c>
      <c r="J444" s="117">
        <v>0</v>
      </c>
      <c r="K444" s="117">
        <v>0</v>
      </c>
      <c r="L444" s="117">
        <v>0</v>
      </c>
      <c r="M444" s="106">
        <v>0</v>
      </c>
      <c r="N444" s="106">
        <v>0</v>
      </c>
    </row>
    <row r="445" spans="2:14">
      <c r="B445" s="146" t="s">
        <v>2059</v>
      </c>
      <c r="C445" s="117" t="s">
        <v>186</v>
      </c>
      <c r="D445" s="117" t="s">
        <v>20</v>
      </c>
      <c r="E445" s="117" t="s">
        <v>1393</v>
      </c>
      <c r="F445" s="117"/>
      <c r="G445" s="117">
        <v>65</v>
      </c>
      <c r="H445" s="117">
        <v>0</v>
      </c>
      <c r="I445" s="117">
        <v>2</v>
      </c>
      <c r="J445" s="117">
        <v>0</v>
      </c>
      <c r="K445" s="117">
        <v>3</v>
      </c>
      <c r="L445" s="117">
        <v>0</v>
      </c>
      <c r="M445" s="106">
        <v>0</v>
      </c>
      <c r="N445" s="106">
        <v>0</v>
      </c>
    </row>
    <row r="446" spans="2:14">
      <c r="B446" s="146" t="s">
        <v>2060</v>
      </c>
      <c r="C446" s="117" t="s">
        <v>187</v>
      </c>
      <c r="D446" s="117" t="s">
        <v>20</v>
      </c>
      <c r="E446" s="117" t="s">
        <v>1393</v>
      </c>
      <c r="F446" s="117"/>
      <c r="G446" s="117">
        <v>0</v>
      </c>
      <c r="H446" s="117">
        <v>0</v>
      </c>
      <c r="I446" s="117">
        <v>0</v>
      </c>
      <c r="J446" s="117">
        <v>0</v>
      </c>
      <c r="K446" s="117">
        <v>0</v>
      </c>
      <c r="L446" s="117">
        <v>0</v>
      </c>
      <c r="M446" s="106">
        <v>0</v>
      </c>
      <c r="N446" s="106">
        <v>0</v>
      </c>
    </row>
    <row r="447" spans="2:14">
      <c r="B447" s="146" t="s">
        <v>2061</v>
      </c>
      <c r="C447" s="117" t="s">
        <v>188</v>
      </c>
      <c r="D447" s="117" t="s">
        <v>20</v>
      </c>
      <c r="E447" s="117" t="s">
        <v>1393</v>
      </c>
      <c r="F447" s="117"/>
      <c r="G447" s="117">
        <v>50</v>
      </c>
      <c r="H447" s="117">
        <v>0</v>
      </c>
      <c r="I447" s="117">
        <v>0</v>
      </c>
      <c r="J447" s="117">
        <v>0</v>
      </c>
      <c r="K447" s="117">
        <v>0</v>
      </c>
      <c r="L447" s="117">
        <v>0</v>
      </c>
      <c r="M447" s="106">
        <v>0</v>
      </c>
      <c r="N447" s="106">
        <v>0</v>
      </c>
    </row>
    <row r="448" spans="2:14">
      <c r="B448" s="146" t="s">
        <v>2062</v>
      </c>
      <c r="C448" s="117" t="s">
        <v>189</v>
      </c>
      <c r="D448" s="117" t="s">
        <v>20</v>
      </c>
      <c r="E448" s="117" t="s">
        <v>1393</v>
      </c>
      <c r="F448" s="117"/>
      <c r="G448" s="117">
        <v>95</v>
      </c>
      <c r="H448" s="117">
        <v>0</v>
      </c>
      <c r="I448" s="117">
        <v>0</v>
      </c>
      <c r="J448" s="117">
        <v>0</v>
      </c>
      <c r="K448" s="117">
        <v>0</v>
      </c>
      <c r="L448" s="117">
        <v>0</v>
      </c>
      <c r="M448" s="106">
        <v>0</v>
      </c>
      <c r="N448" s="106">
        <v>0</v>
      </c>
    </row>
    <row r="449" spans="2:14">
      <c r="B449" s="146" t="s">
        <v>2063</v>
      </c>
      <c r="C449" s="117" t="s">
        <v>1403</v>
      </c>
      <c r="D449" s="117" t="s">
        <v>20</v>
      </c>
      <c r="E449" s="117" t="s">
        <v>1393</v>
      </c>
      <c r="F449" s="117"/>
      <c r="G449" s="117">
        <v>21</v>
      </c>
      <c r="H449" s="117">
        <v>0</v>
      </c>
      <c r="I449" s="117">
        <v>0</v>
      </c>
      <c r="J449" s="117">
        <v>0</v>
      </c>
      <c r="K449" s="117">
        <v>0</v>
      </c>
      <c r="L449" s="117">
        <v>0</v>
      </c>
      <c r="M449" s="106">
        <v>0</v>
      </c>
      <c r="N449" s="106">
        <v>0</v>
      </c>
    </row>
    <row r="450" spans="2:14">
      <c r="B450" s="146" t="s">
        <v>2064</v>
      </c>
      <c r="C450" s="117" t="s">
        <v>190</v>
      </c>
      <c r="D450" s="117" t="s">
        <v>20</v>
      </c>
      <c r="E450" s="117" t="s">
        <v>1393</v>
      </c>
      <c r="F450" s="117"/>
      <c r="G450" s="117">
        <v>0</v>
      </c>
      <c r="H450" s="117">
        <v>0</v>
      </c>
      <c r="I450" s="117">
        <v>0</v>
      </c>
      <c r="J450" s="117">
        <v>0</v>
      </c>
      <c r="K450" s="117">
        <v>0</v>
      </c>
      <c r="L450" s="117">
        <v>0</v>
      </c>
      <c r="M450" s="106">
        <v>0</v>
      </c>
      <c r="N450" s="106">
        <v>0</v>
      </c>
    </row>
    <row r="451" spans="2:14">
      <c r="B451" s="146" t="s">
        <v>2065</v>
      </c>
      <c r="C451" s="117" t="s">
        <v>1556</v>
      </c>
      <c r="D451" s="117" t="s">
        <v>20</v>
      </c>
      <c r="E451" s="117" t="s">
        <v>1393</v>
      </c>
      <c r="F451" s="117"/>
      <c r="G451" s="117">
        <v>0</v>
      </c>
      <c r="H451" s="117">
        <v>0</v>
      </c>
      <c r="I451" s="117">
        <v>0</v>
      </c>
      <c r="J451" s="117">
        <v>0</v>
      </c>
      <c r="K451" s="117">
        <v>0</v>
      </c>
      <c r="L451" s="117">
        <v>0</v>
      </c>
      <c r="M451" s="106">
        <v>0</v>
      </c>
      <c r="N451" s="106">
        <v>0</v>
      </c>
    </row>
    <row r="452" spans="2:14">
      <c r="B452" s="146" t="s">
        <v>2066</v>
      </c>
      <c r="C452" s="117" t="s">
        <v>1428</v>
      </c>
      <c r="D452" s="117" t="s">
        <v>20</v>
      </c>
      <c r="E452" s="117" t="s">
        <v>1393</v>
      </c>
      <c r="F452" s="117"/>
      <c r="G452" s="117">
        <v>0</v>
      </c>
      <c r="H452" s="117">
        <v>0</v>
      </c>
      <c r="I452" s="117">
        <v>0</v>
      </c>
      <c r="J452" s="117">
        <v>0</v>
      </c>
      <c r="K452" s="117">
        <v>0</v>
      </c>
      <c r="L452" s="117">
        <v>0</v>
      </c>
      <c r="M452" s="106">
        <v>0</v>
      </c>
      <c r="N452" s="106">
        <v>0</v>
      </c>
    </row>
    <row r="453" spans="2:14">
      <c r="B453" s="146" t="s">
        <v>2067</v>
      </c>
      <c r="C453" s="117" t="s">
        <v>191</v>
      </c>
      <c r="D453" s="117" t="s">
        <v>20</v>
      </c>
      <c r="E453" s="117" t="s">
        <v>1393</v>
      </c>
      <c r="F453" s="117"/>
      <c r="G453" s="117">
        <v>120</v>
      </c>
      <c r="H453" s="117">
        <v>0</v>
      </c>
      <c r="I453" s="117">
        <v>0</v>
      </c>
      <c r="J453" s="117">
        <v>0</v>
      </c>
      <c r="K453" s="117">
        <v>1</v>
      </c>
      <c r="L453" s="117">
        <v>1</v>
      </c>
      <c r="M453" s="106">
        <v>0</v>
      </c>
      <c r="N453" s="106">
        <v>0</v>
      </c>
    </row>
    <row r="454" spans="2:14">
      <c r="B454" s="146" t="s">
        <v>2068</v>
      </c>
      <c r="C454" s="117" t="s">
        <v>1431</v>
      </c>
      <c r="D454" s="117" t="s">
        <v>20</v>
      </c>
      <c r="E454" s="117" t="s">
        <v>1393</v>
      </c>
      <c r="F454" s="117"/>
      <c r="G454" s="117">
        <v>4</v>
      </c>
      <c r="H454" s="117">
        <v>0</v>
      </c>
      <c r="I454" s="117">
        <v>0</v>
      </c>
      <c r="J454" s="117">
        <v>0</v>
      </c>
      <c r="K454" s="117">
        <v>0</v>
      </c>
      <c r="L454" s="117">
        <v>0</v>
      </c>
      <c r="M454" s="106">
        <v>0</v>
      </c>
      <c r="N454" s="106">
        <v>0</v>
      </c>
    </row>
    <row r="455" spans="2:14">
      <c r="B455" s="146" t="s">
        <v>2069</v>
      </c>
      <c r="C455" s="117" t="s">
        <v>1432</v>
      </c>
      <c r="D455" s="117" t="s">
        <v>20</v>
      </c>
      <c r="E455" s="117" t="s">
        <v>1393</v>
      </c>
      <c r="F455" s="117"/>
      <c r="G455" s="117">
        <v>0</v>
      </c>
      <c r="H455" s="117">
        <v>0</v>
      </c>
      <c r="I455" s="117">
        <v>0</v>
      </c>
      <c r="J455" s="117">
        <v>0</v>
      </c>
      <c r="K455" s="117">
        <v>0</v>
      </c>
      <c r="L455" s="117">
        <v>0</v>
      </c>
      <c r="M455" s="106">
        <v>0</v>
      </c>
      <c r="N455" s="106">
        <v>0</v>
      </c>
    </row>
    <row r="456" spans="2:14">
      <c r="B456" s="146" t="s">
        <v>2070</v>
      </c>
      <c r="C456" s="117" t="s">
        <v>1433</v>
      </c>
      <c r="D456" s="117" t="s">
        <v>20</v>
      </c>
      <c r="E456" s="117" t="s">
        <v>1393</v>
      </c>
      <c r="F456" s="117"/>
      <c r="G456" s="117">
        <v>0</v>
      </c>
      <c r="H456" s="117">
        <v>0</v>
      </c>
      <c r="I456" s="117">
        <v>0</v>
      </c>
      <c r="J456" s="117">
        <v>0</v>
      </c>
      <c r="K456" s="117">
        <v>0</v>
      </c>
      <c r="L456" s="117">
        <v>0</v>
      </c>
      <c r="M456" s="106">
        <v>0</v>
      </c>
      <c r="N456" s="106">
        <v>0</v>
      </c>
    </row>
    <row r="457" spans="2:14">
      <c r="B457" s="146" t="s">
        <v>2071</v>
      </c>
      <c r="C457" s="117" t="s">
        <v>1497</v>
      </c>
      <c r="D457" s="117" t="s">
        <v>20</v>
      </c>
      <c r="E457" s="117" t="s">
        <v>1393</v>
      </c>
      <c r="F457" s="117"/>
      <c r="G457" s="117">
        <v>366</v>
      </c>
      <c r="H457" s="117">
        <v>0</v>
      </c>
      <c r="I457" s="117">
        <v>0</v>
      </c>
      <c r="J457" s="117">
        <v>5</v>
      </c>
      <c r="K457" s="117">
        <v>11</v>
      </c>
      <c r="L457" s="117">
        <v>3</v>
      </c>
      <c r="M457" s="106">
        <v>0</v>
      </c>
      <c r="N457" s="106">
        <v>0</v>
      </c>
    </row>
    <row r="458" spans="2:14">
      <c r="B458" s="146" t="s">
        <v>2072</v>
      </c>
      <c r="C458" s="117" t="s">
        <v>192</v>
      </c>
      <c r="D458" s="117" t="s">
        <v>20</v>
      </c>
      <c r="E458" s="117" t="s">
        <v>1393</v>
      </c>
      <c r="F458" s="117"/>
      <c r="G458" s="117">
        <v>9</v>
      </c>
      <c r="H458" s="117">
        <v>0</v>
      </c>
      <c r="I458" s="117">
        <v>0</v>
      </c>
      <c r="J458" s="117">
        <v>0</v>
      </c>
      <c r="K458" s="117">
        <v>0</v>
      </c>
      <c r="L458" s="117">
        <v>0</v>
      </c>
      <c r="M458" s="106">
        <v>0</v>
      </c>
      <c r="N458" s="106">
        <v>0</v>
      </c>
    </row>
    <row r="459" spans="2:14">
      <c r="B459" s="146" t="s">
        <v>2073</v>
      </c>
      <c r="C459" s="117" t="s">
        <v>1462</v>
      </c>
      <c r="D459" s="117" t="s">
        <v>20</v>
      </c>
      <c r="E459" s="117" t="s">
        <v>1393</v>
      </c>
      <c r="F459" s="117"/>
      <c r="G459" s="117">
        <v>0</v>
      </c>
      <c r="H459" s="117">
        <v>0</v>
      </c>
      <c r="I459" s="117">
        <v>0</v>
      </c>
      <c r="J459" s="117">
        <v>0</v>
      </c>
      <c r="K459" s="117">
        <v>0</v>
      </c>
      <c r="L459" s="117">
        <v>0</v>
      </c>
      <c r="M459" s="106">
        <v>0</v>
      </c>
      <c r="N459" s="106">
        <v>0</v>
      </c>
    </row>
    <row r="460" spans="2:14">
      <c r="B460" s="146" t="s">
        <v>2074</v>
      </c>
      <c r="C460" s="117" t="s">
        <v>193</v>
      </c>
      <c r="D460" s="117" t="s">
        <v>20</v>
      </c>
      <c r="E460" s="117" t="s">
        <v>1393</v>
      </c>
      <c r="F460" s="117"/>
      <c r="G460" s="117">
        <v>17</v>
      </c>
      <c r="H460" s="117">
        <v>0</v>
      </c>
      <c r="I460" s="117">
        <v>0</v>
      </c>
      <c r="J460" s="117">
        <v>0</v>
      </c>
      <c r="K460" s="117">
        <v>0</v>
      </c>
      <c r="L460" s="117">
        <v>0</v>
      </c>
      <c r="M460" s="106">
        <v>0</v>
      </c>
      <c r="N460" s="106">
        <v>0</v>
      </c>
    </row>
    <row r="461" spans="2:14">
      <c r="B461" s="146" t="s">
        <v>2075</v>
      </c>
      <c r="C461" s="117" t="s">
        <v>1438</v>
      </c>
      <c r="D461" s="117" t="s">
        <v>20</v>
      </c>
      <c r="E461" s="117" t="s">
        <v>1393</v>
      </c>
      <c r="F461" s="117"/>
      <c r="G461" s="117">
        <v>0</v>
      </c>
      <c r="H461" s="117">
        <v>0</v>
      </c>
      <c r="I461" s="117">
        <v>0</v>
      </c>
      <c r="J461" s="117">
        <v>0</v>
      </c>
      <c r="K461" s="117">
        <v>0</v>
      </c>
      <c r="L461" s="117">
        <v>0</v>
      </c>
      <c r="M461" s="106">
        <v>0</v>
      </c>
      <c r="N461" s="106">
        <v>0</v>
      </c>
    </row>
    <row r="462" spans="2:14">
      <c r="B462" s="146" t="s">
        <v>2076</v>
      </c>
      <c r="C462" s="117" t="s">
        <v>1440</v>
      </c>
      <c r="D462" s="117" t="s">
        <v>20</v>
      </c>
      <c r="E462" s="117" t="s">
        <v>1393</v>
      </c>
      <c r="F462" s="117"/>
      <c r="G462" s="117">
        <v>0</v>
      </c>
      <c r="H462" s="117">
        <v>0</v>
      </c>
      <c r="I462" s="117">
        <v>0</v>
      </c>
      <c r="J462" s="117">
        <v>0</v>
      </c>
      <c r="K462" s="117">
        <v>0</v>
      </c>
      <c r="L462" s="117">
        <v>0</v>
      </c>
      <c r="M462" s="106">
        <v>0</v>
      </c>
      <c r="N462" s="106">
        <v>0</v>
      </c>
    </row>
    <row r="463" spans="2:14">
      <c r="B463" s="146" t="s">
        <v>2077</v>
      </c>
      <c r="C463" s="117" t="s">
        <v>1465</v>
      </c>
      <c r="D463" s="117" t="s">
        <v>20</v>
      </c>
      <c r="E463" s="117" t="s">
        <v>1393</v>
      </c>
      <c r="F463" s="117"/>
      <c r="G463" s="117">
        <v>33</v>
      </c>
      <c r="H463" s="117">
        <v>0</v>
      </c>
      <c r="I463" s="117">
        <v>0</v>
      </c>
      <c r="J463" s="117">
        <v>0</v>
      </c>
      <c r="K463" s="117">
        <v>0</v>
      </c>
      <c r="L463" s="117">
        <v>0</v>
      </c>
      <c r="M463" s="106">
        <v>0</v>
      </c>
      <c r="N463" s="106">
        <v>0</v>
      </c>
    </row>
    <row r="464" spans="2:14">
      <c r="B464" s="146" t="s">
        <v>2078</v>
      </c>
      <c r="C464" s="117" t="s">
        <v>1377</v>
      </c>
      <c r="D464" s="117" t="s">
        <v>20</v>
      </c>
      <c r="E464" s="117" t="s">
        <v>1376</v>
      </c>
      <c r="F464" s="117"/>
      <c r="G464" s="117">
        <v>3</v>
      </c>
      <c r="H464" s="117">
        <v>0</v>
      </c>
      <c r="I464" s="117">
        <v>0</v>
      </c>
      <c r="J464" s="117">
        <v>0</v>
      </c>
      <c r="K464" s="117">
        <v>0</v>
      </c>
      <c r="L464" s="117">
        <v>0</v>
      </c>
      <c r="M464" s="106">
        <v>0</v>
      </c>
      <c r="N464" s="106">
        <v>0</v>
      </c>
    </row>
    <row r="465" spans="2:14">
      <c r="B465" s="146" t="s">
        <v>2079</v>
      </c>
      <c r="C465" s="117" t="s">
        <v>1378</v>
      </c>
      <c r="D465" s="117" t="s">
        <v>20</v>
      </c>
      <c r="E465" s="117" t="s">
        <v>1376</v>
      </c>
      <c r="F465" s="117"/>
      <c r="G465" s="117">
        <v>1</v>
      </c>
      <c r="H465" s="117">
        <v>0</v>
      </c>
      <c r="I465" s="117">
        <v>0</v>
      </c>
      <c r="J465" s="117">
        <v>0</v>
      </c>
      <c r="K465" s="117">
        <v>0</v>
      </c>
      <c r="L465" s="117">
        <v>0</v>
      </c>
      <c r="M465" s="106">
        <v>0</v>
      </c>
      <c r="N465" s="106">
        <v>0</v>
      </c>
    </row>
    <row r="466" spans="2:14">
      <c r="B466" s="146" t="s">
        <v>2080</v>
      </c>
      <c r="C466" s="117" t="s">
        <v>1561</v>
      </c>
      <c r="D466" s="117" t="s">
        <v>20</v>
      </c>
      <c r="E466" s="117" t="s">
        <v>1376</v>
      </c>
      <c r="F466" s="117"/>
      <c r="G466" s="117">
        <v>3</v>
      </c>
      <c r="H466" s="117">
        <v>0</v>
      </c>
      <c r="I466" s="117">
        <v>0</v>
      </c>
      <c r="J466" s="117">
        <v>0</v>
      </c>
      <c r="K466" s="117">
        <v>0</v>
      </c>
      <c r="L466" s="117">
        <v>0</v>
      </c>
      <c r="M466" s="106">
        <v>0</v>
      </c>
      <c r="N466" s="106">
        <v>0</v>
      </c>
    </row>
    <row r="467" spans="2:14">
      <c r="B467" s="146" t="s">
        <v>2081</v>
      </c>
      <c r="C467" s="117" t="s">
        <v>1508</v>
      </c>
      <c r="D467" s="117" t="s">
        <v>20</v>
      </c>
      <c r="E467" s="117" t="s">
        <v>1376</v>
      </c>
      <c r="F467" s="117"/>
      <c r="G467" s="117">
        <v>13</v>
      </c>
      <c r="H467" s="117">
        <v>0</v>
      </c>
      <c r="I467" s="117">
        <v>1</v>
      </c>
      <c r="J467" s="117">
        <v>0</v>
      </c>
      <c r="K467" s="117">
        <v>0</v>
      </c>
      <c r="L467" s="117">
        <v>0</v>
      </c>
      <c r="M467" s="106">
        <v>0</v>
      </c>
      <c r="N467" s="106">
        <v>0</v>
      </c>
    </row>
    <row r="468" spans="2:14">
      <c r="B468" s="146" t="s">
        <v>2082</v>
      </c>
      <c r="C468" s="117" t="s">
        <v>1564</v>
      </c>
      <c r="D468" s="117" t="s">
        <v>20</v>
      </c>
      <c r="E468" s="117" t="s">
        <v>1376</v>
      </c>
      <c r="F468" s="117"/>
      <c r="G468" s="117">
        <v>36</v>
      </c>
      <c r="H468" s="117">
        <v>0</v>
      </c>
      <c r="I468" s="117">
        <v>0</v>
      </c>
      <c r="J468" s="117">
        <v>0</v>
      </c>
      <c r="K468" s="117">
        <v>0</v>
      </c>
      <c r="L468" s="117">
        <v>0</v>
      </c>
      <c r="M468" s="106">
        <v>0</v>
      </c>
      <c r="N468" s="106">
        <v>0</v>
      </c>
    </row>
    <row r="469" spans="2:14">
      <c r="B469" s="146" t="s">
        <v>2083</v>
      </c>
      <c r="C469" s="117" t="s">
        <v>1586</v>
      </c>
      <c r="D469" s="117" t="s">
        <v>20</v>
      </c>
      <c r="E469" s="117" t="s">
        <v>1376</v>
      </c>
      <c r="F469" s="117"/>
      <c r="G469" s="117">
        <v>0</v>
      </c>
      <c r="H469" s="117">
        <v>0</v>
      </c>
      <c r="I469" s="117">
        <v>0</v>
      </c>
      <c r="J469" s="117">
        <v>0</v>
      </c>
      <c r="K469" s="117">
        <v>0</v>
      </c>
      <c r="L469" s="117">
        <v>0</v>
      </c>
      <c r="M469" s="106">
        <v>0</v>
      </c>
      <c r="N469" s="106">
        <v>0</v>
      </c>
    </row>
    <row r="470" spans="2:14">
      <c r="B470" s="146" t="s">
        <v>2084</v>
      </c>
      <c r="C470" s="117" t="s">
        <v>1607</v>
      </c>
      <c r="D470" s="117" t="s">
        <v>20</v>
      </c>
      <c r="E470" s="117" t="s">
        <v>1376</v>
      </c>
      <c r="F470" s="117"/>
      <c r="G470" s="117">
        <v>0</v>
      </c>
      <c r="H470" s="117">
        <v>0</v>
      </c>
      <c r="I470" s="117">
        <v>0</v>
      </c>
      <c r="J470" s="117">
        <v>0</v>
      </c>
      <c r="K470" s="117">
        <v>0</v>
      </c>
      <c r="L470" s="117">
        <v>0</v>
      </c>
      <c r="M470" s="106">
        <v>0</v>
      </c>
      <c r="N470" s="106">
        <v>0</v>
      </c>
    </row>
    <row r="471" spans="2:14">
      <c r="B471" s="146" t="s">
        <v>2085</v>
      </c>
      <c r="C471" s="117" t="s">
        <v>1512</v>
      </c>
      <c r="D471" s="117" t="s">
        <v>20</v>
      </c>
      <c r="E471" s="117" t="s">
        <v>1376</v>
      </c>
      <c r="F471" s="117"/>
      <c r="G471" s="117">
        <v>9</v>
      </c>
      <c r="H471" s="117">
        <v>0</v>
      </c>
      <c r="I471" s="117">
        <v>0</v>
      </c>
      <c r="J471" s="117">
        <v>0</v>
      </c>
      <c r="K471" s="117">
        <v>0</v>
      </c>
      <c r="L471" s="117">
        <v>0</v>
      </c>
      <c r="M471" s="106">
        <v>0</v>
      </c>
      <c r="N471" s="106">
        <v>0</v>
      </c>
    </row>
    <row r="472" spans="2:14">
      <c r="B472" s="146" t="s">
        <v>2086</v>
      </c>
      <c r="C472" s="117" t="s">
        <v>1599</v>
      </c>
      <c r="D472" s="117" t="s">
        <v>20</v>
      </c>
      <c r="E472" s="117" t="s">
        <v>1376</v>
      </c>
      <c r="F472" s="117"/>
      <c r="G472" s="117">
        <v>1</v>
      </c>
      <c r="H472" s="117">
        <v>0</v>
      </c>
      <c r="I472" s="117">
        <v>0</v>
      </c>
      <c r="J472" s="117">
        <v>0</v>
      </c>
      <c r="K472" s="117">
        <v>0</v>
      </c>
      <c r="L472" s="117">
        <v>0</v>
      </c>
      <c r="M472" s="106">
        <v>0</v>
      </c>
      <c r="N472" s="106">
        <v>0</v>
      </c>
    </row>
    <row r="473" spans="2:14">
      <c r="B473" s="146" t="s">
        <v>2087</v>
      </c>
      <c r="C473" s="117" t="s">
        <v>195</v>
      </c>
      <c r="D473" s="117" t="s">
        <v>20</v>
      </c>
      <c r="E473" s="117" t="s">
        <v>1376</v>
      </c>
      <c r="F473" s="117"/>
      <c r="G473" s="117">
        <v>10</v>
      </c>
      <c r="H473" s="117">
        <v>0</v>
      </c>
      <c r="I473" s="117">
        <v>0</v>
      </c>
      <c r="J473" s="117">
        <v>0</v>
      </c>
      <c r="K473" s="117">
        <v>0</v>
      </c>
      <c r="L473" s="117">
        <v>0</v>
      </c>
      <c r="M473" s="106">
        <v>0</v>
      </c>
      <c r="N473" s="106">
        <v>0</v>
      </c>
    </row>
    <row r="474" spans="2:14">
      <c r="B474" s="146" t="s">
        <v>2088</v>
      </c>
      <c r="C474" s="117" t="s">
        <v>1600</v>
      </c>
      <c r="D474" s="117" t="s">
        <v>20</v>
      </c>
      <c r="E474" s="117" t="s">
        <v>1376</v>
      </c>
      <c r="F474" s="117"/>
      <c r="G474" s="117">
        <v>0</v>
      </c>
      <c r="H474" s="117">
        <v>0</v>
      </c>
      <c r="I474" s="117">
        <v>0</v>
      </c>
      <c r="J474" s="117">
        <v>0</v>
      </c>
      <c r="K474" s="117">
        <v>0</v>
      </c>
      <c r="L474" s="117">
        <v>0</v>
      </c>
      <c r="M474" s="106">
        <v>0</v>
      </c>
      <c r="N474" s="106">
        <v>0</v>
      </c>
    </row>
    <row r="475" spans="2:14">
      <c r="B475" s="146" t="s">
        <v>2089</v>
      </c>
      <c r="C475" s="117" t="s">
        <v>196</v>
      </c>
      <c r="D475" s="117" t="s">
        <v>20</v>
      </c>
      <c r="E475" s="117" t="s">
        <v>1376</v>
      </c>
      <c r="F475" s="117"/>
      <c r="G475" s="117">
        <v>7</v>
      </c>
      <c r="H475" s="117">
        <v>0</v>
      </c>
      <c r="I475" s="117">
        <v>0</v>
      </c>
      <c r="J475" s="117">
        <v>0</v>
      </c>
      <c r="K475" s="117">
        <v>0</v>
      </c>
      <c r="L475" s="117">
        <v>0</v>
      </c>
      <c r="M475" s="106">
        <v>0</v>
      </c>
      <c r="N475" s="106">
        <v>0</v>
      </c>
    </row>
    <row r="476" spans="2:14">
      <c r="B476" s="146" t="s">
        <v>2090</v>
      </c>
      <c r="C476" s="117" t="s">
        <v>1554</v>
      </c>
      <c r="D476" s="117" t="s">
        <v>20</v>
      </c>
      <c r="E476" s="117" t="s">
        <v>1376</v>
      </c>
      <c r="F476" s="117"/>
      <c r="G476" s="117">
        <v>10</v>
      </c>
      <c r="H476" s="117">
        <v>0</v>
      </c>
      <c r="I476" s="117">
        <v>0</v>
      </c>
      <c r="J476" s="117">
        <v>0</v>
      </c>
      <c r="K476" s="117">
        <v>0</v>
      </c>
      <c r="L476" s="117">
        <v>0</v>
      </c>
      <c r="M476" s="106">
        <v>0</v>
      </c>
      <c r="N476" s="106">
        <v>0</v>
      </c>
    </row>
    <row r="477" spans="2:14">
      <c r="B477" s="146" t="s">
        <v>2091</v>
      </c>
      <c r="C477" s="117" t="s">
        <v>1567</v>
      </c>
      <c r="D477" s="117" t="s">
        <v>20</v>
      </c>
      <c r="E477" s="117" t="s">
        <v>1376</v>
      </c>
      <c r="F477" s="117"/>
      <c r="G477" s="117">
        <v>2</v>
      </c>
      <c r="H477" s="117">
        <v>0</v>
      </c>
      <c r="I477" s="117">
        <v>0</v>
      </c>
      <c r="J477" s="117">
        <v>0</v>
      </c>
      <c r="K477" s="117">
        <v>0</v>
      </c>
      <c r="L477" s="117">
        <v>0</v>
      </c>
      <c r="M477" s="106">
        <v>0</v>
      </c>
      <c r="N477" s="106">
        <v>0</v>
      </c>
    </row>
    <row r="478" spans="2:14">
      <c r="B478" s="146" t="s">
        <v>2092</v>
      </c>
      <c r="C478" s="117" t="s">
        <v>198</v>
      </c>
      <c r="D478" s="117" t="s">
        <v>20</v>
      </c>
      <c r="E478" s="117" t="s">
        <v>1376</v>
      </c>
      <c r="F478" s="117"/>
      <c r="G478" s="117">
        <v>18</v>
      </c>
      <c r="H478" s="117">
        <v>0</v>
      </c>
      <c r="I478" s="117">
        <v>0</v>
      </c>
      <c r="J478" s="117">
        <v>0</v>
      </c>
      <c r="K478" s="117">
        <v>0</v>
      </c>
      <c r="L478" s="117">
        <v>0</v>
      </c>
      <c r="M478" s="106">
        <v>0</v>
      </c>
      <c r="N478" s="106">
        <v>0</v>
      </c>
    </row>
    <row r="479" spans="2:14">
      <c r="B479" s="146" t="s">
        <v>2093</v>
      </c>
      <c r="C479" s="117" t="s">
        <v>200</v>
      </c>
      <c r="D479" s="117" t="s">
        <v>20</v>
      </c>
      <c r="E479" s="117" t="s">
        <v>1376</v>
      </c>
      <c r="F479" s="117"/>
      <c r="G479" s="117">
        <v>27</v>
      </c>
      <c r="H479" s="117">
        <v>0</v>
      </c>
      <c r="I479" s="117">
        <v>0</v>
      </c>
      <c r="J479" s="117">
        <v>0</v>
      </c>
      <c r="K479" s="117">
        <v>0</v>
      </c>
      <c r="L479" s="117">
        <v>0</v>
      </c>
      <c r="M479" s="106">
        <v>0</v>
      </c>
      <c r="N479" s="106">
        <v>0</v>
      </c>
    </row>
    <row r="480" spans="2:14">
      <c r="B480" s="146" t="s">
        <v>2094</v>
      </c>
      <c r="C480" s="117" t="s">
        <v>1526</v>
      </c>
      <c r="D480" s="117" t="s">
        <v>20</v>
      </c>
      <c r="E480" s="117" t="s">
        <v>1376</v>
      </c>
      <c r="F480" s="117"/>
      <c r="G480" s="117">
        <v>9</v>
      </c>
      <c r="H480" s="117">
        <v>0</v>
      </c>
      <c r="I480" s="117">
        <v>0</v>
      </c>
      <c r="J480" s="117">
        <v>0</v>
      </c>
      <c r="K480" s="117">
        <v>0</v>
      </c>
      <c r="L480" s="117">
        <v>0</v>
      </c>
      <c r="M480" s="106">
        <v>0</v>
      </c>
      <c r="N480" s="106">
        <v>0</v>
      </c>
    </row>
    <row r="481" spans="2:14">
      <c r="B481" s="146" t="s">
        <v>2095</v>
      </c>
      <c r="C481" s="117" t="s">
        <v>37</v>
      </c>
      <c r="D481" s="117" t="s">
        <v>20</v>
      </c>
      <c r="E481" s="117" t="s">
        <v>1376</v>
      </c>
      <c r="F481" s="117"/>
      <c r="G481" s="117">
        <v>356</v>
      </c>
      <c r="H481" s="117">
        <v>0</v>
      </c>
      <c r="I481" s="117">
        <v>0</v>
      </c>
      <c r="J481" s="117">
        <v>1</v>
      </c>
      <c r="K481" s="117">
        <v>4</v>
      </c>
      <c r="L481" s="117">
        <v>2</v>
      </c>
      <c r="M481" s="106">
        <v>0</v>
      </c>
      <c r="N481" s="106">
        <v>0</v>
      </c>
    </row>
    <row r="482" spans="2:14">
      <c r="B482" s="146" t="s">
        <v>2096</v>
      </c>
      <c r="C482" s="117" t="s">
        <v>201</v>
      </c>
      <c r="D482" s="117" t="s">
        <v>20</v>
      </c>
      <c r="E482" s="117" t="s">
        <v>1376</v>
      </c>
      <c r="F482" s="117"/>
      <c r="G482" s="117">
        <v>69</v>
      </c>
      <c r="H482" s="117">
        <v>0</v>
      </c>
      <c r="I482" s="117">
        <v>0</v>
      </c>
      <c r="J482" s="117">
        <v>0</v>
      </c>
      <c r="K482" s="117">
        <v>0</v>
      </c>
      <c r="L482" s="117">
        <v>0</v>
      </c>
      <c r="M482" s="106">
        <v>0</v>
      </c>
      <c r="N482" s="106">
        <v>0</v>
      </c>
    </row>
    <row r="483" spans="2:14">
      <c r="B483" s="146" t="s">
        <v>2097</v>
      </c>
      <c r="C483" s="117" t="s">
        <v>1597</v>
      </c>
      <c r="D483" s="117" t="s">
        <v>20</v>
      </c>
      <c r="E483" s="117" t="s">
        <v>1376</v>
      </c>
      <c r="F483" s="117"/>
      <c r="G483" s="117">
        <v>8</v>
      </c>
      <c r="H483" s="117">
        <v>0</v>
      </c>
      <c r="I483" s="117">
        <v>0</v>
      </c>
      <c r="J483" s="117">
        <v>0</v>
      </c>
      <c r="K483" s="117">
        <v>0</v>
      </c>
      <c r="L483" s="117">
        <v>0</v>
      </c>
      <c r="M483" s="106">
        <v>0</v>
      </c>
      <c r="N483" s="106">
        <v>0</v>
      </c>
    </row>
    <row r="484" spans="2:14">
      <c r="B484" s="146" t="s">
        <v>2098</v>
      </c>
      <c r="C484" s="117" t="s">
        <v>202</v>
      </c>
      <c r="D484" s="117" t="s">
        <v>20</v>
      </c>
      <c r="E484" s="117" t="s">
        <v>1376</v>
      </c>
      <c r="F484" s="117"/>
      <c r="G484" s="117">
        <v>0</v>
      </c>
      <c r="H484" s="117">
        <v>0</v>
      </c>
      <c r="I484" s="117">
        <v>0</v>
      </c>
      <c r="J484" s="117">
        <v>0</v>
      </c>
      <c r="K484" s="117">
        <v>0</v>
      </c>
      <c r="L484" s="117">
        <v>0</v>
      </c>
      <c r="M484" s="106">
        <v>0</v>
      </c>
      <c r="N484" s="106">
        <v>0</v>
      </c>
    </row>
    <row r="485" spans="2:14">
      <c r="B485" s="146" t="s">
        <v>2099</v>
      </c>
      <c r="C485" s="117" t="s">
        <v>1573</v>
      </c>
      <c r="D485" s="117" t="s">
        <v>20</v>
      </c>
      <c r="E485" s="117" t="s">
        <v>1376</v>
      </c>
      <c r="F485" s="117"/>
      <c r="G485" s="117">
        <v>0</v>
      </c>
      <c r="H485" s="117">
        <v>0</v>
      </c>
      <c r="I485" s="117">
        <v>0</v>
      </c>
      <c r="J485" s="117">
        <v>0</v>
      </c>
      <c r="K485" s="117">
        <v>0</v>
      </c>
      <c r="L485" s="117">
        <v>0</v>
      </c>
      <c r="M485" s="106">
        <v>0</v>
      </c>
      <c r="N485" s="106">
        <v>0</v>
      </c>
    </row>
    <row r="486" spans="2:14">
      <c r="B486" s="146" t="s">
        <v>2100</v>
      </c>
      <c r="C486" s="117" t="s">
        <v>1574</v>
      </c>
      <c r="D486" s="117" t="s">
        <v>20</v>
      </c>
      <c r="E486" s="117" t="s">
        <v>1376</v>
      </c>
      <c r="F486" s="117"/>
      <c r="G486" s="117">
        <v>6</v>
      </c>
      <c r="H486" s="117">
        <v>0</v>
      </c>
      <c r="I486" s="117">
        <v>0</v>
      </c>
      <c r="J486" s="117">
        <v>0</v>
      </c>
      <c r="K486" s="117">
        <v>0</v>
      </c>
      <c r="L486" s="117">
        <v>0</v>
      </c>
      <c r="M486" s="106">
        <v>0</v>
      </c>
      <c r="N486" s="106">
        <v>0</v>
      </c>
    </row>
    <row r="487" spans="2:14">
      <c r="B487" s="146" t="s">
        <v>2101</v>
      </c>
      <c r="C487" s="117" t="s">
        <v>1550</v>
      </c>
      <c r="D487" s="117" t="s">
        <v>20</v>
      </c>
      <c r="E487" s="117" t="s">
        <v>1407</v>
      </c>
      <c r="F487" s="117"/>
      <c r="G487" s="117">
        <v>0</v>
      </c>
      <c r="H487" s="117">
        <v>0</v>
      </c>
      <c r="I487" s="117">
        <v>0</v>
      </c>
      <c r="J487" s="117">
        <v>0</v>
      </c>
      <c r="K487" s="117">
        <v>0</v>
      </c>
      <c r="L487" s="117">
        <v>0</v>
      </c>
      <c r="M487" s="106">
        <v>0</v>
      </c>
      <c r="N487" s="106">
        <v>0</v>
      </c>
    </row>
    <row r="488" spans="2:14">
      <c r="B488" s="146" t="s">
        <v>2102</v>
      </c>
      <c r="C488" s="117" t="s">
        <v>1452</v>
      </c>
      <c r="D488" s="117" t="s">
        <v>20</v>
      </c>
      <c r="E488" s="117" t="s">
        <v>1407</v>
      </c>
      <c r="F488" s="117"/>
      <c r="G488" s="117">
        <v>1</v>
      </c>
      <c r="H488" s="117">
        <v>0</v>
      </c>
      <c r="I488" s="117">
        <v>0</v>
      </c>
      <c r="J488" s="117">
        <v>0</v>
      </c>
      <c r="K488" s="117">
        <v>0</v>
      </c>
      <c r="L488" s="117">
        <v>0</v>
      </c>
      <c r="M488" s="106">
        <v>0</v>
      </c>
      <c r="N488" s="106">
        <v>0</v>
      </c>
    </row>
    <row r="489" spans="2:14">
      <c r="B489" s="146" t="s">
        <v>2103</v>
      </c>
      <c r="C489" s="117" t="s">
        <v>1416</v>
      </c>
      <c r="D489" s="117" t="s">
        <v>20</v>
      </c>
      <c r="E489" s="117" t="s">
        <v>1407</v>
      </c>
      <c r="F489" s="117"/>
      <c r="G489" s="117">
        <v>0</v>
      </c>
      <c r="H489" s="117">
        <v>0</v>
      </c>
      <c r="I489" s="117">
        <v>0</v>
      </c>
      <c r="J489" s="117">
        <v>0</v>
      </c>
      <c r="K489" s="117">
        <v>0</v>
      </c>
      <c r="L489" s="117">
        <v>0</v>
      </c>
      <c r="M489" s="106">
        <v>0</v>
      </c>
      <c r="N489" s="106">
        <v>0</v>
      </c>
    </row>
    <row r="490" spans="2:14">
      <c r="B490" s="146" t="s">
        <v>2104</v>
      </c>
      <c r="C490" s="117" t="s">
        <v>1418</v>
      </c>
      <c r="D490" s="117" t="s">
        <v>20</v>
      </c>
      <c r="E490" s="117" t="s">
        <v>1407</v>
      </c>
      <c r="F490" s="117"/>
      <c r="G490" s="117">
        <v>0</v>
      </c>
      <c r="H490" s="117">
        <v>1</v>
      </c>
      <c r="I490" s="117">
        <v>1</v>
      </c>
      <c r="J490" s="117">
        <v>0</v>
      </c>
      <c r="K490" s="117">
        <v>0</v>
      </c>
      <c r="L490" s="117">
        <v>0</v>
      </c>
      <c r="M490" s="106">
        <v>0</v>
      </c>
      <c r="N490" s="106">
        <v>0</v>
      </c>
    </row>
    <row r="491" spans="2:14">
      <c r="B491" s="146" t="s">
        <v>2105</v>
      </c>
      <c r="C491" s="117" t="s">
        <v>1453</v>
      </c>
      <c r="D491" s="117" t="s">
        <v>20</v>
      </c>
      <c r="E491" s="117" t="s">
        <v>1407</v>
      </c>
      <c r="F491" s="117"/>
      <c r="G491" s="117">
        <v>2</v>
      </c>
      <c r="H491" s="117">
        <v>0</v>
      </c>
      <c r="I491" s="117">
        <v>0</v>
      </c>
      <c r="J491" s="117">
        <v>0</v>
      </c>
      <c r="K491" s="117">
        <v>0</v>
      </c>
      <c r="L491" s="117">
        <v>0</v>
      </c>
      <c r="M491" s="106">
        <v>0</v>
      </c>
      <c r="N491" s="106">
        <v>0</v>
      </c>
    </row>
    <row r="492" spans="2:14">
      <c r="B492" s="146" t="s">
        <v>2106</v>
      </c>
      <c r="C492" s="117" t="s">
        <v>1598</v>
      </c>
      <c r="D492" s="117" t="s">
        <v>20</v>
      </c>
      <c r="E492" s="117" t="s">
        <v>1407</v>
      </c>
      <c r="F492" s="117"/>
      <c r="G492" s="117">
        <v>0</v>
      </c>
      <c r="H492" s="117">
        <v>0</v>
      </c>
      <c r="I492" s="117">
        <v>0</v>
      </c>
      <c r="J492" s="117">
        <v>0</v>
      </c>
      <c r="K492" s="117">
        <v>4</v>
      </c>
      <c r="L492" s="117">
        <v>1</v>
      </c>
      <c r="M492" s="106">
        <v>1</v>
      </c>
      <c r="N492" s="106">
        <v>0</v>
      </c>
    </row>
    <row r="493" spans="2:14">
      <c r="B493" s="146" t="s">
        <v>2107</v>
      </c>
      <c r="C493" s="117" t="s">
        <v>1408</v>
      </c>
      <c r="D493" s="117" t="s">
        <v>20</v>
      </c>
      <c r="E493" s="117" t="s">
        <v>1407</v>
      </c>
      <c r="F493" s="117"/>
      <c r="G493" s="117">
        <v>0</v>
      </c>
      <c r="H493" s="117">
        <v>0</v>
      </c>
      <c r="I493" s="117">
        <v>0</v>
      </c>
      <c r="J493" s="117">
        <v>0</v>
      </c>
      <c r="K493" s="117">
        <v>0</v>
      </c>
      <c r="L493" s="117">
        <v>0</v>
      </c>
      <c r="M493" s="106">
        <v>0</v>
      </c>
      <c r="N493" s="106">
        <v>0</v>
      </c>
    </row>
    <row r="494" spans="2:14">
      <c r="B494" s="146" t="s">
        <v>2108</v>
      </c>
      <c r="C494" s="117" t="s">
        <v>204</v>
      </c>
      <c r="D494" s="117" t="s">
        <v>20</v>
      </c>
      <c r="E494" s="117" t="s">
        <v>1407</v>
      </c>
      <c r="F494" s="117"/>
      <c r="G494" s="117">
        <v>9</v>
      </c>
      <c r="H494" s="117">
        <v>0</v>
      </c>
      <c r="I494" s="117">
        <v>0</v>
      </c>
      <c r="J494" s="117">
        <v>0</v>
      </c>
      <c r="K494" s="117">
        <v>0</v>
      </c>
      <c r="L494" s="117">
        <v>0</v>
      </c>
      <c r="M494" s="106">
        <v>0</v>
      </c>
      <c r="N494" s="106">
        <v>0</v>
      </c>
    </row>
    <row r="495" spans="2:14">
      <c r="B495" s="146" t="s">
        <v>2109</v>
      </c>
      <c r="C495" s="117" t="s">
        <v>1449</v>
      </c>
      <c r="D495" s="117" t="s">
        <v>20</v>
      </c>
      <c r="E495" s="117" t="s">
        <v>1407</v>
      </c>
      <c r="F495" s="117"/>
      <c r="G495" s="117">
        <v>0</v>
      </c>
      <c r="H495" s="117">
        <v>0</v>
      </c>
      <c r="I495" s="117">
        <v>0</v>
      </c>
      <c r="J495" s="117">
        <v>0</v>
      </c>
      <c r="K495" s="117">
        <v>0</v>
      </c>
      <c r="L495" s="117">
        <v>0</v>
      </c>
      <c r="M495" s="106">
        <v>0</v>
      </c>
      <c r="N495" s="106">
        <v>0</v>
      </c>
    </row>
    <row r="496" spans="2:14">
      <c r="B496" s="146" t="s">
        <v>2110</v>
      </c>
      <c r="C496" s="117" t="s">
        <v>1463</v>
      </c>
      <c r="D496" s="117" t="s">
        <v>20</v>
      </c>
      <c r="E496" s="117" t="s">
        <v>1407</v>
      </c>
      <c r="F496" s="117"/>
      <c r="G496" s="117">
        <v>1</v>
      </c>
      <c r="H496" s="117">
        <v>0</v>
      </c>
      <c r="I496" s="117">
        <v>0</v>
      </c>
      <c r="J496" s="117">
        <v>0</v>
      </c>
      <c r="K496" s="117">
        <v>0</v>
      </c>
      <c r="L496" s="117">
        <v>0</v>
      </c>
      <c r="M496" s="106">
        <v>0</v>
      </c>
      <c r="N496" s="106">
        <v>0</v>
      </c>
    </row>
    <row r="497" spans="2:14">
      <c r="B497" s="146" t="s">
        <v>2111</v>
      </c>
      <c r="C497" s="117" t="s">
        <v>1531</v>
      </c>
      <c r="D497" s="117" t="s">
        <v>20</v>
      </c>
      <c r="E497" s="117" t="s">
        <v>1407</v>
      </c>
      <c r="F497" s="117"/>
      <c r="G497" s="117">
        <v>0</v>
      </c>
      <c r="H497" s="117">
        <v>0</v>
      </c>
      <c r="I497" s="117">
        <v>0</v>
      </c>
      <c r="J497" s="117">
        <v>0</v>
      </c>
      <c r="K497" s="117">
        <v>0</v>
      </c>
      <c r="L497" s="117">
        <v>0</v>
      </c>
      <c r="M497" s="106">
        <v>0</v>
      </c>
      <c r="N497" s="106">
        <v>0</v>
      </c>
    </row>
    <row r="498" spans="2:14">
      <c r="B498" s="146" t="s">
        <v>2112</v>
      </c>
      <c r="C498" s="117" t="s">
        <v>1558</v>
      </c>
      <c r="D498" s="117" t="s">
        <v>20</v>
      </c>
      <c r="E498" s="117" t="s">
        <v>1407</v>
      </c>
      <c r="F498" s="117"/>
      <c r="G498" s="117">
        <v>0</v>
      </c>
      <c r="H498" s="117">
        <v>0</v>
      </c>
      <c r="I498" s="117">
        <v>1</v>
      </c>
      <c r="J498" s="117">
        <v>0</v>
      </c>
      <c r="K498" s="117">
        <v>0</v>
      </c>
      <c r="L498" s="117">
        <v>0</v>
      </c>
      <c r="M498" s="106">
        <v>0</v>
      </c>
      <c r="N498" s="106">
        <v>0</v>
      </c>
    </row>
    <row r="499" spans="2:14">
      <c r="B499" s="146" t="s">
        <v>2113</v>
      </c>
      <c r="C499" s="117" t="s">
        <v>205</v>
      </c>
      <c r="D499" s="117" t="s">
        <v>20</v>
      </c>
      <c r="E499" s="117" t="s">
        <v>1407</v>
      </c>
      <c r="F499" s="117"/>
      <c r="G499" s="117">
        <v>0</v>
      </c>
      <c r="H499" s="117">
        <v>0</v>
      </c>
      <c r="I499" s="117">
        <v>2</v>
      </c>
      <c r="J499" s="117">
        <v>0</v>
      </c>
      <c r="K499" s="117">
        <v>1</v>
      </c>
      <c r="L499" s="117">
        <v>1</v>
      </c>
      <c r="M499" s="106">
        <v>0</v>
      </c>
      <c r="N499" s="106">
        <v>0</v>
      </c>
    </row>
    <row r="500" spans="2:14">
      <c r="B500" s="146" t="s">
        <v>2114</v>
      </c>
      <c r="C500" s="117" t="s">
        <v>1215</v>
      </c>
      <c r="D500" s="117" t="s">
        <v>206</v>
      </c>
      <c r="E500" s="117" t="s">
        <v>1117</v>
      </c>
      <c r="F500" s="117"/>
      <c r="G500" s="117">
        <v>4</v>
      </c>
      <c r="H500" s="117">
        <v>0</v>
      </c>
      <c r="I500" s="117">
        <v>0</v>
      </c>
      <c r="J500" s="117">
        <v>0</v>
      </c>
      <c r="K500" s="117">
        <v>0</v>
      </c>
      <c r="L500" s="117">
        <v>0</v>
      </c>
      <c r="M500" s="106">
        <v>0</v>
      </c>
      <c r="N500" s="106">
        <v>0</v>
      </c>
    </row>
    <row r="501" spans="2:14">
      <c r="B501" s="146" t="s">
        <v>2115</v>
      </c>
      <c r="C501" s="117" t="s">
        <v>1118</v>
      </c>
      <c r="D501" s="117" t="s">
        <v>206</v>
      </c>
      <c r="E501" s="117" t="s">
        <v>1117</v>
      </c>
      <c r="F501" s="117"/>
      <c r="G501" s="117">
        <v>105</v>
      </c>
      <c r="H501" s="117">
        <v>0</v>
      </c>
      <c r="I501" s="117">
        <v>0</v>
      </c>
      <c r="J501" s="117">
        <v>0</v>
      </c>
      <c r="K501" s="117">
        <v>0</v>
      </c>
      <c r="L501" s="117">
        <v>0</v>
      </c>
      <c r="M501" s="106">
        <v>0</v>
      </c>
      <c r="N501" s="106">
        <v>0</v>
      </c>
    </row>
    <row r="502" spans="2:14">
      <c r="B502" s="146" t="s">
        <v>2116</v>
      </c>
      <c r="C502" s="117" t="s">
        <v>1128</v>
      </c>
      <c r="D502" s="117" t="s">
        <v>206</v>
      </c>
      <c r="E502" s="117" t="s">
        <v>1117</v>
      </c>
      <c r="F502" s="117"/>
      <c r="G502" s="117">
        <v>43</v>
      </c>
      <c r="H502" s="117">
        <v>0</v>
      </c>
      <c r="I502" s="117">
        <v>0</v>
      </c>
      <c r="J502" s="117">
        <v>0</v>
      </c>
      <c r="K502" s="117">
        <v>0</v>
      </c>
      <c r="L502" s="117">
        <v>0</v>
      </c>
      <c r="M502" s="106">
        <v>0</v>
      </c>
      <c r="N502" s="106">
        <v>0</v>
      </c>
    </row>
    <row r="503" spans="2:14">
      <c r="B503" s="146" t="s">
        <v>2117</v>
      </c>
      <c r="C503" s="117" t="s">
        <v>1154</v>
      </c>
      <c r="D503" s="117" t="s">
        <v>206</v>
      </c>
      <c r="E503" s="117" t="s">
        <v>1117</v>
      </c>
      <c r="F503" s="117"/>
      <c r="G503" s="117">
        <v>80</v>
      </c>
      <c r="H503" s="117">
        <v>0</v>
      </c>
      <c r="I503" s="117">
        <v>0</v>
      </c>
      <c r="J503" s="117">
        <v>0</v>
      </c>
      <c r="K503" s="117">
        <v>0</v>
      </c>
      <c r="L503" s="117">
        <v>0</v>
      </c>
      <c r="M503" s="106">
        <v>0</v>
      </c>
      <c r="N503" s="106">
        <v>0</v>
      </c>
    </row>
    <row r="504" spans="2:14">
      <c r="B504" s="146" t="s">
        <v>2118</v>
      </c>
      <c r="C504" s="117" t="s">
        <v>1240</v>
      </c>
      <c r="D504" s="117" t="s">
        <v>206</v>
      </c>
      <c r="E504" s="117" t="s">
        <v>1117</v>
      </c>
      <c r="F504" s="117"/>
      <c r="G504" s="117">
        <v>31</v>
      </c>
      <c r="H504" s="117">
        <v>0</v>
      </c>
      <c r="I504" s="117">
        <v>0</v>
      </c>
      <c r="J504" s="117">
        <v>0</v>
      </c>
      <c r="K504" s="117">
        <v>0</v>
      </c>
      <c r="L504" s="117">
        <v>0</v>
      </c>
      <c r="M504" s="106">
        <v>0</v>
      </c>
      <c r="N504" s="106">
        <v>0</v>
      </c>
    </row>
    <row r="505" spans="2:14">
      <c r="B505" s="146" t="s">
        <v>2119</v>
      </c>
      <c r="C505" s="117" t="s">
        <v>1319</v>
      </c>
      <c r="D505" s="117" t="s">
        <v>206</v>
      </c>
      <c r="E505" s="117" t="s">
        <v>1117</v>
      </c>
      <c r="F505" s="117"/>
      <c r="G505" s="117">
        <v>28</v>
      </c>
      <c r="H505" s="117">
        <v>0</v>
      </c>
      <c r="I505" s="117">
        <v>0</v>
      </c>
      <c r="J505" s="117">
        <v>0</v>
      </c>
      <c r="K505" s="117">
        <v>0</v>
      </c>
      <c r="L505" s="117">
        <v>0</v>
      </c>
      <c r="M505" s="106">
        <v>0</v>
      </c>
      <c r="N505" s="106">
        <v>0</v>
      </c>
    </row>
    <row r="506" spans="2:14">
      <c r="B506" s="146" t="s">
        <v>2120</v>
      </c>
      <c r="C506" s="117" t="s">
        <v>1272</v>
      </c>
      <c r="D506" s="117" t="s">
        <v>206</v>
      </c>
      <c r="E506" s="117" t="s">
        <v>1117</v>
      </c>
      <c r="F506" s="117"/>
      <c r="G506" s="117">
        <v>11</v>
      </c>
      <c r="H506" s="117">
        <v>0</v>
      </c>
      <c r="I506" s="117">
        <v>0</v>
      </c>
      <c r="J506" s="117">
        <v>0</v>
      </c>
      <c r="K506" s="117">
        <v>0</v>
      </c>
      <c r="L506" s="117">
        <v>0</v>
      </c>
      <c r="M506" s="106">
        <v>0</v>
      </c>
      <c r="N506" s="106">
        <v>0</v>
      </c>
    </row>
    <row r="507" spans="2:14">
      <c r="B507" s="146" t="s">
        <v>2121</v>
      </c>
      <c r="C507" s="117" t="s">
        <v>1160</v>
      </c>
      <c r="D507" s="117" t="s">
        <v>206</v>
      </c>
      <c r="E507" s="117" t="s">
        <v>1117</v>
      </c>
      <c r="F507" s="117"/>
      <c r="G507" s="117">
        <v>4</v>
      </c>
      <c r="H507" s="117">
        <v>0</v>
      </c>
      <c r="I507" s="117">
        <v>0</v>
      </c>
      <c r="J507" s="117">
        <v>0</v>
      </c>
      <c r="K507" s="117">
        <v>0</v>
      </c>
      <c r="L507" s="117">
        <v>0</v>
      </c>
      <c r="M507" s="106">
        <v>0</v>
      </c>
      <c r="N507" s="106">
        <v>0</v>
      </c>
    </row>
    <row r="508" spans="2:14">
      <c r="B508" s="146" t="s">
        <v>2122</v>
      </c>
      <c r="C508" s="117" t="s">
        <v>1163</v>
      </c>
      <c r="D508" s="117" t="s">
        <v>206</v>
      </c>
      <c r="E508" s="117" t="s">
        <v>1117</v>
      </c>
      <c r="F508" s="117"/>
      <c r="G508" s="117">
        <v>49</v>
      </c>
      <c r="H508" s="117">
        <v>0</v>
      </c>
      <c r="I508" s="117">
        <v>0</v>
      </c>
      <c r="J508" s="117">
        <v>0</v>
      </c>
      <c r="K508" s="117">
        <v>0</v>
      </c>
      <c r="L508" s="117">
        <v>0</v>
      </c>
      <c r="M508" s="106">
        <v>0</v>
      </c>
      <c r="N508" s="106">
        <v>0</v>
      </c>
    </row>
    <row r="509" spans="2:14">
      <c r="B509" s="146" t="s">
        <v>2123</v>
      </c>
      <c r="C509" s="117" t="s">
        <v>1320</v>
      </c>
      <c r="D509" s="117" t="s">
        <v>206</v>
      </c>
      <c r="E509" s="117" t="s">
        <v>1117</v>
      </c>
      <c r="F509" s="117"/>
      <c r="G509" s="117">
        <v>3</v>
      </c>
      <c r="H509" s="117">
        <v>0</v>
      </c>
      <c r="I509" s="117">
        <v>0</v>
      </c>
      <c r="J509" s="117">
        <v>0</v>
      </c>
      <c r="K509" s="117">
        <v>0</v>
      </c>
      <c r="L509" s="117">
        <v>0</v>
      </c>
      <c r="M509" s="106">
        <v>0</v>
      </c>
      <c r="N509" s="106">
        <v>0</v>
      </c>
    </row>
    <row r="510" spans="2:14">
      <c r="B510" s="146" t="s">
        <v>2124</v>
      </c>
      <c r="C510" s="117" t="s">
        <v>1336</v>
      </c>
      <c r="D510" s="117" t="s">
        <v>206</v>
      </c>
      <c r="E510" s="117" t="s">
        <v>1117</v>
      </c>
      <c r="F510" s="117"/>
      <c r="G510" s="117">
        <v>0</v>
      </c>
      <c r="H510" s="117">
        <v>0</v>
      </c>
      <c r="I510" s="117">
        <v>0</v>
      </c>
      <c r="J510" s="117">
        <v>0</v>
      </c>
      <c r="K510" s="117">
        <v>0</v>
      </c>
      <c r="L510" s="117">
        <v>0</v>
      </c>
      <c r="M510" s="106">
        <v>0</v>
      </c>
      <c r="N510" s="106">
        <v>0</v>
      </c>
    </row>
    <row r="511" spans="2:14">
      <c r="B511" s="146" t="s">
        <v>2125</v>
      </c>
      <c r="C511" s="117" t="s">
        <v>1242</v>
      </c>
      <c r="D511" s="117" t="s">
        <v>206</v>
      </c>
      <c r="E511" s="117" t="s">
        <v>1117</v>
      </c>
      <c r="F511" s="117"/>
      <c r="G511" s="117">
        <v>17</v>
      </c>
      <c r="H511" s="117">
        <v>0</v>
      </c>
      <c r="I511" s="117">
        <v>0</v>
      </c>
      <c r="J511" s="117">
        <v>0</v>
      </c>
      <c r="K511" s="117">
        <v>0</v>
      </c>
      <c r="L511" s="117">
        <v>0</v>
      </c>
      <c r="M511" s="106">
        <v>0</v>
      </c>
      <c r="N511" s="106">
        <v>0</v>
      </c>
    </row>
    <row r="512" spans="2:14">
      <c r="B512" s="146" t="s">
        <v>2126</v>
      </c>
      <c r="C512" s="117" t="s">
        <v>1327</v>
      </c>
      <c r="D512" s="117" t="s">
        <v>206</v>
      </c>
      <c r="E512" s="117" t="s">
        <v>1117</v>
      </c>
      <c r="F512" s="117"/>
      <c r="G512" s="117">
        <v>3</v>
      </c>
      <c r="H512" s="117">
        <v>0</v>
      </c>
      <c r="I512" s="117">
        <v>0</v>
      </c>
      <c r="J512" s="117">
        <v>0</v>
      </c>
      <c r="K512" s="117">
        <v>0</v>
      </c>
      <c r="L512" s="117">
        <v>0</v>
      </c>
      <c r="M512" s="106">
        <v>0</v>
      </c>
      <c r="N512" s="106">
        <v>0</v>
      </c>
    </row>
    <row r="513" spans="2:14">
      <c r="B513" s="146" t="s">
        <v>2127</v>
      </c>
      <c r="C513" s="117" t="s">
        <v>1165</v>
      </c>
      <c r="D513" s="117" t="s">
        <v>206</v>
      </c>
      <c r="E513" s="117" t="s">
        <v>1117</v>
      </c>
      <c r="F513" s="117"/>
      <c r="G513" s="117">
        <v>41</v>
      </c>
      <c r="H513" s="117">
        <v>0</v>
      </c>
      <c r="I513" s="117">
        <v>0</v>
      </c>
      <c r="J513" s="117">
        <v>0</v>
      </c>
      <c r="K513" s="117">
        <v>0</v>
      </c>
      <c r="L513" s="117">
        <v>0</v>
      </c>
      <c r="M513" s="106">
        <v>0</v>
      </c>
      <c r="N513" s="106">
        <v>0</v>
      </c>
    </row>
    <row r="514" spans="2:14">
      <c r="B514" s="146" t="s">
        <v>2128</v>
      </c>
      <c r="C514" s="117" t="s">
        <v>209</v>
      </c>
      <c r="D514" s="117" t="s">
        <v>206</v>
      </c>
      <c r="E514" s="117" t="s">
        <v>1117</v>
      </c>
      <c r="F514" s="117"/>
      <c r="G514" s="117">
        <v>48</v>
      </c>
      <c r="H514" s="117">
        <v>0</v>
      </c>
      <c r="I514" s="117">
        <v>0</v>
      </c>
      <c r="J514" s="117">
        <v>0</v>
      </c>
      <c r="K514" s="117">
        <v>0</v>
      </c>
      <c r="L514" s="117">
        <v>0</v>
      </c>
      <c r="M514" s="106">
        <v>0</v>
      </c>
      <c r="N514" s="106">
        <v>0</v>
      </c>
    </row>
    <row r="515" spans="2:14">
      <c r="B515" s="146" t="s">
        <v>2129</v>
      </c>
      <c r="C515" s="117" t="s">
        <v>1245</v>
      </c>
      <c r="D515" s="117" t="s">
        <v>206</v>
      </c>
      <c r="E515" s="117" t="s">
        <v>1117</v>
      </c>
      <c r="F515" s="117"/>
      <c r="G515" s="117">
        <v>83</v>
      </c>
      <c r="H515" s="117">
        <v>0</v>
      </c>
      <c r="I515" s="117">
        <v>0</v>
      </c>
      <c r="J515" s="117">
        <v>0</v>
      </c>
      <c r="K515" s="117">
        <v>0</v>
      </c>
      <c r="L515" s="117">
        <v>0</v>
      </c>
      <c r="M515" s="106">
        <v>0</v>
      </c>
      <c r="N515" s="106">
        <v>0</v>
      </c>
    </row>
    <row r="516" spans="2:14">
      <c r="B516" s="146" t="s">
        <v>2130</v>
      </c>
      <c r="C516" s="117" t="s">
        <v>210</v>
      </c>
      <c r="D516" s="117" t="s">
        <v>206</v>
      </c>
      <c r="E516" s="117" t="s">
        <v>1117</v>
      </c>
      <c r="F516" s="117"/>
      <c r="G516" s="117">
        <v>4</v>
      </c>
      <c r="H516" s="117">
        <v>0</v>
      </c>
      <c r="I516" s="117">
        <v>0</v>
      </c>
      <c r="J516" s="117">
        <v>0</v>
      </c>
      <c r="K516" s="117">
        <v>0</v>
      </c>
      <c r="L516" s="117">
        <v>0</v>
      </c>
      <c r="M516" s="106">
        <v>0</v>
      </c>
      <c r="N516" s="106">
        <v>0</v>
      </c>
    </row>
    <row r="517" spans="2:14">
      <c r="B517" s="146" t="s">
        <v>2131</v>
      </c>
      <c r="C517" s="117" t="s">
        <v>1351</v>
      </c>
      <c r="D517" s="117" t="s">
        <v>206</v>
      </c>
      <c r="E517" s="117" t="s">
        <v>1117</v>
      </c>
      <c r="F517" s="117"/>
      <c r="G517" s="117">
        <v>8</v>
      </c>
      <c r="H517" s="117">
        <v>0</v>
      </c>
      <c r="I517" s="117">
        <v>0</v>
      </c>
      <c r="J517" s="117">
        <v>0</v>
      </c>
      <c r="K517" s="117">
        <v>0</v>
      </c>
      <c r="L517" s="117">
        <v>0</v>
      </c>
      <c r="M517" s="106">
        <v>0</v>
      </c>
      <c r="N517" s="106">
        <v>0</v>
      </c>
    </row>
    <row r="518" spans="2:14">
      <c r="B518" s="146" t="s">
        <v>2132</v>
      </c>
      <c r="C518" s="117" t="s">
        <v>1279</v>
      </c>
      <c r="D518" s="117" t="s">
        <v>206</v>
      </c>
      <c r="E518" s="117" t="s">
        <v>1117</v>
      </c>
      <c r="F518" s="117"/>
      <c r="G518" s="117">
        <v>6</v>
      </c>
      <c r="H518" s="117">
        <v>0</v>
      </c>
      <c r="I518" s="117">
        <v>0</v>
      </c>
      <c r="J518" s="117">
        <v>0</v>
      </c>
      <c r="K518" s="117">
        <v>0</v>
      </c>
      <c r="L518" s="117">
        <v>0</v>
      </c>
      <c r="M518" s="106">
        <v>0</v>
      </c>
      <c r="N518" s="106">
        <v>0</v>
      </c>
    </row>
    <row r="519" spans="2:14">
      <c r="B519" s="146" t="s">
        <v>2133</v>
      </c>
      <c r="C519" s="117" t="s">
        <v>1310</v>
      </c>
      <c r="D519" s="117" t="s">
        <v>206</v>
      </c>
      <c r="E519" s="117" t="s">
        <v>1117</v>
      </c>
      <c r="F519" s="117"/>
      <c r="G519" s="117">
        <v>0</v>
      </c>
      <c r="H519" s="117">
        <v>0</v>
      </c>
      <c r="I519" s="117">
        <v>0</v>
      </c>
      <c r="J519" s="117">
        <v>0</v>
      </c>
      <c r="K519" s="117">
        <v>0</v>
      </c>
      <c r="L519" s="117">
        <v>0</v>
      </c>
      <c r="M519" s="106">
        <v>0</v>
      </c>
      <c r="N519" s="106">
        <v>0</v>
      </c>
    </row>
    <row r="520" spans="2:14">
      <c r="B520" s="146" t="s">
        <v>2134</v>
      </c>
      <c r="C520" s="117" t="s">
        <v>1251</v>
      </c>
      <c r="D520" s="117" t="s">
        <v>206</v>
      </c>
      <c r="E520" s="117" t="s">
        <v>1117</v>
      </c>
      <c r="F520" s="117"/>
      <c r="G520" s="117">
        <v>34</v>
      </c>
      <c r="H520" s="117">
        <v>0</v>
      </c>
      <c r="I520" s="117">
        <v>0</v>
      </c>
      <c r="J520" s="117">
        <v>0</v>
      </c>
      <c r="K520" s="117">
        <v>0</v>
      </c>
      <c r="L520" s="117">
        <v>0</v>
      </c>
      <c r="M520" s="106">
        <v>0</v>
      </c>
      <c r="N520" s="106">
        <v>0</v>
      </c>
    </row>
    <row r="521" spans="2:14">
      <c r="B521" s="146" t="s">
        <v>2135</v>
      </c>
      <c r="C521" s="117" t="s">
        <v>1187</v>
      </c>
      <c r="D521" s="117" t="s">
        <v>206</v>
      </c>
      <c r="E521" s="117" t="s">
        <v>1117</v>
      </c>
      <c r="F521" s="117"/>
      <c r="G521" s="117">
        <v>49</v>
      </c>
      <c r="H521" s="117">
        <v>0</v>
      </c>
      <c r="I521" s="117">
        <v>0</v>
      </c>
      <c r="J521" s="117">
        <v>0</v>
      </c>
      <c r="K521" s="117">
        <v>0</v>
      </c>
      <c r="L521" s="117">
        <v>0</v>
      </c>
      <c r="M521" s="106">
        <v>0</v>
      </c>
      <c r="N521" s="106">
        <v>0</v>
      </c>
    </row>
    <row r="522" spans="2:14">
      <c r="B522" s="146" t="s">
        <v>2136</v>
      </c>
      <c r="C522" s="117" t="s">
        <v>1286</v>
      </c>
      <c r="D522" s="117" t="s">
        <v>206</v>
      </c>
      <c r="E522" s="117" t="s">
        <v>1117</v>
      </c>
      <c r="F522" s="117"/>
      <c r="G522" s="117">
        <v>10</v>
      </c>
      <c r="H522" s="117">
        <v>0</v>
      </c>
      <c r="I522" s="117">
        <v>0</v>
      </c>
      <c r="J522" s="117">
        <v>0</v>
      </c>
      <c r="K522" s="117">
        <v>0</v>
      </c>
      <c r="L522" s="117">
        <v>0</v>
      </c>
      <c r="M522" s="106">
        <v>0</v>
      </c>
      <c r="N522" s="106">
        <v>0</v>
      </c>
    </row>
    <row r="523" spans="2:14">
      <c r="B523" s="146" t="s">
        <v>2137</v>
      </c>
      <c r="C523" s="117" t="s">
        <v>1263</v>
      </c>
      <c r="D523" s="117" t="s">
        <v>206</v>
      </c>
      <c r="E523" s="117" t="s">
        <v>1117</v>
      </c>
      <c r="F523" s="117"/>
      <c r="G523" s="117">
        <v>38</v>
      </c>
      <c r="H523" s="117">
        <v>0</v>
      </c>
      <c r="I523" s="117">
        <v>0</v>
      </c>
      <c r="J523" s="117">
        <v>0</v>
      </c>
      <c r="K523" s="117">
        <v>0</v>
      </c>
      <c r="L523" s="117">
        <v>0</v>
      </c>
      <c r="M523" s="106">
        <v>0</v>
      </c>
      <c r="N523" s="106">
        <v>0</v>
      </c>
    </row>
    <row r="524" spans="2:14">
      <c r="B524" s="146" t="s">
        <v>2138</v>
      </c>
      <c r="C524" s="117" t="s">
        <v>211</v>
      </c>
      <c r="D524" s="117" t="s">
        <v>206</v>
      </c>
      <c r="E524" s="117" t="s">
        <v>1117</v>
      </c>
      <c r="F524" s="117"/>
      <c r="G524" s="117">
        <v>99</v>
      </c>
      <c r="H524" s="117">
        <v>0</v>
      </c>
      <c r="I524" s="117">
        <v>1</v>
      </c>
      <c r="J524" s="117">
        <v>0</v>
      </c>
      <c r="K524" s="117">
        <v>1</v>
      </c>
      <c r="L524" s="117">
        <v>1</v>
      </c>
      <c r="M524" s="106">
        <v>0</v>
      </c>
      <c r="N524" s="106">
        <v>0</v>
      </c>
    </row>
    <row r="525" spans="2:14">
      <c r="B525" s="146" t="s">
        <v>2139</v>
      </c>
      <c r="C525" s="117" t="s">
        <v>1148</v>
      </c>
      <c r="D525" s="117" t="s">
        <v>206</v>
      </c>
      <c r="E525" s="117" t="s">
        <v>1119</v>
      </c>
      <c r="F525" s="117"/>
      <c r="G525" s="117">
        <v>36</v>
      </c>
      <c r="H525" s="117">
        <v>0</v>
      </c>
      <c r="I525" s="117">
        <v>0</v>
      </c>
      <c r="J525" s="117">
        <v>0</v>
      </c>
      <c r="K525" s="117">
        <v>0</v>
      </c>
      <c r="L525" s="117">
        <v>0</v>
      </c>
      <c r="M525" s="106">
        <v>0</v>
      </c>
      <c r="N525" s="106">
        <v>0</v>
      </c>
    </row>
    <row r="526" spans="2:14">
      <c r="B526" s="146" t="s">
        <v>2140</v>
      </c>
      <c r="C526" s="117" t="s">
        <v>1157</v>
      </c>
      <c r="D526" s="117" t="s">
        <v>206</v>
      </c>
      <c r="E526" s="117" t="s">
        <v>1119</v>
      </c>
      <c r="F526" s="117"/>
      <c r="G526" s="117">
        <v>4</v>
      </c>
      <c r="H526" s="117">
        <v>0</v>
      </c>
      <c r="I526" s="117">
        <v>0</v>
      </c>
      <c r="J526" s="117">
        <v>0</v>
      </c>
      <c r="K526" s="117">
        <v>0</v>
      </c>
      <c r="L526" s="117">
        <v>0</v>
      </c>
      <c r="M526" s="106">
        <v>0</v>
      </c>
      <c r="N526" s="106">
        <v>0</v>
      </c>
    </row>
    <row r="527" spans="2:14">
      <c r="B527" s="146" t="s">
        <v>2141</v>
      </c>
      <c r="C527" s="117" t="s">
        <v>1158</v>
      </c>
      <c r="D527" s="117" t="s">
        <v>206</v>
      </c>
      <c r="E527" s="117" t="s">
        <v>1119</v>
      </c>
      <c r="F527" s="117"/>
      <c r="G527" s="117">
        <v>80</v>
      </c>
      <c r="H527" s="117">
        <v>0</v>
      </c>
      <c r="I527" s="117">
        <v>0</v>
      </c>
      <c r="J527" s="117">
        <v>0</v>
      </c>
      <c r="K527" s="117">
        <v>0</v>
      </c>
      <c r="L527" s="117">
        <v>0</v>
      </c>
      <c r="M527" s="106">
        <v>0</v>
      </c>
      <c r="N527" s="106">
        <v>0</v>
      </c>
    </row>
    <row r="528" spans="2:14">
      <c r="B528" s="146" t="s">
        <v>2142</v>
      </c>
      <c r="C528" s="117" t="s">
        <v>1297</v>
      </c>
      <c r="D528" s="117" t="s">
        <v>206</v>
      </c>
      <c r="E528" s="117" t="s">
        <v>1119</v>
      </c>
      <c r="F528" s="117"/>
      <c r="G528" s="117">
        <v>3</v>
      </c>
      <c r="H528" s="117">
        <v>0</v>
      </c>
      <c r="I528" s="117">
        <v>0</v>
      </c>
      <c r="J528" s="117">
        <v>0</v>
      </c>
      <c r="K528" s="117">
        <v>0</v>
      </c>
      <c r="L528" s="117">
        <v>0</v>
      </c>
      <c r="M528" s="106">
        <v>0</v>
      </c>
      <c r="N528" s="106">
        <v>0</v>
      </c>
    </row>
    <row r="529" spans="2:14">
      <c r="B529" s="146" t="s">
        <v>2143</v>
      </c>
      <c r="C529" s="117" t="s">
        <v>1298</v>
      </c>
      <c r="D529" s="117" t="s">
        <v>206</v>
      </c>
      <c r="E529" s="117" t="s">
        <v>1119</v>
      </c>
      <c r="F529" s="117"/>
      <c r="G529" s="117">
        <v>23</v>
      </c>
      <c r="H529" s="117">
        <v>0</v>
      </c>
      <c r="I529" s="117">
        <v>0</v>
      </c>
      <c r="J529" s="117">
        <v>0</v>
      </c>
      <c r="K529" s="117">
        <v>0</v>
      </c>
      <c r="L529" s="117">
        <v>0</v>
      </c>
      <c r="M529" s="106">
        <v>0</v>
      </c>
      <c r="N529" s="106">
        <v>0</v>
      </c>
    </row>
    <row r="530" spans="2:14">
      <c r="B530" s="146" t="s">
        <v>2144</v>
      </c>
      <c r="C530" s="117" t="s">
        <v>1273</v>
      </c>
      <c r="D530" s="117" t="s">
        <v>206</v>
      </c>
      <c r="E530" s="117" t="s">
        <v>1119</v>
      </c>
      <c r="F530" s="117"/>
      <c r="G530" s="117">
        <v>27</v>
      </c>
      <c r="H530" s="117">
        <v>0</v>
      </c>
      <c r="I530" s="117">
        <v>0</v>
      </c>
      <c r="J530" s="117">
        <v>0</v>
      </c>
      <c r="K530" s="117">
        <v>0</v>
      </c>
      <c r="L530" s="117">
        <v>0</v>
      </c>
      <c r="M530" s="106">
        <v>0</v>
      </c>
      <c r="N530" s="106">
        <v>0</v>
      </c>
    </row>
    <row r="531" spans="2:14">
      <c r="B531" s="146" t="s">
        <v>2145</v>
      </c>
      <c r="C531" s="117" t="s">
        <v>1326</v>
      </c>
      <c r="D531" s="117" t="s">
        <v>206</v>
      </c>
      <c r="E531" s="117" t="s">
        <v>1119</v>
      </c>
      <c r="F531" s="117"/>
      <c r="G531" s="117">
        <v>48</v>
      </c>
      <c r="H531" s="117">
        <v>0</v>
      </c>
      <c r="I531" s="117">
        <v>0</v>
      </c>
      <c r="J531" s="117">
        <v>0</v>
      </c>
      <c r="K531" s="117">
        <v>0</v>
      </c>
      <c r="L531" s="117">
        <v>0</v>
      </c>
      <c r="M531" s="106">
        <v>0</v>
      </c>
      <c r="N531" s="106">
        <v>0</v>
      </c>
    </row>
    <row r="532" spans="2:14">
      <c r="B532" s="146" t="s">
        <v>2146</v>
      </c>
      <c r="C532" s="117" t="s">
        <v>1364</v>
      </c>
      <c r="D532" s="117" t="s">
        <v>206</v>
      </c>
      <c r="E532" s="117" t="s">
        <v>1119</v>
      </c>
      <c r="F532" s="117"/>
      <c r="G532" s="117">
        <v>8</v>
      </c>
      <c r="H532" s="117">
        <v>0</v>
      </c>
      <c r="I532" s="117">
        <v>0</v>
      </c>
      <c r="J532" s="117">
        <v>0</v>
      </c>
      <c r="K532" s="117">
        <v>0</v>
      </c>
      <c r="L532" s="117">
        <v>0</v>
      </c>
      <c r="M532" s="106">
        <v>0</v>
      </c>
      <c r="N532" s="106">
        <v>0</v>
      </c>
    </row>
    <row r="533" spans="2:14">
      <c r="B533" s="146" t="s">
        <v>2147</v>
      </c>
      <c r="C533" s="117" t="s">
        <v>1252</v>
      </c>
      <c r="D533" s="117" t="s">
        <v>206</v>
      </c>
      <c r="E533" s="117" t="s">
        <v>1119</v>
      </c>
      <c r="F533" s="117"/>
      <c r="G533" s="117">
        <v>12</v>
      </c>
      <c r="H533" s="117">
        <v>0</v>
      </c>
      <c r="I533" s="117">
        <v>0</v>
      </c>
      <c r="J533" s="117">
        <v>0</v>
      </c>
      <c r="K533" s="117">
        <v>0</v>
      </c>
      <c r="L533" s="117">
        <v>0</v>
      </c>
      <c r="M533" s="106">
        <v>0</v>
      </c>
      <c r="N533" s="106">
        <v>0</v>
      </c>
    </row>
    <row r="534" spans="2:14">
      <c r="B534" s="146" t="s">
        <v>2148</v>
      </c>
      <c r="C534" s="117" t="s">
        <v>1374</v>
      </c>
      <c r="D534" s="117" t="s">
        <v>206</v>
      </c>
      <c r="E534" s="117" t="s">
        <v>1119</v>
      </c>
      <c r="F534" s="117"/>
      <c r="G534" s="117">
        <v>4</v>
      </c>
      <c r="H534" s="117">
        <v>0</v>
      </c>
      <c r="I534" s="117">
        <v>0</v>
      </c>
      <c r="J534" s="117">
        <v>0</v>
      </c>
      <c r="K534" s="117">
        <v>0</v>
      </c>
      <c r="L534" s="117">
        <v>0</v>
      </c>
      <c r="M534" s="106">
        <v>0</v>
      </c>
      <c r="N534" s="106">
        <v>0</v>
      </c>
    </row>
    <row r="535" spans="2:14">
      <c r="B535" s="146" t="s">
        <v>2149</v>
      </c>
      <c r="C535" s="117" t="s">
        <v>214</v>
      </c>
      <c r="D535" s="117" t="s">
        <v>206</v>
      </c>
      <c r="E535" s="117" t="s">
        <v>1119</v>
      </c>
      <c r="F535" s="117"/>
      <c r="G535" s="117">
        <v>0</v>
      </c>
      <c r="H535" s="117">
        <v>0</v>
      </c>
      <c r="I535" s="117">
        <v>0</v>
      </c>
      <c r="J535" s="117">
        <v>0</v>
      </c>
      <c r="K535" s="117">
        <v>0</v>
      </c>
      <c r="L535" s="117">
        <v>0</v>
      </c>
      <c r="M535" s="106">
        <v>0</v>
      </c>
      <c r="N535" s="106">
        <v>0</v>
      </c>
    </row>
    <row r="536" spans="2:14">
      <c r="B536" s="146" t="s">
        <v>2150</v>
      </c>
      <c r="C536" s="117" t="s">
        <v>1312</v>
      </c>
      <c r="D536" s="117" t="s">
        <v>206</v>
      </c>
      <c r="E536" s="117" t="s">
        <v>1119</v>
      </c>
      <c r="F536" s="117"/>
      <c r="G536" s="117">
        <v>10</v>
      </c>
      <c r="H536" s="117">
        <v>0</v>
      </c>
      <c r="I536" s="117">
        <v>0</v>
      </c>
      <c r="J536" s="117">
        <v>0</v>
      </c>
      <c r="K536" s="117">
        <v>0</v>
      </c>
      <c r="L536" s="117">
        <v>0</v>
      </c>
      <c r="M536" s="106">
        <v>0</v>
      </c>
      <c r="N536" s="106">
        <v>0</v>
      </c>
    </row>
    <row r="537" spans="2:14">
      <c r="B537" s="146" t="s">
        <v>2151</v>
      </c>
      <c r="C537" s="117" t="s">
        <v>1281</v>
      </c>
      <c r="D537" s="117" t="s">
        <v>206</v>
      </c>
      <c r="E537" s="117" t="s">
        <v>1119</v>
      </c>
      <c r="F537" s="117"/>
      <c r="G537" s="117">
        <v>33</v>
      </c>
      <c r="H537" s="117">
        <v>0</v>
      </c>
      <c r="I537" s="117">
        <v>0</v>
      </c>
      <c r="J537" s="117">
        <v>0</v>
      </c>
      <c r="K537" s="117">
        <v>0</v>
      </c>
      <c r="L537" s="117">
        <v>0</v>
      </c>
      <c r="M537" s="106">
        <v>0</v>
      </c>
      <c r="N537" s="106">
        <v>0</v>
      </c>
    </row>
    <row r="538" spans="2:14">
      <c r="B538" s="146" t="s">
        <v>2152</v>
      </c>
      <c r="C538" s="117" t="s">
        <v>216</v>
      </c>
      <c r="D538" s="117" t="s">
        <v>206</v>
      </c>
      <c r="E538" s="117" t="s">
        <v>1119</v>
      </c>
      <c r="F538" s="117"/>
      <c r="G538" s="117">
        <v>6</v>
      </c>
      <c r="H538" s="117">
        <v>0</v>
      </c>
      <c r="I538" s="117">
        <v>0</v>
      </c>
      <c r="J538" s="117">
        <v>0</v>
      </c>
      <c r="K538" s="117">
        <v>0</v>
      </c>
      <c r="L538" s="117">
        <v>0</v>
      </c>
      <c r="M538" s="106">
        <v>0</v>
      </c>
      <c r="N538" s="106">
        <v>0</v>
      </c>
    </row>
    <row r="539" spans="2:14">
      <c r="B539" s="146" t="s">
        <v>2153</v>
      </c>
      <c r="C539" s="117" t="s">
        <v>1285</v>
      </c>
      <c r="D539" s="117" t="s">
        <v>206</v>
      </c>
      <c r="E539" s="117" t="s">
        <v>1119</v>
      </c>
      <c r="F539" s="117"/>
      <c r="G539" s="117">
        <v>7</v>
      </c>
      <c r="H539" s="117">
        <v>0</v>
      </c>
      <c r="I539" s="117">
        <v>0</v>
      </c>
      <c r="J539" s="117">
        <v>0</v>
      </c>
      <c r="K539" s="117">
        <v>0</v>
      </c>
      <c r="L539" s="117">
        <v>0</v>
      </c>
      <c r="M539" s="106">
        <v>0</v>
      </c>
      <c r="N539" s="106">
        <v>0</v>
      </c>
    </row>
    <row r="540" spans="2:14">
      <c r="B540" s="146" t="s">
        <v>2154</v>
      </c>
      <c r="C540" s="117" t="s">
        <v>1116</v>
      </c>
      <c r="D540" s="117" t="s">
        <v>206</v>
      </c>
      <c r="E540" s="117" t="s">
        <v>1115</v>
      </c>
      <c r="F540" s="117"/>
      <c r="G540" s="117">
        <v>41</v>
      </c>
      <c r="H540" s="117">
        <v>0</v>
      </c>
      <c r="I540" s="117">
        <v>0</v>
      </c>
      <c r="J540" s="117">
        <v>0</v>
      </c>
      <c r="K540" s="117">
        <v>0</v>
      </c>
      <c r="L540" s="117">
        <v>0</v>
      </c>
      <c r="M540" s="106">
        <v>0</v>
      </c>
      <c r="N540" s="106">
        <v>0</v>
      </c>
    </row>
    <row r="541" spans="2:14">
      <c r="B541" s="146" t="s">
        <v>2155</v>
      </c>
      <c r="C541" s="117" t="s">
        <v>1122</v>
      </c>
      <c r="D541" s="117" t="s">
        <v>206</v>
      </c>
      <c r="E541" s="117" t="s">
        <v>1115</v>
      </c>
      <c r="F541" s="117"/>
      <c r="G541" s="117">
        <v>33</v>
      </c>
      <c r="H541" s="117">
        <v>0</v>
      </c>
      <c r="I541" s="117">
        <v>0</v>
      </c>
      <c r="J541" s="117">
        <v>0</v>
      </c>
      <c r="K541" s="117">
        <v>0</v>
      </c>
      <c r="L541" s="117">
        <v>0</v>
      </c>
      <c r="M541" s="106">
        <v>0</v>
      </c>
      <c r="N541" s="106">
        <v>0</v>
      </c>
    </row>
    <row r="542" spans="2:14">
      <c r="B542" s="146" t="s">
        <v>2156</v>
      </c>
      <c r="C542" s="117" t="s">
        <v>221</v>
      </c>
      <c r="D542" s="117" t="s">
        <v>206</v>
      </c>
      <c r="E542" s="117" t="s">
        <v>1115</v>
      </c>
      <c r="F542" s="117"/>
      <c r="G542" s="117">
        <v>6</v>
      </c>
      <c r="H542" s="117">
        <v>0</v>
      </c>
      <c r="I542" s="117">
        <v>0</v>
      </c>
      <c r="J542" s="117">
        <v>0</v>
      </c>
      <c r="K542" s="117">
        <v>0</v>
      </c>
      <c r="L542" s="117">
        <v>0</v>
      </c>
      <c r="M542" s="106">
        <v>0</v>
      </c>
      <c r="N542" s="106">
        <v>0</v>
      </c>
    </row>
    <row r="543" spans="2:14">
      <c r="B543" s="146" t="s">
        <v>2157</v>
      </c>
      <c r="C543" s="117" t="s">
        <v>1342</v>
      </c>
      <c r="D543" s="117" t="s">
        <v>206</v>
      </c>
      <c r="E543" s="117" t="s">
        <v>1115</v>
      </c>
      <c r="F543" s="117"/>
      <c r="G543" s="117">
        <v>3</v>
      </c>
      <c r="H543" s="117">
        <v>0</v>
      </c>
      <c r="I543" s="117">
        <v>1</v>
      </c>
      <c r="J543" s="117">
        <v>0</v>
      </c>
      <c r="K543" s="117">
        <v>1</v>
      </c>
      <c r="L543" s="117">
        <v>0</v>
      </c>
      <c r="M543" s="106">
        <v>0</v>
      </c>
      <c r="N543" s="106">
        <v>0</v>
      </c>
    </row>
    <row r="544" spans="2:14">
      <c r="B544" s="146" t="s">
        <v>2158</v>
      </c>
      <c r="C544" s="117" t="s">
        <v>223</v>
      </c>
      <c r="D544" s="117" t="s">
        <v>206</v>
      </c>
      <c r="E544" s="117" t="s">
        <v>1115</v>
      </c>
      <c r="F544" s="117"/>
      <c r="G544" s="117">
        <v>8</v>
      </c>
      <c r="H544" s="117">
        <v>0</v>
      </c>
      <c r="I544" s="117">
        <v>0</v>
      </c>
      <c r="J544" s="117">
        <v>0</v>
      </c>
      <c r="K544" s="117">
        <v>1</v>
      </c>
      <c r="L544" s="117">
        <v>0</v>
      </c>
      <c r="M544" s="106">
        <v>0</v>
      </c>
      <c r="N544" s="106">
        <v>0</v>
      </c>
    </row>
    <row r="545" spans="2:14">
      <c r="B545" s="146" t="s">
        <v>2159</v>
      </c>
      <c r="C545" s="117" t="s">
        <v>1164</v>
      </c>
      <c r="D545" s="117" t="s">
        <v>206</v>
      </c>
      <c r="E545" s="117" t="s">
        <v>1115</v>
      </c>
      <c r="F545" s="117"/>
      <c r="G545" s="117">
        <v>7</v>
      </c>
      <c r="H545" s="117">
        <v>0</v>
      </c>
      <c r="I545" s="117">
        <v>0</v>
      </c>
      <c r="J545" s="117">
        <v>0</v>
      </c>
      <c r="K545" s="117">
        <v>0</v>
      </c>
      <c r="L545" s="117">
        <v>0</v>
      </c>
      <c r="M545" s="106">
        <v>0</v>
      </c>
      <c r="N545" s="106">
        <v>0</v>
      </c>
    </row>
    <row r="546" spans="2:14">
      <c r="B546" s="146" t="s">
        <v>2160</v>
      </c>
      <c r="C546" s="117" t="s">
        <v>1358</v>
      </c>
      <c r="D546" s="117" t="s">
        <v>206</v>
      </c>
      <c r="E546" s="117" t="s">
        <v>1115</v>
      </c>
      <c r="F546" s="117"/>
      <c r="G546" s="117">
        <v>16</v>
      </c>
      <c r="H546" s="117">
        <v>0</v>
      </c>
      <c r="I546" s="117">
        <v>0</v>
      </c>
      <c r="J546" s="117">
        <v>0</v>
      </c>
      <c r="K546" s="117">
        <v>0</v>
      </c>
      <c r="L546" s="117">
        <v>0</v>
      </c>
      <c r="M546" s="106">
        <v>0</v>
      </c>
      <c r="N546" s="106">
        <v>0</v>
      </c>
    </row>
    <row r="547" spans="2:14">
      <c r="B547" s="146" t="s">
        <v>2161</v>
      </c>
      <c r="C547" s="117" t="s">
        <v>1244</v>
      </c>
      <c r="D547" s="117" t="s">
        <v>206</v>
      </c>
      <c r="E547" s="117" t="s">
        <v>1115</v>
      </c>
      <c r="F547" s="117"/>
      <c r="G547" s="117">
        <v>14</v>
      </c>
      <c r="H547" s="117">
        <v>0</v>
      </c>
      <c r="I547" s="117">
        <v>0</v>
      </c>
      <c r="J547" s="117">
        <v>0</v>
      </c>
      <c r="K547" s="117">
        <v>0</v>
      </c>
      <c r="L547" s="117">
        <v>0</v>
      </c>
      <c r="M547" s="106">
        <v>0</v>
      </c>
      <c r="N547" s="106">
        <v>0</v>
      </c>
    </row>
    <row r="548" spans="2:14">
      <c r="B548" s="146" t="s">
        <v>2162</v>
      </c>
      <c r="C548" s="117" t="s">
        <v>1172</v>
      </c>
      <c r="D548" s="117" t="s">
        <v>206</v>
      </c>
      <c r="E548" s="117" t="s">
        <v>1115</v>
      </c>
      <c r="F548" s="117"/>
      <c r="G548" s="117">
        <v>14</v>
      </c>
      <c r="H548" s="117">
        <v>0</v>
      </c>
      <c r="I548" s="117">
        <v>0</v>
      </c>
      <c r="J548" s="117">
        <v>0</v>
      </c>
      <c r="K548" s="117">
        <v>0</v>
      </c>
      <c r="L548" s="117">
        <v>0</v>
      </c>
      <c r="M548" s="106">
        <v>0</v>
      </c>
      <c r="N548" s="106">
        <v>0</v>
      </c>
    </row>
    <row r="549" spans="2:14">
      <c r="B549" s="146" t="s">
        <v>2163</v>
      </c>
      <c r="C549" s="117" t="s">
        <v>1179</v>
      </c>
      <c r="D549" s="117" t="s">
        <v>206</v>
      </c>
      <c r="E549" s="117" t="s">
        <v>1115</v>
      </c>
      <c r="F549" s="117"/>
      <c r="G549" s="117">
        <v>35</v>
      </c>
      <c r="H549" s="117">
        <v>0</v>
      </c>
      <c r="I549" s="117">
        <v>0</v>
      </c>
      <c r="J549" s="117">
        <v>0</v>
      </c>
      <c r="K549" s="117">
        <v>0</v>
      </c>
      <c r="L549" s="117">
        <v>0</v>
      </c>
      <c r="M549" s="106">
        <v>0</v>
      </c>
      <c r="N549" s="106">
        <v>0</v>
      </c>
    </row>
    <row r="550" spans="2:14">
      <c r="B550" s="146" t="s">
        <v>2164</v>
      </c>
      <c r="C550" s="117" t="s">
        <v>1256</v>
      </c>
      <c r="D550" s="117" t="s">
        <v>206</v>
      </c>
      <c r="E550" s="117" t="s">
        <v>1115</v>
      </c>
      <c r="F550" s="117"/>
      <c r="G550" s="117">
        <v>55</v>
      </c>
      <c r="H550" s="117">
        <v>0</v>
      </c>
      <c r="I550" s="117">
        <v>0</v>
      </c>
      <c r="J550" s="117">
        <v>0</v>
      </c>
      <c r="K550" s="117">
        <v>0</v>
      </c>
      <c r="L550" s="117">
        <v>0</v>
      </c>
      <c r="M550" s="106">
        <v>0</v>
      </c>
      <c r="N550" s="106">
        <v>0</v>
      </c>
    </row>
    <row r="551" spans="2:14">
      <c r="B551" s="146" t="s">
        <v>2165</v>
      </c>
      <c r="C551" s="117" t="s">
        <v>1262</v>
      </c>
      <c r="D551" s="117" t="s">
        <v>206</v>
      </c>
      <c r="E551" s="117" t="s">
        <v>1115</v>
      </c>
      <c r="F551" s="117"/>
      <c r="G551" s="117">
        <v>50</v>
      </c>
      <c r="H551" s="117">
        <v>0</v>
      </c>
      <c r="I551" s="117">
        <v>0</v>
      </c>
      <c r="J551" s="117">
        <v>0</v>
      </c>
      <c r="K551" s="117">
        <v>0</v>
      </c>
      <c r="L551" s="117">
        <v>0</v>
      </c>
      <c r="M551" s="106">
        <v>0</v>
      </c>
      <c r="N551" s="106">
        <v>0</v>
      </c>
    </row>
    <row r="552" spans="2:14">
      <c r="B552" s="146" t="s">
        <v>2166</v>
      </c>
      <c r="C552" s="117" t="s">
        <v>1287</v>
      </c>
      <c r="D552" s="117" t="s">
        <v>206</v>
      </c>
      <c r="E552" s="117" t="s">
        <v>1115</v>
      </c>
      <c r="F552" s="117"/>
      <c r="G552" s="117">
        <v>5</v>
      </c>
      <c r="H552" s="117">
        <v>0</v>
      </c>
      <c r="I552" s="117">
        <v>1</v>
      </c>
      <c r="J552" s="117">
        <v>0</v>
      </c>
      <c r="K552" s="117">
        <v>0</v>
      </c>
      <c r="L552" s="117">
        <v>0</v>
      </c>
      <c r="M552" s="106">
        <v>0</v>
      </c>
      <c r="N552" s="106">
        <v>0</v>
      </c>
    </row>
    <row r="553" spans="2:14">
      <c r="B553" s="146" t="s">
        <v>2167</v>
      </c>
      <c r="C553" s="117" t="s">
        <v>1368</v>
      </c>
      <c r="D553" s="117" t="s">
        <v>206</v>
      </c>
      <c r="E553" s="117" t="s">
        <v>1115</v>
      </c>
      <c r="F553" s="117"/>
      <c r="G553" s="117">
        <v>82</v>
      </c>
      <c r="H553" s="117">
        <v>0</v>
      </c>
      <c r="I553" s="117">
        <v>0</v>
      </c>
      <c r="J553" s="117">
        <v>0</v>
      </c>
      <c r="K553" s="117">
        <v>0</v>
      </c>
      <c r="L553" s="117">
        <v>0</v>
      </c>
      <c r="M553" s="106">
        <v>0</v>
      </c>
      <c r="N553" s="106">
        <v>0</v>
      </c>
    </row>
    <row r="554" spans="2:14">
      <c r="B554" s="146" t="s">
        <v>2168</v>
      </c>
      <c r="C554" s="117" t="s">
        <v>1211</v>
      </c>
      <c r="D554" s="117" t="s">
        <v>206</v>
      </c>
      <c r="E554" s="117" t="s">
        <v>1115</v>
      </c>
      <c r="F554" s="117"/>
      <c r="G554" s="117">
        <v>18</v>
      </c>
      <c r="H554" s="117">
        <v>0</v>
      </c>
      <c r="I554" s="117">
        <v>1</v>
      </c>
      <c r="J554" s="117">
        <v>0</v>
      </c>
      <c r="K554" s="117">
        <v>0</v>
      </c>
      <c r="L554" s="117">
        <v>0</v>
      </c>
      <c r="M554" s="106">
        <v>0</v>
      </c>
      <c r="N554" s="106">
        <v>0</v>
      </c>
    </row>
  </sheetData>
  <autoFilter ref="D2:N554">
    <sortState ref="D3:N554">
      <sortCondition ref="N2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154"/>
  <sheetViews>
    <sheetView topLeftCell="A3" workbookViewId="0">
      <selection activeCell="H11" sqref="H11"/>
    </sheetView>
  </sheetViews>
  <sheetFormatPr defaultRowHeight="15"/>
  <cols>
    <col min="2" max="2" width="8.42578125" bestFit="1" customWidth="1"/>
    <col min="3" max="3" width="14.85546875" bestFit="1" customWidth="1"/>
    <col min="4" max="4" width="48.140625" bestFit="1" customWidth="1"/>
    <col min="5" max="5" width="8.140625" bestFit="1" customWidth="1"/>
    <col min="6" max="6" width="7.140625" bestFit="1" customWidth="1"/>
    <col min="7" max="9" width="5.42578125" bestFit="1" customWidth="1"/>
    <col min="10" max="10" width="3.140625" bestFit="1" customWidth="1"/>
    <col min="11" max="12" width="5.42578125" bestFit="1" customWidth="1"/>
    <col min="13" max="13" width="3.140625" bestFit="1" customWidth="1"/>
  </cols>
  <sheetData>
    <row r="3" spans="2:13" ht="129">
      <c r="B3" s="140" t="s">
        <v>512</v>
      </c>
      <c r="C3" s="140" t="s">
        <v>1110</v>
      </c>
      <c r="D3" s="140" t="s">
        <v>21</v>
      </c>
      <c r="E3" s="140" t="s">
        <v>1111</v>
      </c>
      <c r="F3" s="140" t="s">
        <v>1112</v>
      </c>
      <c r="G3" s="142" t="s">
        <v>515</v>
      </c>
      <c r="H3" s="142" t="s">
        <v>516</v>
      </c>
      <c r="I3" s="142" t="s">
        <v>517</v>
      </c>
      <c r="J3" s="142" t="s">
        <v>518</v>
      </c>
      <c r="K3" s="142" t="s">
        <v>519</v>
      </c>
      <c r="L3" s="142" t="s">
        <v>520</v>
      </c>
      <c r="M3" s="142" t="s">
        <v>521</v>
      </c>
    </row>
    <row r="4" spans="2:13">
      <c r="B4" s="117" t="s">
        <v>106</v>
      </c>
      <c r="C4" s="117" t="s">
        <v>1113</v>
      </c>
      <c r="D4" s="117" t="s">
        <v>1114</v>
      </c>
      <c r="E4" s="117">
        <v>20481</v>
      </c>
      <c r="F4" s="141">
        <v>44593</v>
      </c>
      <c r="G4" s="106">
        <v>0</v>
      </c>
      <c r="H4" s="106">
        <v>0</v>
      </c>
      <c r="I4" s="106">
        <v>0</v>
      </c>
      <c r="J4" s="106">
        <v>0</v>
      </c>
      <c r="K4" s="117">
        <v>0</v>
      </c>
      <c r="L4" s="106">
        <v>0</v>
      </c>
      <c r="M4" s="117"/>
    </row>
    <row r="5" spans="2:13">
      <c r="B5" s="117" t="s">
        <v>206</v>
      </c>
      <c r="C5" s="117" t="s">
        <v>1115</v>
      </c>
      <c r="D5" s="117" t="s">
        <v>1116</v>
      </c>
      <c r="E5" s="117">
        <v>20753</v>
      </c>
      <c r="F5" s="141">
        <v>44593</v>
      </c>
      <c r="G5" s="106">
        <v>10</v>
      </c>
      <c r="H5" s="106">
        <v>0</v>
      </c>
      <c r="I5" s="106">
        <v>0</v>
      </c>
      <c r="J5" s="106">
        <v>0</v>
      </c>
      <c r="K5" s="117">
        <v>0</v>
      </c>
      <c r="L5" s="106">
        <v>0</v>
      </c>
      <c r="M5" s="117"/>
    </row>
    <row r="6" spans="2:13">
      <c r="B6" s="117" t="s">
        <v>206</v>
      </c>
      <c r="C6" s="117" t="s">
        <v>1117</v>
      </c>
      <c r="D6" s="117" t="s">
        <v>1118</v>
      </c>
      <c r="E6" s="117">
        <v>17274</v>
      </c>
      <c r="F6" s="141">
        <v>44593</v>
      </c>
      <c r="G6" s="106">
        <v>20</v>
      </c>
      <c r="H6" s="106">
        <v>0</v>
      </c>
      <c r="I6" s="106">
        <v>0</v>
      </c>
      <c r="J6" s="106">
        <v>0</v>
      </c>
      <c r="K6" s="117">
        <v>0</v>
      </c>
      <c r="L6" s="106">
        <v>0</v>
      </c>
      <c r="M6" s="117"/>
    </row>
    <row r="7" spans="2:13">
      <c r="B7" s="117" t="s">
        <v>206</v>
      </c>
      <c r="C7" s="117" t="s">
        <v>1119</v>
      </c>
      <c r="D7" s="117" t="s">
        <v>529</v>
      </c>
      <c r="E7" s="117">
        <v>24233</v>
      </c>
      <c r="F7" s="141">
        <v>44593</v>
      </c>
      <c r="G7" s="106">
        <v>0</v>
      </c>
      <c r="H7" s="106">
        <v>0</v>
      </c>
      <c r="I7" s="106">
        <v>0</v>
      </c>
      <c r="J7" s="106">
        <v>0</v>
      </c>
      <c r="K7" s="117">
        <v>0</v>
      </c>
      <c r="L7" s="106">
        <v>0</v>
      </c>
      <c r="M7" s="117"/>
    </row>
    <row r="8" spans="2:13">
      <c r="B8" s="117" t="s">
        <v>125</v>
      </c>
      <c r="C8" s="117" t="s">
        <v>1120</v>
      </c>
      <c r="D8" s="117" t="s">
        <v>1121</v>
      </c>
      <c r="E8" s="117">
        <v>14197</v>
      </c>
      <c r="F8" s="141">
        <v>44593</v>
      </c>
      <c r="G8" s="106">
        <v>0</v>
      </c>
      <c r="H8" s="106">
        <v>0</v>
      </c>
      <c r="I8" s="106">
        <v>0</v>
      </c>
      <c r="J8" s="106">
        <v>0</v>
      </c>
      <c r="K8" s="117">
        <v>0</v>
      </c>
      <c r="L8" s="106">
        <v>0</v>
      </c>
      <c r="M8" s="117"/>
    </row>
    <row r="9" spans="2:13">
      <c r="B9" s="117" t="s">
        <v>206</v>
      </c>
      <c r="C9" s="117" t="s">
        <v>1115</v>
      </c>
      <c r="D9" s="117" t="s">
        <v>1122</v>
      </c>
      <c r="E9" s="117">
        <v>14217</v>
      </c>
      <c r="F9" s="141">
        <v>44593</v>
      </c>
      <c r="G9" s="106">
        <v>2</v>
      </c>
      <c r="H9" s="106">
        <v>0</v>
      </c>
      <c r="I9" s="106">
        <v>0</v>
      </c>
      <c r="J9" s="106">
        <v>0</v>
      </c>
      <c r="K9" s="117">
        <v>0</v>
      </c>
      <c r="L9" s="106">
        <v>0</v>
      </c>
      <c r="M9" s="117"/>
    </row>
    <row r="10" spans="2:13">
      <c r="B10" s="117" t="s">
        <v>106</v>
      </c>
      <c r="C10" s="117" t="s">
        <v>1113</v>
      </c>
      <c r="D10" s="117" t="s">
        <v>1123</v>
      </c>
      <c r="E10" s="117">
        <v>20475</v>
      </c>
      <c r="F10" s="141">
        <v>44593</v>
      </c>
      <c r="G10" s="106">
        <v>1</v>
      </c>
      <c r="H10" s="106">
        <v>0</v>
      </c>
      <c r="I10" s="106">
        <v>0</v>
      </c>
      <c r="J10" s="106">
        <v>0</v>
      </c>
      <c r="K10" s="117">
        <v>0</v>
      </c>
      <c r="L10" s="106">
        <v>0</v>
      </c>
      <c r="M10" s="117"/>
    </row>
    <row r="11" spans="2:13">
      <c r="B11" s="117" t="s">
        <v>206</v>
      </c>
      <c r="C11" s="117" t="s">
        <v>1115</v>
      </c>
      <c r="D11" s="117" t="s">
        <v>221</v>
      </c>
      <c r="E11" s="117">
        <v>14227</v>
      </c>
      <c r="F11" s="141">
        <v>44593</v>
      </c>
      <c r="G11" s="106">
        <v>0</v>
      </c>
      <c r="H11" s="106">
        <v>0</v>
      </c>
      <c r="I11" s="106">
        <v>0</v>
      </c>
      <c r="J11" s="106">
        <v>0</v>
      </c>
      <c r="K11" s="117">
        <v>0</v>
      </c>
      <c r="L11" s="106">
        <v>0</v>
      </c>
      <c r="M11" s="117"/>
    </row>
    <row r="12" spans="2:13">
      <c r="B12" s="117" t="s">
        <v>106</v>
      </c>
      <c r="C12" s="117" t="s">
        <v>1113</v>
      </c>
      <c r="D12" s="117" t="s">
        <v>1124</v>
      </c>
      <c r="E12" s="117">
        <v>24323</v>
      </c>
      <c r="F12" s="141">
        <v>44593</v>
      </c>
      <c r="G12" s="106">
        <v>0</v>
      </c>
      <c r="H12" s="106">
        <v>0</v>
      </c>
      <c r="I12" s="106">
        <v>0</v>
      </c>
      <c r="J12" s="106">
        <v>0</v>
      </c>
      <c r="K12" s="117">
        <v>0</v>
      </c>
      <c r="L12" s="106">
        <v>0</v>
      </c>
      <c r="M12" s="117"/>
    </row>
    <row r="13" spans="2:13">
      <c r="B13" s="117" t="s">
        <v>106</v>
      </c>
      <c r="C13" s="117" t="s">
        <v>1125</v>
      </c>
      <c r="D13" s="117" t="s">
        <v>537</v>
      </c>
      <c r="E13" s="117">
        <v>14607</v>
      </c>
      <c r="F13" s="141">
        <v>44593</v>
      </c>
      <c r="G13" s="106">
        <v>61</v>
      </c>
      <c r="H13" s="106">
        <v>0</v>
      </c>
      <c r="I13" s="106">
        <v>0</v>
      </c>
      <c r="J13" s="106">
        <v>0</v>
      </c>
      <c r="K13" s="117">
        <v>0</v>
      </c>
      <c r="L13" s="106">
        <v>0</v>
      </c>
      <c r="M13" s="117"/>
    </row>
    <row r="14" spans="2:13">
      <c r="B14" s="117" t="s">
        <v>106</v>
      </c>
      <c r="C14" s="117" t="s">
        <v>1126</v>
      </c>
      <c r="D14" s="117" t="s">
        <v>1127</v>
      </c>
      <c r="E14" s="117">
        <v>14235</v>
      </c>
      <c r="F14" s="141">
        <v>44593</v>
      </c>
      <c r="G14" s="106">
        <v>31</v>
      </c>
      <c r="H14" s="106">
        <v>0</v>
      </c>
      <c r="I14" s="106">
        <v>0</v>
      </c>
      <c r="J14" s="106">
        <v>0</v>
      </c>
      <c r="K14" s="117">
        <v>0</v>
      </c>
      <c r="L14" s="106">
        <v>0</v>
      </c>
      <c r="M14" s="117"/>
    </row>
    <row r="15" spans="2:13">
      <c r="B15" s="117" t="s">
        <v>206</v>
      </c>
      <c r="C15" s="117" t="s">
        <v>1117</v>
      </c>
      <c r="D15" s="117" t="s">
        <v>1128</v>
      </c>
      <c r="E15" s="117">
        <v>14236</v>
      </c>
      <c r="F15" s="141">
        <v>44593</v>
      </c>
      <c r="G15" s="106">
        <v>0</v>
      </c>
      <c r="H15" s="106">
        <v>0</v>
      </c>
      <c r="I15" s="106">
        <v>0</v>
      </c>
      <c r="J15" s="106">
        <v>0</v>
      </c>
      <c r="K15" s="117">
        <v>0</v>
      </c>
      <c r="L15" s="106">
        <v>0</v>
      </c>
      <c r="M15" s="117"/>
    </row>
    <row r="16" spans="2:13">
      <c r="B16" s="117" t="s">
        <v>206</v>
      </c>
      <c r="C16" s="117" t="s">
        <v>1117</v>
      </c>
      <c r="D16" s="117" t="s">
        <v>222</v>
      </c>
      <c r="E16" s="117">
        <v>14237</v>
      </c>
      <c r="F16" s="141">
        <v>44593</v>
      </c>
      <c r="G16" s="106">
        <v>0</v>
      </c>
      <c r="H16" s="106">
        <v>0</v>
      </c>
      <c r="I16" s="106">
        <v>0</v>
      </c>
      <c r="J16" s="106">
        <v>0</v>
      </c>
      <c r="K16" s="117">
        <v>0</v>
      </c>
      <c r="L16" s="106">
        <v>0</v>
      </c>
      <c r="M16" s="117"/>
    </row>
    <row r="17" spans="2:13">
      <c r="B17" s="117" t="s">
        <v>106</v>
      </c>
      <c r="C17" s="117" t="s">
        <v>1113</v>
      </c>
      <c r="D17" s="117" t="s">
        <v>1129</v>
      </c>
      <c r="E17" s="117">
        <v>14241</v>
      </c>
      <c r="F17" s="141">
        <v>44593</v>
      </c>
      <c r="G17" s="106">
        <v>0</v>
      </c>
      <c r="H17" s="106">
        <v>0</v>
      </c>
      <c r="I17" s="106">
        <v>0</v>
      </c>
      <c r="J17" s="106">
        <v>0</v>
      </c>
      <c r="K17" s="117">
        <v>0</v>
      </c>
      <c r="L17" s="106">
        <v>0</v>
      </c>
      <c r="M17" s="117"/>
    </row>
    <row r="18" spans="2:13">
      <c r="B18" s="117" t="s">
        <v>106</v>
      </c>
      <c r="C18" s="117" t="s">
        <v>1113</v>
      </c>
      <c r="D18" s="117" t="s">
        <v>1130</v>
      </c>
      <c r="E18" s="117">
        <v>14242</v>
      </c>
      <c r="F18" s="141">
        <v>44593</v>
      </c>
      <c r="G18" s="106">
        <v>1</v>
      </c>
      <c r="H18" s="106">
        <v>0</v>
      </c>
      <c r="I18" s="106">
        <v>0</v>
      </c>
      <c r="J18" s="106">
        <v>0</v>
      </c>
      <c r="K18" s="117">
        <v>0</v>
      </c>
      <c r="L18" s="106">
        <v>0</v>
      </c>
      <c r="M18" s="117"/>
    </row>
    <row r="19" spans="2:13">
      <c r="B19" s="117" t="s">
        <v>106</v>
      </c>
      <c r="C19" s="117" t="s">
        <v>1131</v>
      </c>
      <c r="D19" s="117" t="s">
        <v>1132</v>
      </c>
      <c r="E19" s="117">
        <v>26325</v>
      </c>
      <c r="F19" s="141">
        <v>44593</v>
      </c>
      <c r="G19" s="106">
        <v>0</v>
      </c>
      <c r="H19" s="106">
        <v>0</v>
      </c>
      <c r="I19" s="106">
        <v>0</v>
      </c>
      <c r="J19" s="106">
        <v>0</v>
      </c>
      <c r="K19" s="117">
        <v>0</v>
      </c>
      <c r="L19" s="106">
        <v>0</v>
      </c>
      <c r="M19" s="117"/>
    </row>
    <row r="20" spans="2:13">
      <c r="B20" s="117" t="s">
        <v>206</v>
      </c>
      <c r="C20" s="117" t="s">
        <v>1119</v>
      </c>
      <c r="D20" s="117" t="s">
        <v>213</v>
      </c>
      <c r="E20" s="117">
        <v>15769</v>
      </c>
      <c r="F20" s="141">
        <v>44593</v>
      </c>
      <c r="G20" s="106">
        <v>14</v>
      </c>
      <c r="H20" s="106">
        <v>0</v>
      </c>
      <c r="I20" s="106">
        <v>0</v>
      </c>
      <c r="J20" s="106">
        <v>0</v>
      </c>
      <c r="K20" s="117">
        <v>0</v>
      </c>
      <c r="L20" s="106">
        <v>0</v>
      </c>
      <c r="M20" s="117"/>
    </row>
    <row r="21" spans="2:13">
      <c r="B21" s="117" t="s">
        <v>106</v>
      </c>
      <c r="C21" s="117" t="s">
        <v>1125</v>
      </c>
      <c r="D21" s="117" t="s">
        <v>1133</v>
      </c>
      <c r="E21" s="117">
        <v>17018</v>
      </c>
      <c r="F21" s="141">
        <v>44593</v>
      </c>
      <c r="G21" s="106">
        <v>2</v>
      </c>
      <c r="H21" s="106">
        <v>0</v>
      </c>
      <c r="I21" s="106">
        <v>0</v>
      </c>
      <c r="J21" s="106">
        <v>0</v>
      </c>
      <c r="K21" s="117">
        <v>0</v>
      </c>
      <c r="L21" s="106">
        <v>0</v>
      </c>
      <c r="M21" s="117"/>
    </row>
    <row r="22" spans="2:13">
      <c r="B22" s="117" t="s">
        <v>125</v>
      </c>
      <c r="C22" s="117" t="s">
        <v>1120</v>
      </c>
      <c r="D22" s="117" t="s">
        <v>553</v>
      </c>
      <c r="E22" s="117">
        <v>21122</v>
      </c>
      <c r="F22" s="141">
        <v>44593</v>
      </c>
      <c r="G22" s="106">
        <v>0</v>
      </c>
      <c r="H22" s="106">
        <v>0</v>
      </c>
      <c r="I22" s="106">
        <v>0</v>
      </c>
      <c r="J22" s="106">
        <v>0</v>
      </c>
      <c r="K22" s="117">
        <v>0</v>
      </c>
      <c r="L22" s="106">
        <v>0</v>
      </c>
      <c r="M22" s="117"/>
    </row>
    <row r="23" spans="2:13">
      <c r="B23" s="117" t="s">
        <v>106</v>
      </c>
      <c r="C23" s="117" t="s">
        <v>1131</v>
      </c>
      <c r="D23" s="117" t="s">
        <v>114</v>
      </c>
      <c r="E23" s="117">
        <v>14964</v>
      </c>
      <c r="F23" s="141">
        <v>44593</v>
      </c>
      <c r="G23" s="106">
        <v>0</v>
      </c>
      <c r="H23" s="106">
        <v>0</v>
      </c>
      <c r="I23" s="106">
        <v>0</v>
      </c>
      <c r="J23" s="106">
        <v>0</v>
      </c>
      <c r="K23" s="117">
        <v>0</v>
      </c>
      <c r="L23" s="106">
        <v>0</v>
      </c>
      <c r="M23" s="117"/>
    </row>
    <row r="24" spans="2:13">
      <c r="B24" s="117" t="s">
        <v>106</v>
      </c>
      <c r="C24" s="117" t="s">
        <v>1131</v>
      </c>
      <c r="D24" s="117" t="s">
        <v>1134</v>
      </c>
      <c r="E24" s="117">
        <v>19322</v>
      </c>
      <c r="F24" s="141">
        <v>44593</v>
      </c>
      <c r="G24" s="106">
        <v>0</v>
      </c>
      <c r="H24" s="106">
        <v>0</v>
      </c>
      <c r="I24" s="106">
        <v>0</v>
      </c>
      <c r="J24" s="106">
        <v>0</v>
      </c>
      <c r="K24" s="117">
        <v>0</v>
      </c>
      <c r="L24" s="106">
        <v>0</v>
      </c>
      <c r="M24" s="117"/>
    </row>
    <row r="25" spans="2:13">
      <c r="B25" s="117" t="s">
        <v>106</v>
      </c>
      <c r="C25" s="117" t="s">
        <v>1131</v>
      </c>
      <c r="D25" s="117" t="s">
        <v>1135</v>
      </c>
      <c r="E25" s="117">
        <v>14432</v>
      </c>
      <c r="F25" s="141">
        <v>44593</v>
      </c>
      <c r="G25" s="106">
        <v>0</v>
      </c>
      <c r="H25" s="106">
        <v>0</v>
      </c>
      <c r="I25" s="106">
        <v>0</v>
      </c>
      <c r="J25" s="106">
        <v>0</v>
      </c>
      <c r="K25" s="117">
        <v>0</v>
      </c>
      <c r="L25" s="106">
        <v>0</v>
      </c>
      <c r="M25" s="117"/>
    </row>
    <row r="26" spans="2:13">
      <c r="B26" s="117" t="s">
        <v>106</v>
      </c>
      <c r="C26" s="117" t="s">
        <v>1136</v>
      </c>
      <c r="D26" s="117" t="s">
        <v>123</v>
      </c>
      <c r="E26" s="117">
        <v>14446</v>
      </c>
      <c r="F26" s="141">
        <v>44593</v>
      </c>
      <c r="G26" s="106">
        <v>0</v>
      </c>
      <c r="H26" s="106">
        <v>0</v>
      </c>
      <c r="I26" s="106">
        <v>0</v>
      </c>
      <c r="J26" s="106">
        <v>0</v>
      </c>
      <c r="K26" s="117">
        <v>0</v>
      </c>
      <c r="L26" s="106">
        <v>0</v>
      </c>
      <c r="M26" s="117"/>
    </row>
    <row r="27" spans="2:13">
      <c r="B27" s="117" t="s">
        <v>106</v>
      </c>
      <c r="C27" s="117" t="s">
        <v>1136</v>
      </c>
      <c r="D27" s="117" t="s">
        <v>1137</v>
      </c>
      <c r="E27" s="117">
        <v>20010</v>
      </c>
      <c r="F27" s="141">
        <v>44593</v>
      </c>
      <c r="G27" s="106">
        <v>2</v>
      </c>
      <c r="H27" s="106">
        <v>0</v>
      </c>
      <c r="I27" s="106">
        <v>0</v>
      </c>
      <c r="J27" s="106">
        <v>0</v>
      </c>
      <c r="K27" s="117">
        <v>0</v>
      </c>
      <c r="L27" s="106">
        <v>0</v>
      </c>
      <c r="M27" s="117"/>
    </row>
    <row r="28" spans="2:13">
      <c r="B28" s="117" t="s">
        <v>125</v>
      </c>
      <c r="C28" s="117" t="s">
        <v>1120</v>
      </c>
      <c r="D28" s="117" t="s">
        <v>565</v>
      </c>
      <c r="E28" s="117">
        <v>14483</v>
      </c>
      <c r="F28" s="141">
        <v>44593</v>
      </c>
      <c r="G28" s="106">
        <v>0</v>
      </c>
      <c r="H28" s="106">
        <v>0</v>
      </c>
      <c r="I28" s="106">
        <v>0</v>
      </c>
      <c r="J28" s="106">
        <v>0</v>
      </c>
      <c r="K28" s="117">
        <v>0</v>
      </c>
      <c r="L28" s="106">
        <v>0</v>
      </c>
      <c r="M28" s="117"/>
    </row>
    <row r="29" spans="2:13">
      <c r="B29" s="117" t="s">
        <v>125</v>
      </c>
      <c r="C29" s="117" t="s">
        <v>1138</v>
      </c>
      <c r="D29" s="117" t="s">
        <v>578</v>
      </c>
      <c r="E29" s="117">
        <v>14553</v>
      </c>
      <c r="F29" s="141">
        <v>44593</v>
      </c>
      <c r="G29" s="106">
        <v>0</v>
      </c>
      <c r="H29" s="106">
        <v>0</v>
      </c>
      <c r="I29" s="106">
        <v>0</v>
      </c>
      <c r="J29" s="106">
        <v>0</v>
      </c>
      <c r="K29" s="117">
        <v>0</v>
      </c>
      <c r="L29" s="106">
        <v>0</v>
      </c>
      <c r="M29" s="117"/>
    </row>
    <row r="30" spans="2:13">
      <c r="B30" s="117" t="s">
        <v>125</v>
      </c>
      <c r="C30" s="117" t="s">
        <v>1120</v>
      </c>
      <c r="D30" s="117" t="s">
        <v>1139</v>
      </c>
      <c r="E30" s="117">
        <v>20546</v>
      </c>
      <c r="F30" s="141">
        <v>44593</v>
      </c>
      <c r="G30" s="106">
        <v>0</v>
      </c>
      <c r="H30" s="106">
        <v>0</v>
      </c>
      <c r="I30" s="106">
        <v>0</v>
      </c>
      <c r="J30" s="106">
        <v>0</v>
      </c>
      <c r="K30" s="117">
        <v>0</v>
      </c>
      <c r="L30" s="106">
        <v>0</v>
      </c>
      <c r="M30" s="117"/>
    </row>
    <row r="31" spans="2:13">
      <c r="B31" s="117" t="s">
        <v>106</v>
      </c>
      <c r="C31" s="117" t="s">
        <v>1131</v>
      </c>
      <c r="D31" s="117" t="s">
        <v>1140</v>
      </c>
      <c r="E31" s="117">
        <v>17087</v>
      </c>
      <c r="F31" s="141">
        <v>44593</v>
      </c>
      <c r="G31" s="106">
        <v>2</v>
      </c>
      <c r="H31" s="106">
        <v>0</v>
      </c>
      <c r="I31" s="106">
        <v>0</v>
      </c>
      <c r="J31" s="106">
        <v>0</v>
      </c>
      <c r="K31" s="117">
        <v>0</v>
      </c>
      <c r="L31" s="106">
        <v>0</v>
      </c>
      <c r="M31" s="117"/>
    </row>
    <row r="32" spans="2:13">
      <c r="B32" s="117" t="s">
        <v>106</v>
      </c>
      <c r="C32" s="117" t="s">
        <v>1136</v>
      </c>
      <c r="D32" s="117" t="s">
        <v>1141</v>
      </c>
      <c r="E32" s="117">
        <v>20007</v>
      </c>
      <c r="F32" s="141">
        <v>44593</v>
      </c>
      <c r="G32" s="106">
        <v>1</v>
      </c>
      <c r="H32" s="106">
        <v>0</v>
      </c>
      <c r="I32" s="106">
        <v>0</v>
      </c>
      <c r="J32" s="106">
        <v>0</v>
      </c>
      <c r="K32" s="117">
        <v>0</v>
      </c>
      <c r="L32" s="106">
        <v>0</v>
      </c>
      <c r="M32" s="117"/>
    </row>
    <row r="33" spans="2:13">
      <c r="B33" s="117" t="s">
        <v>106</v>
      </c>
      <c r="C33" s="117" t="s">
        <v>1136</v>
      </c>
      <c r="D33" s="117" t="s">
        <v>1142</v>
      </c>
      <c r="E33" s="117">
        <v>17098</v>
      </c>
      <c r="F33" s="141">
        <v>44593</v>
      </c>
      <c r="G33" s="106">
        <v>0</v>
      </c>
      <c r="H33" s="106">
        <v>0</v>
      </c>
      <c r="I33" s="106">
        <v>1</v>
      </c>
      <c r="J33" s="106">
        <v>0</v>
      </c>
      <c r="K33" s="117">
        <v>0</v>
      </c>
      <c r="L33" s="106">
        <v>0</v>
      </c>
      <c r="M33" s="117"/>
    </row>
    <row r="34" spans="2:13">
      <c r="B34" s="117" t="s">
        <v>106</v>
      </c>
      <c r="C34" s="117" t="s">
        <v>1136</v>
      </c>
      <c r="D34" s="117" t="s">
        <v>1143</v>
      </c>
      <c r="E34" s="117">
        <v>14709</v>
      </c>
      <c r="F34" s="141">
        <v>44593</v>
      </c>
      <c r="G34" s="106">
        <v>0</v>
      </c>
      <c r="H34" s="106">
        <v>0</v>
      </c>
      <c r="I34" s="106">
        <v>0</v>
      </c>
      <c r="J34" s="106">
        <v>0</v>
      </c>
      <c r="K34" s="117">
        <v>0</v>
      </c>
      <c r="L34" s="106">
        <v>0</v>
      </c>
      <c r="M34" s="117"/>
    </row>
    <row r="35" spans="2:13">
      <c r="B35" s="117" t="s">
        <v>106</v>
      </c>
      <c r="C35" s="117" t="s">
        <v>1113</v>
      </c>
      <c r="D35" s="117" t="s">
        <v>1144</v>
      </c>
      <c r="E35" s="117">
        <v>20467</v>
      </c>
      <c r="F35" s="141">
        <v>44593</v>
      </c>
      <c r="G35" s="106">
        <v>0</v>
      </c>
      <c r="H35" s="106">
        <v>0</v>
      </c>
      <c r="I35" s="106">
        <v>0</v>
      </c>
      <c r="J35" s="106">
        <v>0</v>
      </c>
      <c r="K35" s="117">
        <v>0</v>
      </c>
      <c r="L35" s="106">
        <v>0</v>
      </c>
      <c r="M35" s="117"/>
    </row>
    <row r="36" spans="2:13">
      <c r="B36" s="117" t="s">
        <v>106</v>
      </c>
      <c r="C36" s="117" t="s">
        <v>1125</v>
      </c>
      <c r="D36" s="117" t="s">
        <v>107</v>
      </c>
      <c r="E36" s="117">
        <v>14784</v>
      </c>
      <c r="F36" s="141">
        <v>44593</v>
      </c>
      <c r="G36" s="106">
        <v>2</v>
      </c>
      <c r="H36" s="106">
        <v>0</v>
      </c>
      <c r="I36" s="106">
        <v>0</v>
      </c>
      <c r="J36" s="106">
        <v>0</v>
      </c>
      <c r="K36" s="117">
        <v>0</v>
      </c>
      <c r="L36" s="106">
        <v>0</v>
      </c>
      <c r="M36" s="117"/>
    </row>
    <row r="37" spans="2:13">
      <c r="B37" s="117" t="s">
        <v>106</v>
      </c>
      <c r="C37" s="117" t="s">
        <v>1126</v>
      </c>
      <c r="D37" s="117" t="s">
        <v>1145</v>
      </c>
      <c r="E37" s="117">
        <v>16737</v>
      </c>
      <c r="F37" s="141">
        <v>44593</v>
      </c>
      <c r="G37" s="106">
        <v>0</v>
      </c>
      <c r="H37" s="106">
        <v>0</v>
      </c>
      <c r="I37" s="106">
        <v>0</v>
      </c>
      <c r="J37" s="106">
        <v>0</v>
      </c>
      <c r="K37" s="117">
        <v>0</v>
      </c>
      <c r="L37" s="106">
        <v>0</v>
      </c>
      <c r="M37" s="117"/>
    </row>
    <row r="38" spans="2:13">
      <c r="B38" s="117" t="s">
        <v>106</v>
      </c>
      <c r="C38" s="117" t="s">
        <v>1113</v>
      </c>
      <c r="D38" s="117" t="s">
        <v>113</v>
      </c>
      <c r="E38" s="117">
        <v>14817</v>
      </c>
      <c r="F38" s="141">
        <v>44593</v>
      </c>
      <c r="G38" s="106">
        <v>0</v>
      </c>
      <c r="H38" s="106">
        <v>0</v>
      </c>
      <c r="I38" s="106">
        <v>0</v>
      </c>
      <c r="J38" s="106">
        <v>0</v>
      </c>
      <c r="K38" s="117">
        <v>0</v>
      </c>
      <c r="L38" s="106">
        <v>0</v>
      </c>
      <c r="M38" s="117"/>
    </row>
    <row r="39" spans="2:13">
      <c r="B39" s="117" t="s">
        <v>106</v>
      </c>
      <c r="C39" s="117" t="s">
        <v>1113</v>
      </c>
      <c r="D39" s="117" t="s">
        <v>1146</v>
      </c>
      <c r="E39" s="117">
        <v>14843</v>
      </c>
      <c r="F39" s="141">
        <v>44593</v>
      </c>
      <c r="G39" s="106">
        <v>0</v>
      </c>
      <c r="H39" s="106">
        <v>0</v>
      </c>
      <c r="I39" s="106">
        <v>0</v>
      </c>
      <c r="J39" s="106">
        <v>0</v>
      </c>
      <c r="K39" s="117">
        <v>0</v>
      </c>
      <c r="L39" s="106">
        <v>0</v>
      </c>
      <c r="M39" s="117"/>
    </row>
    <row r="40" spans="2:13">
      <c r="B40" s="117" t="s">
        <v>106</v>
      </c>
      <c r="C40" s="117" t="s">
        <v>1131</v>
      </c>
      <c r="D40" s="117" t="s">
        <v>1147</v>
      </c>
      <c r="E40" s="117">
        <v>17088</v>
      </c>
      <c r="F40" s="141">
        <v>44593</v>
      </c>
      <c r="G40" s="106">
        <v>1</v>
      </c>
      <c r="H40" s="106">
        <v>0</v>
      </c>
      <c r="I40" s="106">
        <v>0</v>
      </c>
      <c r="J40" s="106">
        <v>0</v>
      </c>
      <c r="K40" s="117">
        <v>0</v>
      </c>
      <c r="L40" s="106">
        <v>0</v>
      </c>
      <c r="M40" s="117"/>
    </row>
    <row r="41" spans="2:13">
      <c r="B41" s="117" t="s">
        <v>206</v>
      </c>
      <c r="C41" s="117" t="s">
        <v>1119</v>
      </c>
      <c r="D41" s="117" t="s">
        <v>1148</v>
      </c>
      <c r="E41" s="117">
        <v>19945</v>
      </c>
      <c r="F41" s="141">
        <v>44593</v>
      </c>
      <c r="G41" s="106">
        <v>0</v>
      </c>
      <c r="H41" s="106">
        <v>0</v>
      </c>
      <c r="I41" s="106">
        <v>0</v>
      </c>
      <c r="J41" s="106">
        <v>0</v>
      </c>
      <c r="K41" s="117">
        <v>0</v>
      </c>
      <c r="L41" s="106">
        <v>0</v>
      </c>
      <c r="M41" s="117"/>
    </row>
    <row r="42" spans="2:13">
      <c r="B42" s="117" t="s">
        <v>106</v>
      </c>
      <c r="C42" s="117" t="s">
        <v>1113</v>
      </c>
      <c r="D42" s="117" t="s">
        <v>1149</v>
      </c>
      <c r="E42" s="117">
        <v>14881</v>
      </c>
      <c r="F42" s="141">
        <v>44593</v>
      </c>
      <c r="G42" s="106">
        <v>0</v>
      </c>
      <c r="H42" s="106">
        <v>0</v>
      </c>
      <c r="I42" s="106">
        <v>0</v>
      </c>
      <c r="J42" s="106">
        <v>0</v>
      </c>
      <c r="K42" s="117">
        <v>0</v>
      </c>
      <c r="L42" s="106">
        <v>0</v>
      </c>
      <c r="M42" s="117"/>
    </row>
    <row r="43" spans="2:13">
      <c r="B43" s="117" t="s">
        <v>106</v>
      </c>
      <c r="C43" s="117" t="s">
        <v>1113</v>
      </c>
      <c r="D43" s="117" t="s">
        <v>1150</v>
      </c>
      <c r="E43" s="117">
        <v>14889</v>
      </c>
      <c r="F43" s="141">
        <v>44593</v>
      </c>
      <c r="G43" s="106">
        <v>0</v>
      </c>
      <c r="H43" s="106">
        <v>0</v>
      </c>
      <c r="I43" s="106">
        <v>0</v>
      </c>
      <c r="J43" s="106">
        <v>0</v>
      </c>
      <c r="K43" s="117">
        <v>0</v>
      </c>
      <c r="L43" s="106">
        <v>0</v>
      </c>
      <c r="M43" s="117"/>
    </row>
    <row r="44" spans="2:13">
      <c r="B44" s="117" t="s">
        <v>106</v>
      </c>
      <c r="C44" s="117" t="s">
        <v>1131</v>
      </c>
      <c r="D44" s="117" t="s">
        <v>1151</v>
      </c>
      <c r="E44" s="117">
        <v>17154</v>
      </c>
      <c r="F44" s="141">
        <v>44593</v>
      </c>
      <c r="G44" s="106">
        <v>0</v>
      </c>
      <c r="H44" s="106">
        <v>0</v>
      </c>
      <c r="I44" s="106">
        <v>0</v>
      </c>
      <c r="J44" s="106">
        <v>0</v>
      </c>
      <c r="K44" s="117">
        <v>0</v>
      </c>
      <c r="L44" s="106">
        <v>0</v>
      </c>
      <c r="M44" s="117"/>
    </row>
    <row r="45" spans="2:13">
      <c r="B45" s="117" t="s">
        <v>106</v>
      </c>
      <c r="C45" s="117" t="s">
        <v>1126</v>
      </c>
      <c r="D45" s="117" t="s">
        <v>601</v>
      </c>
      <c r="E45" s="117">
        <v>16733</v>
      </c>
      <c r="F45" s="141">
        <v>44593</v>
      </c>
      <c r="G45" s="106">
        <v>0</v>
      </c>
      <c r="H45" s="106">
        <v>0</v>
      </c>
      <c r="I45" s="106">
        <v>0</v>
      </c>
      <c r="J45" s="106">
        <v>0</v>
      </c>
      <c r="K45" s="117">
        <v>0</v>
      </c>
      <c r="L45" s="106">
        <v>0</v>
      </c>
      <c r="M45" s="117"/>
    </row>
    <row r="46" spans="2:13">
      <c r="B46" s="117" t="s">
        <v>106</v>
      </c>
      <c r="C46" s="117" t="s">
        <v>1125</v>
      </c>
      <c r="D46" s="117" t="s">
        <v>603</v>
      </c>
      <c r="E46" s="117">
        <v>14907</v>
      </c>
      <c r="F46" s="141">
        <v>44593</v>
      </c>
      <c r="G46" s="106">
        <v>2</v>
      </c>
      <c r="H46" s="106">
        <v>0</v>
      </c>
      <c r="I46" s="106">
        <v>0</v>
      </c>
      <c r="J46" s="106">
        <v>0</v>
      </c>
      <c r="K46" s="117">
        <v>0</v>
      </c>
      <c r="L46" s="106">
        <v>0</v>
      </c>
      <c r="M46" s="117"/>
    </row>
    <row r="47" spans="2:13">
      <c r="B47" s="117" t="s">
        <v>106</v>
      </c>
      <c r="C47" s="117" t="s">
        <v>1136</v>
      </c>
      <c r="D47" s="117" t="s">
        <v>1152</v>
      </c>
      <c r="E47" s="117">
        <v>17099</v>
      </c>
      <c r="F47" s="141">
        <v>44593</v>
      </c>
      <c r="G47" s="106">
        <v>0</v>
      </c>
      <c r="H47" s="106">
        <v>0</v>
      </c>
      <c r="I47" s="106">
        <v>0</v>
      </c>
      <c r="J47" s="106">
        <v>0</v>
      </c>
      <c r="K47" s="117">
        <v>0</v>
      </c>
      <c r="L47" s="106">
        <v>0</v>
      </c>
      <c r="M47" s="117"/>
    </row>
    <row r="48" spans="2:13">
      <c r="B48" s="117" t="s">
        <v>106</v>
      </c>
      <c r="C48" s="117" t="s">
        <v>1136</v>
      </c>
      <c r="D48" s="117" t="s">
        <v>1153</v>
      </c>
      <c r="E48" s="117">
        <v>20011</v>
      </c>
      <c r="F48" s="141">
        <v>44593</v>
      </c>
      <c r="G48" s="106">
        <v>0</v>
      </c>
      <c r="H48" s="106">
        <v>0</v>
      </c>
      <c r="I48" s="106">
        <v>0</v>
      </c>
      <c r="J48" s="106">
        <v>0</v>
      </c>
      <c r="K48" s="117">
        <v>0</v>
      </c>
      <c r="L48" s="106">
        <v>0</v>
      </c>
      <c r="M48" s="117"/>
    </row>
    <row r="49" spans="2:13">
      <c r="B49" s="117" t="s">
        <v>206</v>
      </c>
      <c r="C49" s="117" t="s">
        <v>1117</v>
      </c>
      <c r="D49" s="117" t="s">
        <v>1154</v>
      </c>
      <c r="E49" s="117">
        <v>14515</v>
      </c>
      <c r="F49" s="141">
        <v>44593</v>
      </c>
      <c r="G49" s="106">
        <v>0</v>
      </c>
      <c r="H49" s="106">
        <v>0</v>
      </c>
      <c r="I49" s="106">
        <v>0</v>
      </c>
      <c r="J49" s="106">
        <v>0</v>
      </c>
      <c r="K49" s="117">
        <v>0</v>
      </c>
      <c r="L49" s="106">
        <v>0</v>
      </c>
      <c r="M49" s="117"/>
    </row>
    <row r="50" spans="2:13">
      <c r="B50" s="117" t="s">
        <v>106</v>
      </c>
      <c r="C50" s="117" t="s">
        <v>1136</v>
      </c>
      <c r="D50" s="117" t="s">
        <v>1155</v>
      </c>
      <c r="E50" s="117">
        <v>14968</v>
      </c>
      <c r="F50" s="141">
        <v>44593</v>
      </c>
      <c r="G50" s="106">
        <v>0</v>
      </c>
      <c r="H50" s="106">
        <v>0</v>
      </c>
      <c r="I50" s="106">
        <v>0</v>
      </c>
      <c r="J50" s="106">
        <v>0</v>
      </c>
      <c r="K50" s="117">
        <v>0</v>
      </c>
      <c r="L50" s="106">
        <v>0</v>
      </c>
      <c r="M50" s="117"/>
    </row>
    <row r="51" spans="2:13">
      <c r="B51" s="117" t="s">
        <v>106</v>
      </c>
      <c r="C51" s="117" t="s">
        <v>1126</v>
      </c>
      <c r="D51" s="117" t="s">
        <v>1156</v>
      </c>
      <c r="E51" s="117">
        <v>20456</v>
      </c>
      <c r="F51" s="141">
        <v>44593</v>
      </c>
      <c r="G51" s="106">
        <v>0</v>
      </c>
      <c r="H51" s="106">
        <v>0</v>
      </c>
      <c r="I51" s="106">
        <v>0</v>
      </c>
      <c r="J51" s="106">
        <v>0</v>
      </c>
      <c r="K51" s="117">
        <v>0</v>
      </c>
      <c r="L51" s="106">
        <v>0</v>
      </c>
      <c r="M51" s="117"/>
    </row>
    <row r="52" spans="2:13">
      <c r="B52" s="117" t="s">
        <v>106</v>
      </c>
      <c r="C52" s="117" t="s">
        <v>1113</v>
      </c>
      <c r="D52" s="117" t="s">
        <v>610</v>
      </c>
      <c r="E52" s="117">
        <v>14998</v>
      </c>
      <c r="F52" s="141">
        <v>44593</v>
      </c>
      <c r="G52" s="106">
        <v>0</v>
      </c>
      <c r="H52" s="106">
        <v>0</v>
      </c>
      <c r="I52" s="106">
        <v>0</v>
      </c>
      <c r="J52" s="106">
        <v>0</v>
      </c>
      <c r="K52" s="117">
        <v>0</v>
      </c>
      <c r="L52" s="106">
        <v>0</v>
      </c>
      <c r="M52" s="117"/>
    </row>
    <row r="53" spans="2:13">
      <c r="B53" s="117" t="s">
        <v>206</v>
      </c>
      <c r="C53" s="117" t="s">
        <v>1119</v>
      </c>
      <c r="D53" s="117" t="s">
        <v>1157</v>
      </c>
      <c r="E53" s="117">
        <v>23256</v>
      </c>
      <c r="F53" s="141">
        <v>44593</v>
      </c>
      <c r="G53" s="106">
        <v>0</v>
      </c>
      <c r="H53" s="106">
        <v>0</v>
      </c>
      <c r="I53" s="106">
        <v>0</v>
      </c>
      <c r="J53" s="106">
        <v>0</v>
      </c>
      <c r="K53" s="117">
        <v>0</v>
      </c>
      <c r="L53" s="106">
        <v>0</v>
      </c>
      <c r="M53" s="117"/>
    </row>
    <row r="54" spans="2:13">
      <c r="B54" s="117" t="s">
        <v>206</v>
      </c>
      <c r="C54" s="117" t="s">
        <v>1115</v>
      </c>
      <c r="D54" s="117" t="s">
        <v>614</v>
      </c>
      <c r="E54" s="117">
        <v>15014</v>
      </c>
      <c r="F54" s="141">
        <v>44593</v>
      </c>
      <c r="G54" s="106">
        <v>0</v>
      </c>
      <c r="H54" s="106">
        <v>0</v>
      </c>
      <c r="I54" s="106">
        <v>0</v>
      </c>
      <c r="J54" s="106">
        <v>0</v>
      </c>
      <c r="K54" s="117">
        <v>0</v>
      </c>
      <c r="L54" s="106">
        <v>0</v>
      </c>
      <c r="M54" s="117"/>
    </row>
    <row r="55" spans="2:13">
      <c r="B55" s="117" t="s">
        <v>206</v>
      </c>
      <c r="C55" s="117" t="s">
        <v>1117</v>
      </c>
      <c r="D55" s="117" t="s">
        <v>208</v>
      </c>
      <c r="E55" s="117">
        <v>15017</v>
      </c>
      <c r="F55" s="141">
        <v>44593</v>
      </c>
      <c r="G55" s="106">
        <v>0</v>
      </c>
      <c r="H55" s="106">
        <v>0</v>
      </c>
      <c r="I55" s="106">
        <v>0</v>
      </c>
      <c r="J55" s="106">
        <v>0</v>
      </c>
      <c r="K55" s="117">
        <v>0</v>
      </c>
      <c r="L55" s="106">
        <v>0</v>
      </c>
      <c r="M55" s="117"/>
    </row>
    <row r="56" spans="2:13">
      <c r="B56" s="117" t="s">
        <v>206</v>
      </c>
      <c r="C56" s="117" t="s">
        <v>1119</v>
      </c>
      <c r="D56" s="117" t="s">
        <v>1158</v>
      </c>
      <c r="E56" s="117">
        <v>23345</v>
      </c>
      <c r="F56" s="141">
        <v>44593</v>
      </c>
      <c r="G56" s="106">
        <v>20</v>
      </c>
      <c r="H56" s="106">
        <v>0</v>
      </c>
      <c r="I56" s="106">
        <v>0</v>
      </c>
      <c r="J56" s="106">
        <v>0</v>
      </c>
      <c r="K56" s="117">
        <v>0</v>
      </c>
      <c r="L56" s="106">
        <v>0</v>
      </c>
      <c r="M56" s="117"/>
    </row>
    <row r="57" spans="2:13">
      <c r="B57" s="117" t="s">
        <v>106</v>
      </c>
      <c r="C57" s="117" t="s">
        <v>1113</v>
      </c>
      <c r="D57" s="117" t="s">
        <v>1159</v>
      </c>
      <c r="E57" s="117">
        <v>15036</v>
      </c>
      <c r="F57" s="141">
        <v>44593</v>
      </c>
      <c r="G57" s="106">
        <v>0</v>
      </c>
      <c r="H57" s="106">
        <v>0</v>
      </c>
      <c r="I57" s="106">
        <v>0</v>
      </c>
      <c r="J57" s="106">
        <v>0</v>
      </c>
      <c r="K57" s="117">
        <v>0</v>
      </c>
      <c r="L57" s="106">
        <v>0</v>
      </c>
      <c r="M57" s="117"/>
    </row>
    <row r="58" spans="2:13">
      <c r="B58" s="117" t="s">
        <v>206</v>
      </c>
      <c r="C58" s="117" t="s">
        <v>1117</v>
      </c>
      <c r="D58" s="117" t="s">
        <v>1160</v>
      </c>
      <c r="E58" s="117">
        <v>24720</v>
      </c>
      <c r="F58" s="141">
        <v>44593</v>
      </c>
      <c r="G58" s="106">
        <v>4</v>
      </c>
      <c r="H58" s="106">
        <v>0</v>
      </c>
      <c r="I58" s="106">
        <v>0</v>
      </c>
      <c r="J58" s="106">
        <v>0</v>
      </c>
      <c r="K58" s="117">
        <v>0</v>
      </c>
      <c r="L58" s="106">
        <v>0</v>
      </c>
      <c r="M58" s="117"/>
    </row>
    <row r="59" spans="2:13">
      <c r="B59" s="117" t="s">
        <v>106</v>
      </c>
      <c r="C59" s="117" t="s">
        <v>1161</v>
      </c>
      <c r="D59" s="117" t="s">
        <v>1162</v>
      </c>
      <c r="E59" s="117">
        <v>15042</v>
      </c>
      <c r="F59" s="141">
        <v>44593</v>
      </c>
      <c r="G59" s="106">
        <v>6</v>
      </c>
      <c r="H59" s="106">
        <v>0</v>
      </c>
      <c r="I59" s="106">
        <v>0</v>
      </c>
      <c r="J59" s="106">
        <v>0</v>
      </c>
      <c r="K59" s="117">
        <v>0</v>
      </c>
      <c r="L59" s="106">
        <v>0</v>
      </c>
      <c r="M59" s="117"/>
    </row>
    <row r="60" spans="2:13">
      <c r="B60" s="117" t="s">
        <v>206</v>
      </c>
      <c r="C60" s="117" t="s">
        <v>1117</v>
      </c>
      <c r="D60" s="117" t="s">
        <v>1163</v>
      </c>
      <c r="E60" s="117">
        <v>15047</v>
      </c>
      <c r="F60" s="141">
        <v>44593</v>
      </c>
      <c r="G60" s="106">
        <v>0</v>
      </c>
      <c r="H60" s="106">
        <v>0</v>
      </c>
      <c r="I60" s="106">
        <v>0</v>
      </c>
      <c r="J60" s="106">
        <v>0</v>
      </c>
      <c r="K60" s="117">
        <v>0</v>
      </c>
      <c r="L60" s="106">
        <v>0</v>
      </c>
      <c r="M60" s="117"/>
    </row>
    <row r="61" spans="2:13">
      <c r="B61" s="117" t="s">
        <v>206</v>
      </c>
      <c r="C61" s="117" t="s">
        <v>1115</v>
      </c>
      <c r="D61" s="117" t="s">
        <v>1164</v>
      </c>
      <c r="E61" s="117">
        <v>20765</v>
      </c>
      <c r="F61" s="141">
        <v>44593</v>
      </c>
      <c r="G61" s="106">
        <v>0</v>
      </c>
      <c r="H61" s="106">
        <v>0</v>
      </c>
      <c r="I61" s="106">
        <v>0</v>
      </c>
      <c r="J61" s="106">
        <v>0</v>
      </c>
      <c r="K61" s="117">
        <v>0</v>
      </c>
      <c r="L61" s="106">
        <v>0</v>
      </c>
      <c r="M61" s="117"/>
    </row>
    <row r="62" spans="2:13">
      <c r="B62" s="117" t="s">
        <v>206</v>
      </c>
      <c r="C62" s="117" t="s">
        <v>1117</v>
      </c>
      <c r="D62" s="117" t="s">
        <v>1165</v>
      </c>
      <c r="E62" s="117">
        <v>14504</v>
      </c>
      <c r="F62" s="141">
        <v>44593</v>
      </c>
      <c r="G62" s="106">
        <v>5</v>
      </c>
      <c r="H62" s="106">
        <v>0</v>
      </c>
      <c r="I62" s="106">
        <v>0</v>
      </c>
      <c r="J62" s="106">
        <v>0</v>
      </c>
      <c r="K62" s="117">
        <v>0</v>
      </c>
      <c r="L62" s="106">
        <v>0</v>
      </c>
      <c r="M62" s="117"/>
    </row>
    <row r="63" spans="2:13">
      <c r="B63" s="117" t="s">
        <v>206</v>
      </c>
      <c r="C63" s="117" t="s">
        <v>1117</v>
      </c>
      <c r="D63" s="117" t="s">
        <v>619</v>
      </c>
      <c r="E63" s="117">
        <v>15079</v>
      </c>
      <c r="F63" s="141">
        <v>44593</v>
      </c>
      <c r="G63" s="106">
        <v>0</v>
      </c>
      <c r="H63" s="106">
        <v>0</v>
      </c>
      <c r="I63" s="106">
        <v>0</v>
      </c>
      <c r="J63" s="106">
        <v>0</v>
      </c>
      <c r="K63" s="117">
        <v>0</v>
      </c>
      <c r="L63" s="106">
        <v>0</v>
      </c>
      <c r="M63" s="117"/>
    </row>
    <row r="64" spans="2:13">
      <c r="B64" s="117" t="s">
        <v>125</v>
      </c>
      <c r="C64" s="117" t="s">
        <v>1166</v>
      </c>
      <c r="D64" s="117" t="s">
        <v>1167</v>
      </c>
      <c r="E64" s="117">
        <v>10665</v>
      </c>
      <c r="F64" s="141">
        <v>44593</v>
      </c>
      <c r="G64" s="106">
        <v>0</v>
      </c>
      <c r="H64" s="106">
        <v>0</v>
      </c>
      <c r="I64" s="106">
        <v>0</v>
      </c>
      <c r="J64" s="106">
        <v>0</v>
      </c>
      <c r="K64" s="117">
        <v>0</v>
      </c>
      <c r="L64" s="106">
        <v>0</v>
      </c>
      <c r="M64" s="117"/>
    </row>
    <row r="65" spans="2:13">
      <c r="B65" s="117" t="s">
        <v>125</v>
      </c>
      <c r="C65" s="117" t="s">
        <v>1120</v>
      </c>
      <c r="D65" s="117" t="s">
        <v>1168</v>
      </c>
      <c r="E65" s="117">
        <v>15102</v>
      </c>
      <c r="F65" s="141">
        <v>44593</v>
      </c>
      <c r="G65" s="106">
        <v>6</v>
      </c>
      <c r="H65" s="106">
        <v>0</v>
      </c>
      <c r="I65" s="106">
        <v>0</v>
      </c>
      <c r="J65" s="106">
        <v>0</v>
      </c>
      <c r="K65" s="117">
        <v>0</v>
      </c>
      <c r="L65" s="106">
        <v>0</v>
      </c>
      <c r="M65" s="117"/>
    </row>
    <row r="66" spans="2:13">
      <c r="B66" s="117" t="s">
        <v>106</v>
      </c>
      <c r="C66" s="117" t="s">
        <v>1131</v>
      </c>
      <c r="D66" s="117" t="s">
        <v>116</v>
      </c>
      <c r="E66" s="117">
        <v>15111</v>
      </c>
      <c r="F66" s="141">
        <v>44593</v>
      </c>
      <c r="G66" s="106">
        <v>0</v>
      </c>
      <c r="H66" s="106">
        <v>0</v>
      </c>
      <c r="I66" s="106">
        <v>0</v>
      </c>
      <c r="J66" s="106">
        <v>0</v>
      </c>
      <c r="K66" s="117">
        <v>0</v>
      </c>
      <c r="L66" s="106">
        <v>0</v>
      </c>
      <c r="M66" s="117"/>
    </row>
    <row r="67" spans="2:13">
      <c r="B67" s="117" t="s">
        <v>206</v>
      </c>
      <c r="C67" s="117" t="s">
        <v>1115</v>
      </c>
      <c r="D67" s="117" t="s">
        <v>631</v>
      </c>
      <c r="E67" s="117">
        <v>15144</v>
      </c>
      <c r="F67" s="141">
        <v>44593</v>
      </c>
      <c r="G67" s="106">
        <v>0</v>
      </c>
      <c r="H67" s="106">
        <v>0</v>
      </c>
      <c r="I67" s="106">
        <v>0</v>
      </c>
      <c r="J67" s="106">
        <v>0</v>
      </c>
      <c r="K67" s="117">
        <v>0</v>
      </c>
      <c r="L67" s="106">
        <v>0</v>
      </c>
      <c r="M67" s="117"/>
    </row>
    <row r="68" spans="2:13">
      <c r="B68" s="117" t="s">
        <v>125</v>
      </c>
      <c r="C68" s="117" t="s">
        <v>1120</v>
      </c>
      <c r="D68" s="117" t="s">
        <v>1169</v>
      </c>
      <c r="E68" s="117">
        <v>15145</v>
      </c>
      <c r="F68" s="141">
        <v>44593</v>
      </c>
      <c r="G68" s="106">
        <v>0</v>
      </c>
      <c r="H68" s="106">
        <v>0</v>
      </c>
      <c r="I68" s="106">
        <v>0</v>
      </c>
      <c r="J68" s="106">
        <v>0</v>
      </c>
      <c r="K68" s="117">
        <v>0</v>
      </c>
      <c r="L68" s="106">
        <v>0</v>
      </c>
      <c r="M68" s="117"/>
    </row>
    <row r="69" spans="2:13">
      <c r="B69" s="117" t="s">
        <v>125</v>
      </c>
      <c r="C69" s="117" t="s">
        <v>1166</v>
      </c>
      <c r="D69" s="117" t="s">
        <v>1170</v>
      </c>
      <c r="E69" s="117">
        <v>10699</v>
      </c>
      <c r="F69" s="141">
        <v>44593</v>
      </c>
      <c r="G69" s="106">
        <v>0</v>
      </c>
      <c r="H69" s="106">
        <v>0</v>
      </c>
      <c r="I69" s="106">
        <v>0</v>
      </c>
      <c r="J69" s="106">
        <v>0</v>
      </c>
      <c r="K69" s="117">
        <v>0</v>
      </c>
      <c r="L69" s="106">
        <v>0</v>
      </c>
      <c r="M69" s="117"/>
    </row>
    <row r="70" spans="2:13">
      <c r="B70" s="117" t="s">
        <v>125</v>
      </c>
      <c r="C70" s="117" t="s">
        <v>1138</v>
      </c>
      <c r="D70" s="117" t="s">
        <v>1171</v>
      </c>
      <c r="E70" s="117">
        <v>15148</v>
      </c>
      <c r="F70" s="141">
        <v>44593</v>
      </c>
      <c r="G70" s="106">
        <v>0</v>
      </c>
      <c r="H70" s="106">
        <v>0</v>
      </c>
      <c r="I70" s="106">
        <v>0</v>
      </c>
      <c r="J70" s="106">
        <v>0</v>
      </c>
      <c r="K70" s="117">
        <v>0</v>
      </c>
      <c r="L70" s="106">
        <v>0</v>
      </c>
      <c r="M70" s="117"/>
    </row>
    <row r="71" spans="2:13">
      <c r="B71" s="117" t="s">
        <v>206</v>
      </c>
      <c r="C71" s="117" t="s">
        <v>1115</v>
      </c>
      <c r="D71" s="117" t="s">
        <v>1172</v>
      </c>
      <c r="E71" s="117">
        <v>17279</v>
      </c>
      <c r="F71" s="141">
        <v>44593</v>
      </c>
      <c r="G71" s="106">
        <v>2</v>
      </c>
      <c r="H71" s="106">
        <v>0</v>
      </c>
      <c r="I71" s="106">
        <v>0</v>
      </c>
      <c r="J71" s="106">
        <v>0</v>
      </c>
      <c r="K71" s="117">
        <v>0</v>
      </c>
      <c r="L71" s="106">
        <v>0</v>
      </c>
      <c r="M71" s="117"/>
    </row>
    <row r="72" spans="2:13">
      <c r="B72" s="117" t="s">
        <v>125</v>
      </c>
      <c r="C72" s="117" t="s">
        <v>1138</v>
      </c>
      <c r="D72" s="117" t="s">
        <v>1173</v>
      </c>
      <c r="E72" s="117">
        <v>15166</v>
      </c>
      <c r="F72" s="141">
        <v>44593</v>
      </c>
      <c r="G72" s="106">
        <v>0</v>
      </c>
      <c r="H72" s="106">
        <v>0</v>
      </c>
      <c r="I72" s="106">
        <v>0</v>
      </c>
      <c r="J72" s="106">
        <v>0</v>
      </c>
      <c r="K72" s="117">
        <v>0</v>
      </c>
      <c r="L72" s="106">
        <v>0</v>
      </c>
      <c r="M72" s="117"/>
    </row>
    <row r="73" spans="2:13">
      <c r="B73" s="117" t="s">
        <v>125</v>
      </c>
      <c r="C73" s="117" t="s">
        <v>1120</v>
      </c>
      <c r="D73" s="117" t="s">
        <v>1174</v>
      </c>
      <c r="E73" s="117">
        <v>15187</v>
      </c>
      <c r="F73" s="141">
        <v>44593</v>
      </c>
      <c r="G73" s="106">
        <v>1</v>
      </c>
      <c r="H73" s="106">
        <v>0</v>
      </c>
      <c r="I73" s="106">
        <v>0</v>
      </c>
      <c r="J73" s="106">
        <v>0</v>
      </c>
      <c r="K73" s="117">
        <v>0</v>
      </c>
      <c r="L73" s="106">
        <v>0</v>
      </c>
      <c r="M73" s="117"/>
    </row>
    <row r="74" spans="2:13">
      <c r="B74" s="117" t="s">
        <v>106</v>
      </c>
      <c r="C74" s="117" t="s">
        <v>1125</v>
      </c>
      <c r="D74" s="117" t="s">
        <v>109</v>
      </c>
      <c r="E74" s="117">
        <v>15197</v>
      </c>
      <c r="F74" s="141">
        <v>44593</v>
      </c>
      <c r="G74" s="106">
        <v>3</v>
      </c>
      <c r="H74" s="106">
        <v>0</v>
      </c>
      <c r="I74" s="106">
        <v>0</v>
      </c>
      <c r="J74" s="106">
        <v>0</v>
      </c>
      <c r="K74" s="117">
        <v>0</v>
      </c>
      <c r="L74" s="106">
        <v>0</v>
      </c>
      <c r="M74" s="117"/>
    </row>
    <row r="75" spans="2:13">
      <c r="B75" s="117" t="s">
        <v>106</v>
      </c>
      <c r="C75" s="117" t="s">
        <v>1136</v>
      </c>
      <c r="D75" s="117" t="s">
        <v>1175</v>
      </c>
      <c r="E75" s="117">
        <v>15216</v>
      </c>
      <c r="F75" s="141">
        <v>44593</v>
      </c>
      <c r="G75" s="106">
        <v>0</v>
      </c>
      <c r="H75" s="106">
        <v>0</v>
      </c>
      <c r="I75" s="106">
        <v>0</v>
      </c>
      <c r="J75" s="106">
        <v>0</v>
      </c>
      <c r="K75" s="117">
        <v>0</v>
      </c>
      <c r="L75" s="106">
        <v>0</v>
      </c>
      <c r="M75" s="117"/>
    </row>
    <row r="76" spans="2:13">
      <c r="B76" s="117" t="s">
        <v>106</v>
      </c>
      <c r="C76" s="117" t="s">
        <v>1136</v>
      </c>
      <c r="D76" s="117" t="s">
        <v>1176</v>
      </c>
      <c r="E76" s="117">
        <v>15217</v>
      </c>
      <c r="F76" s="141">
        <v>44593</v>
      </c>
      <c r="G76" s="106">
        <v>0</v>
      </c>
      <c r="H76" s="106">
        <v>0</v>
      </c>
      <c r="I76" s="106">
        <v>0</v>
      </c>
      <c r="J76" s="106">
        <v>0</v>
      </c>
      <c r="K76" s="117">
        <v>0</v>
      </c>
      <c r="L76" s="106">
        <v>0</v>
      </c>
      <c r="M76" s="117"/>
    </row>
    <row r="77" spans="2:13">
      <c r="B77" s="117" t="s">
        <v>106</v>
      </c>
      <c r="C77" s="117" t="s">
        <v>1136</v>
      </c>
      <c r="D77" s="117" t="s">
        <v>1177</v>
      </c>
      <c r="E77" s="117">
        <v>15246</v>
      </c>
      <c r="F77" s="141">
        <v>44593</v>
      </c>
      <c r="G77" s="106">
        <v>5</v>
      </c>
      <c r="H77" s="106">
        <v>0</v>
      </c>
      <c r="I77" s="106">
        <v>0</v>
      </c>
      <c r="J77" s="106">
        <v>0</v>
      </c>
      <c r="K77" s="117">
        <v>0</v>
      </c>
      <c r="L77" s="106">
        <v>0</v>
      </c>
      <c r="M77" s="117"/>
    </row>
    <row r="78" spans="2:13">
      <c r="B78" s="117" t="s">
        <v>106</v>
      </c>
      <c r="C78" s="117" t="s">
        <v>1131</v>
      </c>
      <c r="D78" s="117" t="s">
        <v>1178</v>
      </c>
      <c r="E78" s="117">
        <v>20433</v>
      </c>
      <c r="F78" s="141">
        <v>44593</v>
      </c>
      <c r="G78" s="106">
        <v>0</v>
      </c>
      <c r="H78" s="106">
        <v>0</v>
      </c>
      <c r="I78" s="106">
        <v>0</v>
      </c>
      <c r="J78" s="106">
        <v>0</v>
      </c>
      <c r="K78" s="117">
        <v>0</v>
      </c>
      <c r="L78" s="106">
        <v>0</v>
      </c>
      <c r="M78" s="117"/>
    </row>
    <row r="79" spans="2:13">
      <c r="B79" s="117" t="s">
        <v>206</v>
      </c>
      <c r="C79" s="117" t="s">
        <v>1115</v>
      </c>
      <c r="D79" s="117" t="s">
        <v>1179</v>
      </c>
      <c r="E79" s="117">
        <v>15270</v>
      </c>
      <c r="F79" s="141">
        <v>44593</v>
      </c>
      <c r="G79" s="106">
        <v>0</v>
      </c>
      <c r="H79" s="106">
        <v>0</v>
      </c>
      <c r="I79" s="106">
        <v>0</v>
      </c>
      <c r="J79" s="106">
        <v>0</v>
      </c>
      <c r="K79" s="117">
        <v>0</v>
      </c>
      <c r="L79" s="106">
        <v>0</v>
      </c>
      <c r="M79" s="117"/>
    </row>
    <row r="80" spans="2:13">
      <c r="B80" s="117" t="s">
        <v>125</v>
      </c>
      <c r="C80" s="117" t="s">
        <v>1120</v>
      </c>
      <c r="D80" s="117" t="s">
        <v>1180</v>
      </c>
      <c r="E80" s="117">
        <v>24415</v>
      </c>
      <c r="F80" s="141">
        <v>44593</v>
      </c>
      <c r="G80" s="106">
        <v>0</v>
      </c>
      <c r="H80" s="106">
        <v>0</v>
      </c>
      <c r="I80" s="106">
        <v>0</v>
      </c>
      <c r="J80" s="106">
        <v>0</v>
      </c>
      <c r="K80" s="117">
        <v>0</v>
      </c>
      <c r="L80" s="106">
        <v>0</v>
      </c>
      <c r="M80" s="117"/>
    </row>
    <row r="81" spans="2:13">
      <c r="B81" s="117" t="s">
        <v>106</v>
      </c>
      <c r="C81" s="117" t="s">
        <v>1181</v>
      </c>
      <c r="D81" s="117" t="s">
        <v>1182</v>
      </c>
      <c r="E81" s="117">
        <v>16729</v>
      </c>
      <c r="F81" s="141">
        <v>44593</v>
      </c>
      <c r="G81" s="106">
        <v>0</v>
      </c>
      <c r="H81" s="106">
        <v>0</v>
      </c>
      <c r="I81" s="106">
        <v>0</v>
      </c>
      <c r="J81" s="106">
        <v>0</v>
      </c>
      <c r="K81" s="117">
        <v>0</v>
      </c>
      <c r="L81" s="106">
        <v>0</v>
      </c>
      <c r="M81" s="117"/>
    </row>
    <row r="82" spans="2:13">
      <c r="B82" s="117" t="s">
        <v>106</v>
      </c>
      <c r="C82" s="117" t="s">
        <v>1131</v>
      </c>
      <c r="D82" s="117" t="s">
        <v>1183</v>
      </c>
      <c r="E82" s="117">
        <v>17084</v>
      </c>
      <c r="F82" s="141">
        <v>44593</v>
      </c>
      <c r="G82" s="106">
        <v>0</v>
      </c>
      <c r="H82" s="106">
        <v>0</v>
      </c>
      <c r="I82" s="106">
        <v>0</v>
      </c>
      <c r="J82" s="106">
        <v>0</v>
      </c>
      <c r="K82" s="117">
        <v>0</v>
      </c>
      <c r="L82" s="106">
        <v>0</v>
      </c>
      <c r="M82" s="117"/>
    </row>
    <row r="83" spans="2:13">
      <c r="B83" s="117" t="s">
        <v>125</v>
      </c>
      <c r="C83" s="117" t="s">
        <v>1138</v>
      </c>
      <c r="D83" s="117" t="s">
        <v>133</v>
      </c>
      <c r="E83" s="117">
        <v>15305</v>
      </c>
      <c r="F83" s="141">
        <v>44593</v>
      </c>
      <c r="G83" s="106">
        <v>0</v>
      </c>
      <c r="H83" s="106">
        <v>0</v>
      </c>
      <c r="I83" s="106">
        <v>0</v>
      </c>
      <c r="J83" s="106">
        <v>0</v>
      </c>
      <c r="K83" s="117">
        <v>0</v>
      </c>
      <c r="L83" s="106">
        <v>0</v>
      </c>
      <c r="M83" s="117"/>
    </row>
    <row r="84" spans="2:13">
      <c r="B84" s="117" t="s">
        <v>125</v>
      </c>
      <c r="C84" s="117" t="s">
        <v>1166</v>
      </c>
      <c r="D84" s="117" t="s">
        <v>146</v>
      </c>
      <c r="E84" s="117">
        <v>15325</v>
      </c>
      <c r="F84" s="141">
        <v>44593</v>
      </c>
      <c r="G84" s="106">
        <v>1</v>
      </c>
      <c r="H84" s="106">
        <v>0</v>
      </c>
      <c r="I84" s="106">
        <v>0</v>
      </c>
      <c r="J84" s="106">
        <v>0</v>
      </c>
      <c r="K84" s="117">
        <v>0</v>
      </c>
      <c r="L84" s="106">
        <v>0</v>
      </c>
      <c r="M84" s="117"/>
    </row>
    <row r="85" spans="2:13">
      <c r="B85" s="117" t="s">
        <v>206</v>
      </c>
      <c r="C85" s="117" t="s">
        <v>1119</v>
      </c>
      <c r="D85" s="117" t="s">
        <v>214</v>
      </c>
      <c r="E85" s="117">
        <v>15327</v>
      </c>
      <c r="F85" s="141">
        <v>44593</v>
      </c>
      <c r="G85" s="106">
        <v>0</v>
      </c>
      <c r="H85" s="106">
        <v>0</v>
      </c>
      <c r="I85" s="106">
        <v>0</v>
      </c>
      <c r="J85" s="106">
        <v>0</v>
      </c>
      <c r="K85" s="117">
        <v>0</v>
      </c>
      <c r="L85" s="106">
        <v>0</v>
      </c>
      <c r="M85" s="117"/>
    </row>
    <row r="86" spans="2:13">
      <c r="B86" s="117" t="s">
        <v>206</v>
      </c>
      <c r="C86" s="117" t="s">
        <v>1119</v>
      </c>
      <c r="D86" s="117" t="s">
        <v>215</v>
      </c>
      <c r="E86" s="117">
        <v>14459</v>
      </c>
      <c r="F86" s="141">
        <v>44593</v>
      </c>
      <c r="G86" s="106">
        <v>0</v>
      </c>
      <c r="H86" s="106">
        <v>0</v>
      </c>
      <c r="I86" s="106">
        <v>0</v>
      </c>
      <c r="J86" s="106">
        <v>0</v>
      </c>
      <c r="K86" s="117">
        <v>0</v>
      </c>
      <c r="L86" s="106">
        <v>0</v>
      </c>
      <c r="M86" s="117"/>
    </row>
    <row r="87" spans="2:13">
      <c r="B87" s="117" t="s">
        <v>106</v>
      </c>
      <c r="C87" s="117" t="s">
        <v>1181</v>
      </c>
      <c r="D87" s="117" t="s">
        <v>1184</v>
      </c>
      <c r="E87" s="117">
        <v>15347</v>
      </c>
      <c r="F87" s="141">
        <v>44593</v>
      </c>
      <c r="G87" s="106">
        <v>3</v>
      </c>
      <c r="H87" s="106">
        <v>0</v>
      </c>
      <c r="I87" s="106">
        <v>0</v>
      </c>
      <c r="J87" s="106">
        <v>0</v>
      </c>
      <c r="K87" s="117">
        <v>0</v>
      </c>
      <c r="L87" s="106">
        <v>0</v>
      </c>
      <c r="M87" s="117"/>
    </row>
    <row r="88" spans="2:13">
      <c r="B88" s="117" t="s">
        <v>106</v>
      </c>
      <c r="C88" s="117" t="s">
        <v>1126</v>
      </c>
      <c r="D88" s="117" t="s">
        <v>1185</v>
      </c>
      <c r="E88" s="117">
        <v>15352</v>
      </c>
      <c r="F88" s="141">
        <v>44593</v>
      </c>
      <c r="G88" s="106">
        <v>0</v>
      </c>
      <c r="H88" s="106">
        <v>0</v>
      </c>
      <c r="I88" s="106">
        <v>0</v>
      </c>
      <c r="J88" s="106">
        <v>0</v>
      </c>
      <c r="K88" s="117">
        <v>0</v>
      </c>
      <c r="L88" s="106">
        <v>0</v>
      </c>
      <c r="M88" s="117"/>
    </row>
    <row r="89" spans="2:13">
      <c r="B89" s="117" t="s">
        <v>106</v>
      </c>
      <c r="C89" s="117" t="s">
        <v>1136</v>
      </c>
      <c r="D89" s="117" t="s">
        <v>1186</v>
      </c>
      <c r="E89" s="117">
        <v>15353</v>
      </c>
      <c r="F89" s="141">
        <v>44593</v>
      </c>
      <c r="G89" s="106">
        <v>8</v>
      </c>
      <c r="H89" s="106">
        <v>0</v>
      </c>
      <c r="I89" s="106">
        <v>0</v>
      </c>
      <c r="J89" s="106">
        <v>0</v>
      </c>
      <c r="K89" s="117">
        <v>0</v>
      </c>
      <c r="L89" s="106">
        <v>0</v>
      </c>
      <c r="M89" s="117"/>
    </row>
    <row r="90" spans="2:13">
      <c r="B90" s="117" t="s">
        <v>206</v>
      </c>
      <c r="C90" s="117" t="s">
        <v>1117</v>
      </c>
      <c r="D90" s="117" t="s">
        <v>1187</v>
      </c>
      <c r="E90" s="117">
        <v>24710</v>
      </c>
      <c r="F90" s="141">
        <v>44593</v>
      </c>
      <c r="G90" s="106">
        <v>7</v>
      </c>
      <c r="H90" s="106">
        <v>0</v>
      </c>
      <c r="I90" s="106">
        <v>0</v>
      </c>
      <c r="J90" s="106">
        <v>0</v>
      </c>
      <c r="K90" s="117">
        <v>0</v>
      </c>
      <c r="L90" s="106">
        <v>0</v>
      </c>
      <c r="M90" s="117"/>
    </row>
    <row r="91" spans="2:13">
      <c r="B91" s="117" t="s">
        <v>206</v>
      </c>
      <c r="C91" s="117" t="s">
        <v>1119</v>
      </c>
      <c r="D91" s="117" t="s">
        <v>216</v>
      </c>
      <c r="E91" s="117">
        <v>18030</v>
      </c>
      <c r="F91" s="141">
        <v>44593</v>
      </c>
      <c r="G91" s="106">
        <v>0</v>
      </c>
      <c r="H91" s="106">
        <v>0</v>
      </c>
      <c r="I91" s="106">
        <v>0</v>
      </c>
      <c r="J91" s="106">
        <v>0</v>
      </c>
      <c r="K91" s="117">
        <v>0</v>
      </c>
      <c r="L91" s="106">
        <v>0</v>
      </c>
      <c r="M91" s="117"/>
    </row>
    <row r="92" spans="2:13">
      <c r="B92" s="117" t="s">
        <v>125</v>
      </c>
      <c r="C92" s="117" t="s">
        <v>1138</v>
      </c>
      <c r="D92" s="117" t="s">
        <v>1188</v>
      </c>
      <c r="E92" s="117">
        <v>15368</v>
      </c>
      <c r="F92" s="141">
        <v>44593</v>
      </c>
      <c r="G92" s="106">
        <v>0</v>
      </c>
      <c r="H92" s="106">
        <v>0</v>
      </c>
      <c r="I92" s="106">
        <v>0</v>
      </c>
      <c r="J92" s="106">
        <v>0</v>
      </c>
      <c r="K92" s="117">
        <v>0</v>
      </c>
      <c r="L92" s="106">
        <v>0</v>
      </c>
      <c r="M92" s="117"/>
    </row>
    <row r="93" spans="2:13">
      <c r="B93" s="117" t="s">
        <v>106</v>
      </c>
      <c r="C93" s="117" t="s">
        <v>1125</v>
      </c>
      <c r="D93" s="117" t="s">
        <v>1189</v>
      </c>
      <c r="E93" s="117">
        <v>15382</v>
      </c>
      <c r="F93" s="141">
        <v>44593</v>
      </c>
      <c r="G93" s="106">
        <v>0</v>
      </c>
      <c r="H93" s="106">
        <v>0</v>
      </c>
      <c r="I93" s="106">
        <v>0</v>
      </c>
      <c r="J93" s="106">
        <v>0</v>
      </c>
      <c r="K93" s="117">
        <v>0</v>
      </c>
      <c r="L93" s="106">
        <v>0</v>
      </c>
      <c r="M93" s="117"/>
    </row>
    <row r="94" spans="2:13">
      <c r="B94" s="117" t="s">
        <v>125</v>
      </c>
      <c r="C94" s="117" t="s">
        <v>1120</v>
      </c>
      <c r="D94" s="117" t="s">
        <v>1190</v>
      </c>
      <c r="E94" s="117">
        <v>15430</v>
      </c>
      <c r="F94" s="141">
        <v>44593</v>
      </c>
      <c r="G94" s="106">
        <v>0</v>
      </c>
      <c r="H94" s="106">
        <v>0</v>
      </c>
      <c r="I94" s="106">
        <v>0</v>
      </c>
      <c r="J94" s="106">
        <v>0</v>
      </c>
      <c r="K94" s="117">
        <v>0</v>
      </c>
      <c r="L94" s="106">
        <v>0</v>
      </c>
      <c r="M94" s="117"/>
    </row>
    <row r="95" spans="2:13">
      <c r="B95" s="117" t="s">
        <v>106</v>
      </c>
      <c r="C95" s="117" t="s">
        <v>1113</v>
      </c>
      <c r="D95" s="117" t="s">
        <v>1191</v>
      </c>
      <c r="E95" s="117">
        <v>15465</v>
      </c>
      <c r="F95" s="141">
        <v>44593</v>
      </c>
      <c r="G95" s="106">
        <v>0</v>
      </c>
      <c r="H95" s="106">
        <v>0</v>
      </c>
      <c r="I95" s="106">
        <v>0</v>
      </c>
      <c r="J95" s="106">
        <v>0</v>
      </c>
      <c r="K95" s="117">
        <v>0</v>
      </c>
      <c r="L95" s="106">
        <v>0</v>
      </c>
      <c r="M95" s="117"/>
    </row>
    <row r="96" spans="2:13">
      <c r="B96" s="117" t="s">
        <v>206</v>
      </c>
      <c r="C96" s="117" t="s">
        <v>1117</v>
      </c>
      <c r="D96" s="117" t="s">
        <v>664</v>
      </c>
      <c r="E96" s="117">
        <v>15468</v>
      </c>
      <c r="F96" s="141">
        <v>44593</v>
      </c>
      <c r="G96" s="106">
        <v>45</v>
      </c>
      <c r="H96" s="106">
        <v>0</v>
      </c>
      <c r="I96" s="106">
        <v>0</v>
      </c>
      <c r="J96" s="106">
        <v>0</v>
      </c>
      <c r="K96" s="117">
        <v>0</v>
      </c>
      <c r="L96" s="106">
        <v>0</v>
      </c>
      <c r="M96" s="117"/>
    </row>
    <row r="97" spans="2:13">
      <c r="B97" s="117" t="s">
        <v>125</v>
      </c>
      <c r="C97" s="117" t="s">
        <v>1120</v>
      </c>
      <c r="D97" s="117" t="s">
        <v>1192</v>
      </c>
      <c r="E97" s="117">
        <v>22950</v>
      </c>
      <c r="F97" s="141">
        <v>44593</v>
      </c>
      <c r="G97" s="106">
        <v>0</v>
      </c>
      <c r="H97" s="106">
        <v>1</v>
      </c>
      <c r="I97" s="106">
        <v>1</v>
      </c>
      <c r="J97" s="106">
        <v>0</v>
      </c>
      <c r="K97" s="117">
        <v>0</v>
      </c>
      <c r="L97" s="106">
        <v>0</v>
      </c>
      <c r="M97" s="117"/>
    </row>
    <row r="98" spans="2:13">
      <c r="B98" s="117" t="s">
        <v>106</v>
      </c>
      <c r="C98" s="117" t="s">
        <v>1136</v>
      </c>
      <c r="D98" s="117" t="s">
        <v>1193</v>
      </c>
      <c r="E98" s="117">
        <v>15477</v>
      </c>
      <c r="F98" s="141">
        <v>44593</v>
      </c>
      <c r="G98" s="106">
        <v>1</v>
      </c>
      <c r="H98" s="106">
        <v>0</v>
      </c>
      <c r="I98" s="106">
        <v>0</v>
      </c>
      <c r="J98" s="106">
        <v>0</v>
      </c>
      <c r="K98" s="117">
        <v>0</v>
      </c>
      <c r="L98" s="106">
        <v>0</v>
      </c>
      <c r="M98" s="117"/>
    </row>
    <row r="99" spans="2:13">
      <c r="B99" s="117" t="s">
        <v>106</v>
      </c>
      <c r="C99" s="117" t="s">
        <v>1136</v>
      </c>
      <c r="D99" s="117" t="s">
        <v>1194</v>
      </c>
      <c r="E99" s="117">
        <v>20008</v>
      </c>
      <c r="F99" s="141">
        <v>44593</v>
      </c>
      <c r="G99" s="106">
        <v>0</v>
      </c>
      <c r="H99" s="106">
        <v>0</v>
      </c>
      <c r="I99" s="106">
        <v>0</v>
      </c>
      <c r="J99" s="106">
        <v>0</v>
      </c>
      <c r="K99" s="117">
        <v>0</v>
      </c>
      <c r="L99" s="106">
        <v>0</v>
      </c>
      <c r="M99" s="117"/>
    </row>
    <row r="100" spans="2:13">
      <c r="B100" s="117" t="s">
        <v>106</v>
      </c>
      <c r="C100" s="117" t="s">
        <v>1131</v>
      </c>
      <c r="D100" s="117" t="s">
        <v>1195</v>
      </c>
      <c r="E100" s="117">
        <v>15512</v>
      </c>
      <c r="F100" s="141">
        <v>44593</v>
      </c>
      <c r="G100" s="106">
        <v>5</v>
      </c>
      <c r="H100" s="106">
        <v>0</v>
      </c>
      <c r="I100" s="106">
        <v>0</v>
      </c>
      <c r="J100" s="106">
        <v>0</v>
      </c>
      <c r="K100" s="117">
        <v>0</v>
      </c>
      <c r="L100" s="106">
        <v>0</v>
      </c>
      <c r="M100" s="117"/>
    </row>
    <row r="101" spans="2:13">
      <c r="B101" s="117" t="s">
        <v>106</v>
      </c>
      <c r="C101" s="117" t="s">
        <v>1125</v>
      </c>
      <c r="D101" s="117" t="s">
        <v>1196</v>
      </c>
      <c r="E101" s="117">
        <v>15521</v>
      </c>
      <c r="F101" s="141">
        <v>44593</v>
      </c>
      <c r="G101" s="106">
        <v>0</v>
      </c>
      <c r="H101" s="106">
        <v>0</v>
      </c>
      <c r="I101" s="106">
        <v>0</v>
      </c>
      <c r="J101" s="106">
        <v>0</v>
      </c>
      <c r="K101" s="117">
        <v>0</v>
      </c>
      <c r="L101" s="106">
        <v>0</v>
      </c>
      <c r="M101" s="117"/>
    </row>
    <row r="102" spans="2:13">
      <c r="B102" s="117" t="s">
        <v>106</v>
      </c>
      <c r="C102" s="117" t="s">
        <v>1131</v>
      </c>
      <c r="D102" s="117" t="s">
        <v>1197</v>
      </c>
      <c r="E102" s="117">
        <v>17086</v>
      </c>
      <c r="F102" s="141">
        <v>44593</v>
      </c>
      <c r="G102" s="106">
        <v>6</v>
      </c>
      <c r="H102" s="106">
        <v>0</v>
      </c>
      <c r="I102" s="106">
        <v>0</v>
      </c>
      <c r="J102" s="106">
        <v>0</v>
      </c>
      <c r="K102" s="117">
        <v>0</v>
      </c>
      <c r="L102" s="106">
        <v>0</v>
      </c>
      <c r="M102" s="117"/>
    </row>
    <row r="103" spans="2:13">
      <c r="B103" s="117" t="s">
        <v>106</v>
      </c>
      <c r="C103" s="117" t="s">
        <v>1125</v>
      </c>
      <c r="D103" s="117" t="s">
        <v>1198</v>
      </c>
      <c r="E103" s="117">
        <v>15549</v>
      </c>
      <c r="F103" s="141">
        <v>44593</v>
      </c>
      <c r="G103" s="106">
        <v>0</v>
      </c>
      <c r="H103" s="106">
        <v>0</v>
      </c>
      <c r="I103" s="106">
        <v>0</v>
      </c>
      <c r="J103" s="106">
        <v>0</v>
      </c>
      <c r="K103" s="117">
        <v>0</v>
      </c>
      <c r="L103" s="106">
        <v>0</v>
      </c>
      <c r="M103" s="117"/>
    </row>
    <row r="104" spans="2:13">
      <c r="B104" s="117" t="s">
        <v>125</v>
      </c>
      <c r="C104" s="117" t="s">
        <v>1166</v>
      </c>
      <c r="D104" s="117" t="s">
        <v>1199</v>
      </c>
      <c r="E104" s="117">
        <v>24330</v>
      </c>
      <c r="F104" s="141">
        <v>44593</v>
      </c>
      <c r="G104" s="106">
        <v>0</v>
      </c>
      <c r="H104" s="106">
        <v>0</v>
      </c>
      <c r="I104" s="106">
        <v>0</v>
      </c>
      <c r="J104" s="106">
        <v>0</v>
      </c>
      <c r="K104" s="117">
        <v>0</v>
      </c>
      <c r="L104" s="106">
        <v>0</v>
      </c>
      <c r="M104" s="117"/>
    </row>
    <row r="105" spans="2:13">
      <c r="B105" s="117" t="s">
        <v>125</v>
      </c>
      <c r="C105" s="117" t="s">
        <v>1138</v>
      </c>
      <c r="D105" s="117" t="s">
        <v>1200</v>
      </c>
      <c r="E105" s="117">
        <v>18595</v>
      </c>
      <c r="F105" s="141">
        <v>44593</v>
      </c>
      <c r="G105" s="106">
        <v>0</v>
      </c>
      <c r="H105" s="106">
        <v>0</v>
      </c>
      <c r="I105" s="106">
        <v>0</v>
      </c>
      <c r="J105" s="106">
        <v>0</v>
      </c>
      <c r="K105" s="117">
        <v>0</v>
      </c>
      <c r="L105" s="106">
        <v>0</v>
      </c>
      <c r="M105" s="117"/>
    </row>
    <row r="106" spans="2:13">
      <c r="B106" s="117" t="s">
        <v>106</v>
      </c>
      <c r="C106" s="117" t="s">
        <v>1131</v>
      </c>
      <c r="D106" s="117" t="s">
        <v>1201</v>
      </c>
      <c r="E106" s="117">
        <v>15566</v>
      </c>
      <c r="F106" s="141">
        <v>44593</v>
      </c>
      <c r="G106" s="106">
        <v>0</v>
      </c>
      <c r="H106" s="106">
        <v>0</v>
      </c>
      <c r="I106" s="106">
        <v>0</v>
      </c>
      <c r="J106" s="106">
        <v>0</v>
      </c>
      <c r="K106" s="117">
        <v>0</v>
      </c>
      <c r="L106" s="106">
        <v>0</v>
      </c>
      <c r="M106" s="117"/>
    </row>
    <row r="107" spans="2:13">
      <c r="B107" s="117" t="s">
        <v>106</v>
      </c>
      <c r="C107" s="117" t="s">
        <v>1131</v>
      </c>
      <c r="D107" s="117" t="s">
        <v>1202</v>
      </c>
      <c r="E107" s="117">
        <v>17151</v>
      </c>
      <c r="F107" s="141">
        <v>44593</v>
      </c>
      <c r="G107" s="106">
        <v>0</v>
      </c>
      <c r="H107" s="106">
        <v>0</v>
      </c>
      <c r="I107" s="106">
        <v>0</v>
      </c>
      <c r="J107" s="106">
        <v>0</v>
      </c>
      <c r="K107" s="117">
        <v>0</v>
      </c>
      <c r="L107" s="106">
        <v>0</v>
      </c>
      <c r="M107" s="117"/>
    </row>
    <row r="108" spans="2:13">
      <c r="B108" s="117" t="s">
        <v>106</v>
      </c>
      <c r="C108" s="117" t="s">
        <v>1131</v>
      </c>
      <c r="D108" s="117" t="s">
        <v>1203</v>
      </c>
      <c r="E108" s="117">
        <v>20435</v>
      </c>
      <c r="F108" s="141">
        <v>44593</v>
      </c>
      <c r="G108" s="106">
        <v>1</v>
      </c>
      <c r="H108" s="106">
        <v>0</v>
      </c>
      <c r="I108" s="106">
        <v>0</v>
      </c>
      <c r="J108" s="106">
        <v>0</v>
      </c>
      <c r="K108" s="117">
        <v>0</v>
      </c>
      <c r="L108" s="106">
        <v>0</v>
      </c>
      <c r="M108" s="117"/>
    </row>
    <row r="109" spans="2:13">
      <c r="B109" s="117" t="s">
        <v>106</v>
      </c>
      <c r="C109" s="117" t="s">
        <v>1136</v>
      </c>
      <c r="D109" s="117" t="s">
        <v>1204</v>
      </c>
      <c r="E109" s="117">
        <v>15593</v>
      </c>
      <c r="F109" s="141">
        <v>44593</v>
      </c>
      <c r="G109" s="106">
        <v>5</v>
      </c>
      <c r="H109" s="106">
        <v>0</v>
      </c>
      <c r="I109" s="106">
        <v>0</v>
      </c>
      <c r="J109" s="106">
        <v>0</v>
      </c>
      <c r="K109" s="117">
        <v>0</v>
      </c>
      <c r="L109" s="106">
        <v>0</v>
      </c>
      <c r="M109" s="117"/>
    </row>
    <row r="110" spans="2:13">
      <c r="B110" s="117" t="s">
        <v>106</v>
      </c>
      <c r="C110" s="117" t="s">
        <v>1131</v>
      </c>
      <c r="D110" s="117" t="s">
        <v>1205</v>
      </c>
      <c r="E110" s="117">
        <v>15606</v>
      </c>
      <c r="F110" s="141">
        <v>44593</v>
      </c>
      <c r="G110" s="106">
        <v>0</v>
      </c>
      <c r="H110" s="106">
        <v>0</v>
      </c>
      <c r="I110" s="106">
        <v>0</v>
      </c>
      <c r="J110" s="106">
        <v>0</v>
      </c>
      <c r="K110" s="117">
        <v>0</v>
      </c>
      <c r="L110" s="106">
        <v>0</v>
      </c>
      <c r="M110" s="117"/>
    </row>
    <row r="111" spans="2:13">
      <c r="B111" s="117" t="s">
        <v>106</v>
      </c>
      <c r="C111" s="117" t="s">
        <v>1113</v>
      </c>
      <c r="D111" s="117" t="s">
        <v>1206</v>
      </c>
      <c r="E111" s="117">
        <v>15684</v>
      </c>
      <c r="F111" s="141">
        <v>44593</v>
      </c>
      <c r="G111" s="106">
        <v>0</v>
      </c>
      <c r="H111" s="106">
        <v>0</v>
      </c>
      <c r="I111" s="106">
        <v>0</v>
      </c>
      <c r="J111" s="106">
        <v>0</v>
      </c>
      <c r="K111" s="117">
        <v>0</v>
      </c>
      <c r="L111" s="106">
        <v>0</v>
      </c>
      <c r="M111" s="117"/>
    </row>
    <row r="112" spans="2:13">
      <c r="B112" s="117" t="s">
        <v>106</v>
      </c>
      <c r="C112" s="117" t="s">
        <v>1125</v>
      </c>
      <c r="D112" s="117" t="s">
        <v>1207</v>
      </c>
      <c r="E112" s="117">
        <v>15701</v>
      </c>
      <c r="F112" s="141">
        <v>44593</v>
      </c>
      <c r="G112" s="106">
        <v>0</v>
      </c>
      <c r="H112" s="106">
        <v>0</v>
      </c>
      <c r="I112" s="106">
        <v>0</v>
      </c>
      <c r="J112" s="106">
        <v>0</v>
      </c>
      <c r="K112" s="117">
        <v>0</v>
      </c>
      <c r="L112" s="106">
        <v>0</v>
      </c>
      <c r="M112" s="117"/>
    </row>
    <row r="113" spans="2:13">
      <c r="B113" s="117" t="s">
        <v>125</v>
      </c>
      <c r="C113" s="117" t="s">
        <v>1166</v>
      </c>
      <c r="D113" s="117" t="s">
        <v>1208</v>
      </c>
      <c r="E113" s="117">
        <v>15723</v>
      </c>
      <c r="F113" s="141">
        <v>44593</v>
      </c>
      <c r="G113" s="106">
        <v>13</v>
      </c>
      <c r="H113" s="106">
        <v>0</v>
      </c>
      <c r="I113" s="106">
        <v>0</v>
      </c>
      <c r="J113" s="106">
        <v>0</v>
      </c>
      <c r="K113" s="117">
        <v>0</v>
      </c>
      <c r="L113" s="106">
        <v>0</v>
      </c>
      <c r="M113" s="117"/>
    </row>
    <row r="114" spans="2:13">
      <c r="B114" s="117" t="s">
        <v>125</v>
      </c>
      <c r="C114" s="117" t="s">
        <v>1166</v>
      </c>
      <c r="D114" s="117" t="s">
        <v>684</v>
      </c>
      <c r="E114" s="117">
        <v>23140</v>
      </c>
      <c r="F114" s="141">
        <v>44593</v>
      </c>
      <c r="G114" s="106">
        <v>0</v>
      </c>
      <c r="H114" s="106">
        <v>0</v>
      </c>
      <c r="I114" s="106">
        <v>0</v>
      </c>
      <c r="J114" s="106">
        <v>0</v>
      </c>
      <c r="K114" s="117">
        <v>0</v>
      </c>
      <c r="L114" s="106">
        <v>0</v>
      </c>
      <c r="M114" s="117"/>
    </row>
    <row r="115" spans="2:13">
      <c r="B115" s="117" t="s">
        <v>106</v>
      </c>
      <c r="C115" s="117" t="s">
        <v>1136</v>
      </c>
      <c r="D115" s="117" t="s">
        <v>1209</v>
      </c>
      <c r="E115" s="117">
        <v>20004</v>
      </c>
      <c r="F115" s="141">
        <v>44593</v>
      </c>
      <c r="G115" s="106">
        <v>1</v>
      </c>
      <c r="H115" s="106">
        <v>0</v>
      </c>
      <c r="I115" s="106">
        <v>0</v>
      </c>
      <c r="J115" s="106">
        <v>0</v>
      </c>
      <c r="K115" s="117">
        <v>0</v>
      </c>
      <c r="L115" s="106">
        <v>0</v>
      </c>
      <c r="M115" s="117"/>
    </row>
    <row r="116" spans="2:13">
      <c r="B116" s="117" t="s">
        <v>106</v>
      </c>
      <c r="C116" s="117" t="s">
        <v>1125</v>
      </c>
      <c r="D116" s="117" t="s">
        <v>112</v>
      </c>
      <c r="E116" s="117">
        <v>15724</v>
      </c>
      <c r="F116" s="141">
        <v>44593</v>
      </c>
      <c r="G116" s="106">
        <v>0</v>
      </c>
      <c r="H116" s="106">
        <v>0</v>
      </c>
      <c r="I116" s="106">
        <v>1</v>
      </c>
      <c r="J116" s="106">
        <v>0</v>
      </c>
      <c r="K116" s="117">
        <v>0</v>
      </c>
      <c r="L116" s="106">
        <v>0</v>
      </c>
      <c r="M116" s="117"/>
    </row>
    <row r="117" spans="2:13">
      <c r="B117" s="117" t="s">
        <v>106</v>
      </c>
      <c r="C117" s="117" t="s">
        <v>1131</v>
      </c>
      <c r="D117" s="117" t="s">
        <v>117</v>
      </c>
      <c r="E117" s="117">
        <v>15725</v>
      </c>
      <c r="F117" s="141">
        <v>44593</v>
      </c>
      <c r="G117" s="106">
        <v>0</v>
      </c>
      <c r="H117" s="106">
        <v>0</v>
      </c>
      <c r="I117" s="106">
        <v>0</v>
      </c>
      <c r="J117" s="106">
        <v>0</v>
      </c>
      <c r="K117" s="117">
        <v>0</v>
      </c>
      <c r="L117" s="106">
        <v>0</v>
      </c>
      <c r="M117" s="117"/>
    </row>
    <row r="118" spans="2:13">
      <c r="B118" s="117" t="s">
        <v>106</v>
      </c>
      <c r="C118" s="117" t="s">
        <v>1131</v>
      </c>
      <c r="D118" s="117" t="s">
        <v>1210</v>
      </c>
      <c r="E118" s="117">
        <v>15742</v>
      </c>
      <c r="F118" s="141">
        <v>44593</v>
      </c>
      <c r="G118" s="106">
        <v>4</v>
      </c>
      <c r="H118" s="106">
        <v>0</v>
      </c>
      <c r="I118" s="106">
        <v>0</v>
      </c>
      <c r="J118" s="106">
        <v>0</v>
      </c>
      <c r="K118" s="117">
        <v>0</v>
      </c>
      <c r="L118" s="106">
        <v>0</v>
      </c>
      <c r="M118" s="117"/>
    </row>
    <row r="119" spans="2:13">
      <c r="B119" s="117" t="s">
        <v>206</v>
      </c>
      <c r="C119" s="117" t="s">
        <v>1115</v>
      </c>
      <c r="D119" s="117" t="s">
        <v>1211</v>
      </c>
      <c r="E119" s="117">
        <v>15757</v>
      </c>
      <c r="F119" s="141">
        <v>44593</v>
      </c>
      <c r="G119" s="106">
        <v>13</v>
      </c>
      <c r="H119" s="106">
        <v>0</v>
      </c>
      <c r="I119" s="106">
        <v>0</v>
      </c>
      <c r="J119" s="106">
        <v>0</v>
      </c>
      <c r="K119" s="117">
        <v>0</v>
      </c>
      <c r="L119" s="106">
        <v>0</v>
      </c>
      <c r="M119" s="117"/>
    </row>
    <row r="120" spans="2:13">
      <c r="B120" s="117" t="s">
        <v>206</v>
      </c>
      <c r="C120" s="117" t="s">
        <v>1119</v>
      </c>
      <c r="D120" s="117" t="s">
        <v>219</v>
      </c>
      <c r="E120" s="117">
        <v>15768</v>
      </c>
      <c r="F120" s="141">
        <v>44593</v>
      </c>
      <c r="G120" s="106">
        <v>0</v>
      </c>
      <c r="H120" s="106">
        <v>0</v>
      </c>
      <c r="I120" s="106">
        <v>0</v>
      </c>
      <c r="J120" s="106">
        <v>0</v>
      </c>
      <c r="K120" s="117">
        <v>0</v>
      </c>
      <c r="L120" s="106">
        <v>0</v>
      </c>
      <c r="M120" s="117"/>
    </row>
    <row r="121" spans="2:13">
      <c r="B121" s="117" t="s">
        <v>106</v>
      </c>
      <c r="C121" s="117" t="s">
        <v>1136</v>
      </c>
      <c r="D121" s="117" t="s">
        <v>1212</v>
      </c>
      <c r="E121" s="117">
        <v>17096</v>
      </c>
      <c r="F121" s="141">
        <v>44593</v>
      </c>
      <c r="G121" s="106">
        <v>0</v>
      </c>
      <c r="H121" s="106">
        <v>0</v>
      </c>
      <c r="I121" s="106">
        <v>0</v>
      </c>
      <c r="J121" s="106">
        <v>0</v>
      </c>
      <c r="K121" s="117">
        <v>0</v>
      </c>
      <c r="L121" s="106">
        <v>0</v>
      </c>
      <c r="M121" s="117"/>
    </row>
    <row r="122" spans="2:13">
      <c r="B122" s="117" t="s">
        <v>206</v>
      </c>
      <c r="C122" s="117" t="s">
        <v>1115</v>
      </c>
      <c r="D122" s="117" t="s">
        <v>687</v>
      </c>
      <c r="E122" s="117">
        <v>16953</v>
      </c>
      <c r="F122" s="141">
        <v>44593</v>
      </c>
      <c r="G122" s="106">
        <v>0</v>
      </c>
      <c r="H122" s="106">
        <v>0</v>
      </c>
      <c r="I122" s="106">
        <v>0</v>
      </c>
      <c r="J122" s="106">
        <v>0</v>
      </c>
      <c r="K122" s="117">
        <v>0</v>
      </c>
      <c r="L122" s="106">
        <v>0</v>
      </c>
      <c r="M122" s="117"/>
    </row>
    <row r="123" spans="2:13">
      <c r="B123" s="117" t="s">
        <v>206</v>
      </c>
      <c r="C123" s="117" t="s">
        <v>1119</v>
      </c>
      <c r="D123" s="117" t="s">
        <v>220</v>
      </c>
      <c r="E123" s="117">
        <v>15780</v>
      </c>
      <c r="F123" s="141">
        <v>44593</v>
      </c>
      <c r="G123" s="106">
        <v>0</v>
      </c>
      <c r="H123" s="106">
        <v>0</v>
      </c>
      <c r="I123" s="106">
        <v>0</v>
      </c>
      <c r="J123" s="106">
        <v>0</v>
      </c>
      <c r="K123" s="117">
        <v>0</v>
      </c>
      <c r="L123" s="106">
        <v>0</v>
      </c>
      <c r="M123" s="117"/>
    </row>
    <row r="124" spans="2:13">
      <c r="B124" s="117" t="s">
        <v>106</v>
      </c>
      <c r="C124" s="117" t="s">
        <v>1113</v>
      </c>
      <c r="D124" s="117" t="s">
        <v>1213</v>
      </c>
      <c r="E124" s="117">
        <v>15785</v>
      </c>
      <c r="F124" s="141">
        <v>44593</v>
      </c>
      <c r="G124" s="106">
        <v>0</v>
      </c>
      <c r="H124" s="106">
        <v>0</v>
      </c>
      <c r="I124" s="106">
        <v>0</v>
      </c>
      <c r="J124" s="106">
        <v>0</v>
      </c>
      <c r="K124" s="117">
        <v>0</v>
      </c>
      <c r="L124" s="106">
        <v>0</v>
      </c>
      <c r="M124" s="117"/>
    </row>
    <row r="125" spans="2:13">
      <c r="B125" s="117" t="s">
        <v>106</v>
      </c>
      <c r="C125" s="117" t="s">
        <v>1113</v>
      </c>
      <c r="D125" s="117" t="s">
        <v>1114</v>
      </c>
      <c r="E125" s="117">
        <v>20481</v>
      </c>
      <c r="F125" s="141">
        <v>44621</v>
      </c>
      <c r="G125" s="106">
        <v>0</v>
      </c>
      <c r="H125" s="106">
        <v>0</v>
      </c>
      <c r="I125" s="106">
        <v>0</v>
      </c>
      <c r="J125" s="106">
        <v>0</v>
      </c>
      <c r="K125" s="117">
        <v>0</v>
      </c>
      <c r="L125" s="106">
        <v>0</v>
      </c>
      <c r="M125" s="117"/>
    </row>
    <row r="126" spans="2:13">
      <c r="B126" s="117" t="s">
        <v>106</v>
      </c>
      <c r="C126" s="117" t="s">
        <v>1181</v>
      </c>
      <c r="D126" s="117" t="s">
        <v>1214</v>
      </c>
      <c r="E126" s="117">
        <v>20457</v>
      </c>
      <c r="F126" s="141">
        <v>44621</v>
      </c>
      <c r="G126" s="106">
        <v>0</v>
      </c>
      <c r="H126" s="106">
        <v>0</v>
      </c>
      <c r="I126" s="106">
        <v>0</v>
      </c>
      <c r="J126" s="106">
        <v>0</v>
      </c>
      <c r="K126" s="117">
        <v>0</v>
      </c>
      <c r="L126" s="106">
        <v>0</v>
      </c>
      <c r="M126" s="117"/>
    </row>
    <row r="127" spans="2:13">
      <c r="B127" s="117" t="s">
        <v>206</v>
      </c>
      <c r="C127" s="117" t="s">
        <v>1117</v>
      </c>
      <c r="D127" s="117" t="s">
        <v>1215</v>
      </c>
      <c r="E127" s="117">
        <v>17185</v>
      </c>
      <c r="F127" s="141">
        <v>44621</v>
      </c>
      <c r="G127" s="106">
        <v>1</v>
      </c>
      <c r="H127" s="106">
        <v>0</v>
      </c>
      <c r="I127" s="106">
        <v>0</v>
      </c>
      <c r="J127" s="106">
        <v>0</v>
      </c>
      <c r="K127" s="117">
        <v>0</v>
      </c>
      <c r="L127" s="106">
        <v>0</v>
      </c>
      <c r="M127" s="117"/>
    </row>
    <row r="128" spans="2:13">
      <c r="B128" s="117" t="s">
        <v>206</v>
      </c>
      <c r="C128" s="117" t="s">
        <v>1115</v>
      </c>
      <c r="D128" s="117" t="s">
        <v>1116</v>
      </c>
      <c r="E128" s="117">
        <v>20753</v>
      </c>
      <c r="F128" s="141">
        <v>44621</v>
      </c>
      <c r="G128" s="106">
        <v>0</v>
      </c>
      <c r="H128" s="106">
        <v>0</v>
      </c>
      <c r="I128" s="106">
        <v>0</v>
      </c>
      <c r="J128" s="106">
        <v>0</v>
      </c>
      <c r="K128" s="117">
        <v>0</v>
      </c>
      <c r="L128" s="106">
        <v>0</v>
      </c>
      <c r="M128" s="117"/>
    </row>
    <row r="129" spans="2:13">
      <c r="B129" s="117" t="s">
        <v>206</v>
      </c>
      <c r="C129" s="117" t="s">
        <v>1117</v>
      </c>
      <c r="D129" s="117" t="s">
        <v>1118</v>
      </c>
      <c r="E129" s="117">
        <v>17274</v>
      </c>
      <c r="F129" s="141">
        <v>44621</v>
      </c>
      <c r="G129" s="106">
        <v>4</v>
      </c>
      <c r="H129" s="106">
        <v>0</v>
      </c>
      <c r="I129" s="106">
        <v>0</v>
      </c>
      <c r="J129" s="106">
        <v>0</v>
      </c>
      <c r="K129" s="117">
        <v>0</v>
      </c>
      <c r="L129" s="106">
        <v>0</v>
      </c>
      <c r="M129" s="117"/>
    </row>
    <row r="130" spans="2:13">
      <c r="B130" s="117" t="s">
        <v>106</v>
      </c>
      <c r="C130" s="117" t="s">
        <v>1131</v>
      </c>
      <c r="D130" s="117" t="s">
        <v>1216</v>
      </c>
      <c r="E130" s="117">
        <v>14211</v>
      </c>
      <c r="F130" s="141">
        <v>44621</v>
      </c>
      <c r="G130" s="106">
        <v>3</v>
      </c>
      <c r="H130" s="106">
        <v>0</v>
      </c>
      <c r="I130" s="106">
        <v>0</v>
      </c>
      <c r="J130" s="106">
        <v>0</v>
      </c>
      <c r="K130" s="117">
        <v>0</v>
      </c>
      <c r="L130" s="106">
        <v>0</v>
      </c>
      <c r="M130" s="117"/>
    </row>
    <row r="131" spans="2:13">
      <c r="B131" s="117" t="s">
        <v>206</v>
      </c>
      <c r="C131" s="117" t="s">
        <v>1119</v>
      </c>
      <c r="D131" s="117" t="s">
        <v>212</v>
      </c>
      <c r="E131" s="117">
        <v>14212</v>
      </c>
      <c r="F131" s="141">
        <v>44621</v>
      </c>
      <c r="G131" s="106">
        <v>0</v>
      </c>
      <c r="H131" s="106">
        <v>0</v>
      </c>
      <c r="I131" s="106">
        <v>0</v>
      </c>
      <c r="J131" s="106">
        <v>0</v>
      </c>
      <c r="K131" s="117">
        <v>0</v>
      </c>
      <c r="L131" s="106">
        <v>0</v>
      </c>
      <c r="M131" s="117"/>
    </row>
    <row r="132" spans="2:13">
      <c r="B132" s="117" t="s">
        <v>206</v>
      </c>
      <c r="C132" s="117" t="s">
        <v>1115</v>
      </c>
      <c r="D132" s="117" t="s">
        <v>221</v>
      </c>
      <c r="E132" s="117">
        <v>14227</v>
      </c>
      <c r="F132" s="141">
        <v>44621</v>
      </c>
      <c r="G132" s="106">
        <v>2</v>
      </c>
      <c r="H132" s="106">
        <v>0</v>
      </c>
      <c r="I132" s="106">
        <v>0</v>
      </c>
      <c r="J132" s="106">
        <v>0</v>
      </c>
      <c r="K132" s="117">
        <v>0</v>
      </c>
      <c r="L132" s="106">
        <v>0</v>
      </c>
      <c r="M132" s="117"/>
    </row>
    <row r="133" spans="2:13">
      <c r="B133" s="117" t="s">
        <v>206</v>
      </c>
      <c r="C133" s="117" t="s">
        <v>1117</v>
      </c>
      <c r="D133" s="117" t="s">
        <v>1128</v>
      </c>
      <c r="E133" s="117">
        <v>14236</v>
      </c>
      <c r="F133" s="141">
        <v>44621</v>
      </c>
      <c r="G133" s="106">
        <v>0</v>
      </c>
      <c r="H133" s="106">
        <v>0</v>
      </c>
      <c r="I133" s="106">
        <v>0</v>
      </c>
      <c r="J133" s="106">
        <v>0</v>
      </c>
      <c r="K133" s="117">
        <v>0</v>
      </c>
      <c r="L133" s="106">
        <v>0</v>
      </c>
      <c r="M133" s="117"/>
    </row>
    <row r="134" spans="2:13">
      <c r="B134" s="117" t="s">
        <v>206</v>
      </c>
      <c r="C134" s="117" t="s">
        <v>1117</v>
      </c>
      <c r="D134" s="117" t="s">
        <v>222</v>
      </c>
      <c r="E134" s="117">
        <v>14237</v>
      </c>
      <c r="F134" s="141">
        <v>44621</v>
      </c>
      <c r="G134" s="106">
        <v>0</v>
      </c>
      <c r="H134" s="106">
        <v>0</v>
      </c>
      <c r="I134" s="106">
        <v>0</v>
      </c>
      <c r="J134" s="106">
        <v>0</v>
      </c>
      <c r="K134" s="117">
        <v>0</v>
      </c>
      <c r="L134" s="106">
        <v>0</v>
      </c>
      <c r="M134" s="117"/>
    </row>
    <row r="135" spans="2:13">
      <c r="B135" s="117" t="s">
        <v>106</v>
      </c>
      <c r="C135" s="117" t="s">
        <v>1113</v>
      </c>
      <c r="D135" s="117" t="s">
        <v>1129</v>
      </c>
      <c r="E135" s="117">
        <v>14241</v>
      </c>
      <c r="F135" s="141">
        <v>44621</v>
      </c>
      <c r="G135" s="106">
        <v>0</v>
      </c>
      <c r="H135" s="106">
        <v>0</v>
      </c>
      <c r="I135" s="106">
        <v>0</v>
      </c>
      <c r="J135" s="106">
        <v>0</v>
      </c>
      <c r="K135" s="117">
        <v>0</v>
      </c>
      <c r="L135" s="106">
        <v>0</v>
      </c>
      <c r="M135" s="117"/>
    </row>
    <row r="136" spans="2:13">
      <c r="B136" s="117" t="s">
        <v>106</v>
      </c>
      <c r="C136" s="117" t="s">
        <v>1113</v>
      </c>
      <c r="D136" s="117" t="s">
        <v>1130</v>
      </c>
      <c r="E136" s="117">
        <v>14242</v>
      </c>
      <c r="F136" s="141">
        <v>44621</v>
      </c>
      <c r="G136" s="106">
        <v>0</v>
      </c>
      <c r="H136" s="106">
        <v>0</v>
      </c>
      <c r="I136" s="106">
        <v>0</v>
      </c>
      <c r="J136" s="106">
        <v>0</v>
      </c>
      <c r="K136" s="117">
        <v>0</v>
      </c>
      <c r="L136" s="106">
        <v>0</v>
      </c>
      <c r="M136" s="117"/>
    </row>
    <row r="137" spans="2:13">
      <c r="B137" s="117" t="s">
        <v>106</v>
      </c>
      <c r="C137" s="117" t="s">
        <v>1131</v>
      </c>
      <c r="D137" s="117" t="s">
        <v>1132</v>
      </c>
      <c r="E137" s="117">
        <v>26325</v>
      </c>
      <c r="F137" s="141">
        <v>44621</v>
      </c>
      <c r="G137" s="106">
        <v>0</v>
      </c>
      <c r="H137" s="106">
        <v>0</v>
      </c>
      <c r="I137" s="106">
        <v>0</v>
      </c>
      <c r="J137" s="106">
        <v>0</v>
      </c>
      <c r="K137" s="117">
        <v>0</v>
      </c>
      <c r="L137" s="106">
        <v>0</v>
      </c>
      <c r="M137" s="117"/>
    </row>
    <row r="138" spans="2:13">
      <c r="B138" s="117" t="s">
        <v>125</v>
      </c>
      <c r="C138" s="117" t="s">
        <v>1120</v>
      </c>
      <c r="D138" s="117" t="s">
        <v>1217</v>
      </c>
      <c r="E138" s="117">
        <v>14267</v>
      </c>
      <c r="F138" s="141">
        <v>44621</v>
      </c>
      <c r="G138" s="106">
        <v>13</v>
      </c>
      <c r="H138" s="106">
        <v>0</v>
      </c>
      <c r="I138" s="106">
        <v>0</v>
      </c>
      <c r="J138" s="106">
        <v>0</v>
      </c>
      <c r="K138" s="117">
        <v>0</v>
      </c>
      <c r="L138" s="106">
        <v>0</v>
      </c>
      <c r="M138" s="117"/>
    </row>
    <row r="139" spans="2:13">
      <c r="B139" s="117" t="s">
        <v>106</v>
      </c>
      <c r="C139" s="117" t="s">
        <v>1125</v>
      </c>
      <c r="D139" s="117" t="s">
        <v>1218</v>
      </c>
      <c r="E139" s="117">
        <v>14269</v>
      </c>
      <c r="F139" s="141">
        <v>44621</v>
      </c>
      <c r="G139" s="106">
        <v>0</v>
      </c>
      <c r="H139" s="106">
        <v>0</v>
      </c>
      <c r="I139" s="106">
        <v>0</v>
      </c>
      <c r="J139" s="106">
        <v>0</v>
      </c>
      <c r="K139" s="117">
        <v>0</v>
      </c>
      <c r="L139" s="106">
        <v>0</v>
      </c>
      <c r="M139" s="117"/>
    </row>
    <row r="140" spans="2:13">
      <c r="B140" s="117" t="s">
        <v>206</v>
      </c>
      <c r="C140" s="117" t="s">
        <v>1119</v>
      </c>
      <c r="D140" s="117" t="s">
        <v>213</v>
      </c>
      <c r="E140" s="117">
        <v>15769</v>
      </c>
      <c r="F140" s="141">
        <v>44621</v>
      </c>
      <c r="G140" s="106">
        <v>0</v>
      </c>
      <c r="H140" s="106">
        <v>0</v>
      </c>
      <c r="I140" s="106">
        <v>0</v>
      </c>
      <c r="J140" s="106">
        <v>0</v>
      </c>
      <c r="K140" s="117">
        <v>0</v>
      </c>
      <c r="L140" s="106">
        <v>0</v>
      </c>
      <c r="M140" s="117"/>
    </row>
    <row r="141" spans="2:13">
      <c r="B141" s="117" t="s">
        <v>125</v>
      </c>
      <c r="C141" s="117" t="s">
        <v>1166</v>
      </c>
      <c r="D141" s="117" t="s">
        <v>1219</v>
      </c>
      <c r="E141" s="117">
        <v>10089</v>
      </c>
      <c r="F141" s="141">
        <v>44621</v>
      </c>
      <c r="G141" s="106">
        <v>0</v>
      </c>
      <c r="H141" s="106">
        <v>0</v>
      </c>
      <c r="I141" s="106">
        <v>0</v>
      </c>
      <c r="J141" s="106">
        <v>0</v>
      </c>
      <c r="K141" s="117">
        <v>0</v>
      </c>
      <c r="L141" s="106">
        <v>0</v>
      </c>
      <c r="M141" s="117"/>
    </row>
    <row r="142" spans="2:13">
      <c r="B142" s="117" t="s">
        <v>106</v>
      </c>
      <c r="C142" s="117" t="s">
        <v>1131</v>
      </c>
      <c r="D142" s="117" t="s">
        <v>1220</v>
      </c>
      <c r="E142" s="117">
        <v>20436</v>
      </c>
      <c r="F142" s="141">
        <v>44621</v>
      </c>
      <c r="G142" s="106">
        <v>0</v>
      </c>
      <c r="H142" s="106">
        <v>0</v>
      </c>
      <c r="I142" s="106">
        <v>0</v>
      </c>
      <c r="J142" s="106">
        <v>0</v>
      </c>
      <c r="K142" s="117">
        <v>0</v>
      </c>
      <c r="L142" s="106">
        <v>0</v>
      </c>
      <c r="M142" s="117"/>
    </row>
    <row r="143" spans="2:13">
      <c r="B143" s="117" t="s">
        <v>106</v>
      </c>
      <c r="C143" s="117" t="s">
        <v>1136</v>
      </c>
      <c r="D143" s="117" t="s">
        <v>1221</v>
      </c>
      <c r="E143" s="117">
        <v>17095</v>
      </c>
      <c r="F143" s="141">
        <v>44621</v>
      </c>
      <c r="G143" s="106">
        <v>4</v>
      </c>
      <c r="H143" s="106">
        <v>0</v>
      </c>
      <c r="I143" s="106">
        <v>0</v>
      </c>
      <c r="J143" s="106">
        <v>0</v>
      </c>
      <c r="K143" s="117">
        <v>0</v>
      </c>
      <c r="L143" s="106">
        <v>0</v>
      </c>
      <c r="M143" s="117"/>
    </row>
    <row r="144" spans="2:13">
      <c r="B144" s="117" t="s">
        <v>106</v>
      </c>
      <c r="C144" s="117" t="s">
        <v>1126</v>
      </c>
      <c r="D144" s="117" t="s">
        <v>1222</v>
      </c>
      <c r="E144" s="117">
        <v>14321</v>
      </c>
      <c r="F144" s="141">
        <v>44621</v>
      </c>
      <c r="G144" s="106">
        <v>0</v>
      </c>
      <c r="H144" s="106">
        <v>0</v>
      </c>
      <c r="I144" s="106">
        <v>1</v>
      </c>
      <c r="J144" s="106">
        <v>0</v>
      </c>
      <c r="K144" s="117">
        <v>0</v>
      </c>
      <c r="L144" s="106">
        <v>0</v>
      </c>
      <c r="M144" s="117"/>
    </row>
    <row r="145" spans="2:13">
      <c r="B145" s="117" t="s">
        <v>106</v>
      </c>
      <c r="C145" s="117" t="s">
        <v>1113</v>
      </c>
      <c r="D145" s="117" t="s">
        <v>1223</v>
      </c>
      <c r="E145" s="117">
        <v>26963</v>
      </c>
      <c r="F145" s="141">
        <v>44621</v>
      </c>
      <c r="G145" s="106">
        <v>0</v>
      </c>
      <c r="H145" s="106">
        <v>0</v>
      </c>
      <c r="I145" s="106">
        <v>0</v>
      </c>
      <c r="J145" s="106">
        <v>0</v>
      </c>
      <c r="K145" s="117">
        <v>0</v>
      </c>
      <c r="L145" s="106">
        <v>0</v>
      </c>
      <c r="M145" s="117"/>
    </row>
    <row r="146" spans="2:13">
      <c r="B146" s="117" t="s">
        <v>106</v>
      </c>
      <c r="C146" s="117" t="s">
        <v>1125</v>
      </c>
      <c r="D146" s="117" t="s">
        <v>1224</v>
      </c>
      <c r="E146" s="117">
        <v>14352</v>
      </c>
      <c r="F146" s="141">
        <v>44621</v>
      </c>
      <c r="G146" s="106">
        <v>0</v>
      </c>
      <c r="H146" s="106">
        <v>0</v>
      </c>
      <c r="I146" s="106">
        <v>0</v>
      </c>
      <c r="J146" s="106">
        <v>0</v>
      </c>
      <c r="K146" s="117">
        <v>0</v>
      </c>
      <c r="L146" s="106">
        <v>0</v>
      </c>
      <c r="M146" s="117"/>
    </row>
    <row r="147" spans="2:13">
      <c r="B147" s="117" t="s">
        <v>106</v>
      </c>
      <c r="C147" s="117" t="s">
        <v>1126</v>
      </c>
      <c r="D147" s="117" t="s">
        <v>1225</v>
      </c>
      <c r="E147" s="117">
        <v>16736</v>
      </c>
      <c r="F147" s="141">
        <v>44621</v>
      </c>
      <c r="G147" s="106">
        <v>5</v>
      </c>
      <c r="H147" s="106">
        <v>0</v>
      </c>
      <c r="I147" s="106">
        <v>0</v>
      </c>
      <c r="J147" s="106">
        <v>0</v>
      </c>
      <c r="K147" s="117">
        <v>0</v>
      </c>
      <c r="L147" s="106">
        <v>0</v>
      </c>
      <c r="M147" s="117"/>
    </row>
    <row r="148" spans="2:13">
      <c r="B148" s="117" t="s">
        <v>125</v>
      </c>
      <c r="C148" s="117" t="s">
        <v>1120</v>
      </c>
      <c r="D148" s="117" t="s">
        <v>1226</v>
      </c>
      <c r="E148" s="117">
        <v>14391</v>
      </c>
      <c r="F148" s="141">
        <v>44621</v>
      </c>
      <c r="G148" s="106">
        <v>0</v>
      </c>
      <c r="H148" s="106">
        <v>0</v>
      </c>
      <c r="I148" s="106">
        <v>0</v>
      </c>
      <c r="J148" s="106">
        <v>0</v>
      </c>
      <c r="K148" s="117">
        <v>0</v>
      </c>
      <c r="L148" s="106">
        <v>0</v>
      </c>
      <c r="M148" s="117"/>
    </row>
    <row r="149" spans="2:13">
      <c r="B149" s="117" t="s">
        <v>125</v>
      </c>
      <c r="C149" s="117" t="s">
        <v>1120</v>
      </c>
      <c r="D149" s="117" t="s">
        <v>1227</v>
      </c>
      <c r="E149" s="117">
        <v>14404</v>
      </c>
      <c r="F149" s="141">
        <v>44621</v>
      </c>
      <c r="G149" s="106">
        <v>0</v>
      </c>
      <c r="H149" s="106">
        <v>0</v>
      </c>
      <c r="I149" s="106">
        <v>0</v>
      </c>
      <c r="J149" s="106">
        <v>0</v>
      </c>
      <c r="K149" s="117">
        <v>0</v>
      </c>
      <c r="L149" s="106">
        <v>0</v>
      </c>
      <c r="M149" s="117"/>
    </row>
    <row r="150" spans="2:13">
      <c r="B150" s="117" t="s">
        <v>106</v>
      </c>
      <c r="C150" s="117" t="s">
        <v>1131</v>
      </c>
      <c r="D150" s="117" t="s">
        <v>114</v>
      </c>
      <c r="E150" s="117">
        <v>14964</v>
      </c>
      <c r="F150" s="141">
        <v>44621</v>
      </c>
      <c r="G150" s="106">
        <v>0</v>
      </c>
      <c r="H150" s="106">
        <v>0</v>
      </c>
      <c r="I150" s="106">
        <v>0</v>
      </c>
      <c r="J150" s="106">
        <v>0</v>
      </c>
      <c r="K150" s="117">
        <v>0</v>
      </c>
      <c r="L150" s="106">
        <v>0</v>
      </c>
      <c r="M150" s="117"/>
    </row>
    <row r="151" spans="2:13">
      <c r="B151" s="117" t="s">
        <v>106</v>
      </c>
      <c r="C151" s="117" t="s">
        <v>1131</v>
      </c>
      <c r="D151" s="117" t="s">
        <v>1134</v>
      </c>
      <c r="E151" s="117">
        <v>19322</v>
      </c>
      <c r="F151" s="141">
        <v>44621</v>
      </c>
      <c r="G151" s="106">
        <v>10</v>
      </c>
      <c r="H151" s="106">
        <v>0</v>
      </c>
      <c r="I151" s="106">
        <v>0</v>
      </c>
      <c r="J151" s="106">
        <v>0</v>
      </c>
      <c r="K151" s="117">
        <v>0</v>
      </c>
      <c r="L151" s="106">
        <v>0</v>
      </c>
      <c r="M151" s="117"/>
    </row>
    <row r="152" spans="2:13">
      <c r="B152" s="117" t="s">
        <v>106</v>
      </c>
      <c r="C152" s="117" t="s">
        <v>1131</v>
      </c>
      <c r="D152" s="117" t="s">
        <v>115</v>
      </c>
      <c r="E152" s="117">
        <v>14477</v>
      </c>
      <c r="F152" s="141">
        <v>44621</v>
      </c>
      <c r="G152" s="106">
        <v>0</v>
      </c>
      <c r="H152" s="106">
        <v>0</v>
      </c>
      <c r="I152" s="106">
        <v>0</v>
      </c>
      <c r="J152" s="106">
        <v>0</v>
      </c>
      <c r="K152" s="117">
        <v>0</v>
      </c>
      <c r="L152" s="106">
        <v>0</v>
      </c>
      <c r="M152" s="117"/>
    </row>
    <row r="153" spans="2:13">
      <c r="B153" s="117" t="s">
        <v>106</v>
      </c>
      <c r="C153" s="117" t="s">
        <v>1131</v>
      </c>
      <c r="D153" s="117" t="s">
        <v>1228</v>
      </c>
      <c r="E153" s="117">
        <v>14557</v>
      </c>
      <c r="F153" s="141">
        <v>44621</v>
      </c>
      <c r="G153" s="106">
        <v>13</v>
      </c>
      <c r="H153" s="106">
        <v>0</v>
      </c>
      <c r="I153" s="106">
        <v>0</v>
      </c>
      <c r="J153" s="106">
        <v>0</v>
      </c>
      <c r="K153" s="117">
        <v>0</v>
      </c>
      <c r="L153" s="106">
        <v>0</v>
      </c>
      <c r="M153" s="117"/>
    </row>
    <row r="154" spans="2:13">
      <c r="B154" s="117" t="s">
        <v>125</v>
      </c>
      <c r="C154" s="117" t="s">
        <v>1120</v>
      </c>
      <c r="D154" s="117" t="s">
        <v>135</v>
      </c>
      <c r="E154" s="117">
        <v>14561</v>
      </c>
      <c r="F154" s="141">
        <v>44621</v>
      </c>
      <c r="G154" s="106">
        <v>0</v>
      </c>
      <c r="H154" s="106">
        <v>0</v>
      </c>
      <c r="I154" s="106">
        <v>0</v>
      </c>
      <c r="J154" s="106">
        <v>0</v>
      </c>
      <c r="K154" s="117">
        <v>0</v>
      </c>
      <c r="L154" s="106">
        <v>0</v>
      </c>
      <c r="M154" s="117"/>
    </row>
    <row r="155" spans="2:13">
      <c r="B155" s="117" t="s">
        <v>106</v>
      </c>
      <c r="C155" s="117" t="s">
        <v>1131</v>
      </c>
      <c r="D155" s="117" t="s">
        <v>1229</v>
      </c>
      <c r="E155" s="117">
        <v>14619</v>
      </c>
      <c r="F155" s="141">
        <v>44621</v>
      </c>
      <c r="G155" s="106">
        <v>0</v>
      </c>
      <c r="H155" s="106">
        <v>0</v>
      </c>
      <c r="I155" s="106">
        <v>0</v>
      </c>
      <c r="J155" s="106">
        <v>0</v>
      </c>
      <c r="K155" s="117">
        <v>0</v>
      </c>
      <c r="L155" s="106">
        <v>0</v>
      </c>
      <c r="M155" s="117"/>
    </row>
    <row r="156" spans="2:13">
      <c r="B156" s="117" t="s">
        <v>106</v>
      </c>
      <c r="C156" s="117" t="s">
        <v>1126</v>
      </c>
      <c r="D156" s="117" t="s">
        <v>1230</v>
      </c>
      <c r="E156" s="117">
        <v>14678</v>
      </c>
      <c r="F156" s="141">
        <v>44621</v>
      </c>
      <c r="G156" s="106">
        <v>3</v>
      </c>
      <c r="H156" s="106">
        <v>0</v>
      </c>
      <c r="I156" s="106">
        <v>0</v>
      </c>
      <c r="J156" s="106">
        <v>0</v>
      </c>
      <c r="K156" s="117">
        <v>0</v>
      </c>
      <c r="L156" s="106">
        <v>0</v>
      </c>
      <c r="M156" s="117"/>
    </row>
    <row r="157" spans="2:13">
      <c r="B157" s="117" t="s">
        <v>106</v>
      </c>
      <c r="C157" s="117" t="s">
        <v>1125</v>
      </c>
      <c r="D157" s="117" t="s">
        <v>1231</v>
      </c>
      <c r="E157" s="117">
        <v>17019</v>
      </c>
      <c r="F157" s="141">
        <v>44621</v>
      </c>
      <c r="G157" s="106">
        <v>0</v>
      </c>
      <c r="H157" s="106">
        <v>0</v>
      </c>
      <c r="I157" s="106">
        <v>0</v>
      </c>
      <c r="J157" s="106">
        <v>0</v>
      </c>
      <c r="K157" s="117">
        <v>0</v>
      </c>
      <c r="L157" s="106">
        <v>0</v>
      </c>
      <c r="M157" s="117"/>
    </row>
    <row r="158" spans="2:13">
      <c r="B158" s="117" t="s">
        <v>106</v>
      </c>
      <c r="C158" s="117" t="s">
        <v>1113</v>
      </c>
      <c r="D158" s="117" t="s">
        <v>1232</v>
      </c>
      <c r="E158" s="117">
        <v>14790</v>
      </c>
      <c r="F158" s="141">
        <v>44621</v>
      </c>
      <c r="G158" s="106">
        <v>0</v>
      </c>
      <c r="H158" s="106">
        <v>0</v>
      </c>
      <c r="I158" s="106">
        <v>0</v>
      </c>
      <c r="J158" s="106">
        <v>0</v>
      </c>
      <c r="K158" s="117">
        <v>0</v>
      </c>
      <c r="L158" s="106">
        <v>0</v>
      </c>
      <c r="M158" s="117"/>
    </row>
    <row r="159" spans="2:13">
      <c r="B159" s="117" t="s">
        <v>106</v>
      </c>
      <c r="C159" s="117" t="s">
        <v>1113</v>
      </c>
      <c r="D159" s="117" t="s">
        <v>1233</v>
      </c>
      <c r="E159" s="117">
        <v>20353</v>
      </c>
      <c r="F159" s="141">
        <v>44621</v>
      </c>
      <c r="G159" s="106">
        <v>0</v>
      </c>
      <c r="H159" s="106">
        <v>0</v>
      </c>
      <c r="I159" s="106">
        <v>0</v>
      </c>
      <c r="J159" s="106">
        <v>0</v>
      </c>
      <c r="K159" s="117">
        <v>0</v>
      </c>
      <c r="L159" s="106">
        <v>0</v>
      </c>
      <c r="M159" s="117"/>
    </row>
    <row r="160" spans="2:13">
      <c r="B160" s="117" t="s">
        <v>106</v>
      </c>
      <c r="C160" s="117" t="s">
        <v>1113</v>
      </c>
      <c r="D160" s="117" t="s">
        <v>597</v>
      </c>
      <c r="E160" s="117">
        <v>14810</v>
      </c>
      <c r="F160" s="141">
        <v>44621</v>
      </c>
      <c r="G160" s="106">
        <v>2</v>
      </c>
      <c r="H160" s="106">
        <v>0</v>
      </c>
      <c r="I160" s="106">
        <v>0</v>
      </c>
      <c r="J160" s="106">
        <v>0</v>
      </c>
      <c r="K160" s="117">
        <v>0</v>
      </c>
      <c r="L160" s="106">
        <v>0</v>
      </c>
      <c r="M160" s="117"/>
    </row>
    <row r="161" spans="2:13">
      <c r="B161" s="117" t="s">
        <v>106</v>
      </c>
      <c r="C161" s="117" t="s">
        <v>1113</v>
      </c>
      <c r="D161" s="117" t="s">
        <v>113</v>
      </c>
      <c r="E161" s="117">
        <v>14817</v>
      </c>
      <c r="F161" s="141">
        <v>44621</v>
      </c>
      <c r="G161" s="106">
        <v>0</v>
      </c>
      <c r="H161" s="106">
        <v>0</v>
      </c>
      <c r="I161" s="106">
        <v>0</v>
      </c>
      <c r="J161" s="106">
        <v>0</v>
      </c>
      <c r="K161" s="117">
        <v>0</v>
      </c>
      <c r="L161" s="106">
        <v>0</v>
      </c>
      <c r="M161" s="117"/>
    </row>
    <row r="162" spans="2:13">
      <c r="B162" s="117" t="s">
        <v>106</v>
      </c>
      <c r="C162" s="117" t="s">
        <v>1113</v>
      </c>
      <c r="D162" s="117" t="s">
        <v>1146</v>
      </c>
      <c r="E162" s="117">
        <v>14843</v>
      </c>
      <c r="F162" s="141">
        <v>44621</v>
      </c>
      <c r="G162" s="106">
        <v>0</v>
      </c>
      <c r="H162" s="106">
        <v>0</v>
      </c>
      <c r="I162" s="106">
        <v>0</v>
      </c>
      <c r="J162" s="106">
        <v>0</v>
      </c>
      <c r="K162" s="117">
        <v>0</v>
      </c>
      <c r="L162" s="106">
        <v>0</v>
      </c>
      <c r="M162" s="117"/>
    </row>
    <row r="163" spans="2:13">
      <c r="B163" s="117" t="s">
        <v>206</v>
      </c>
      <c r="C163" s="117" t="s">
        <v>1119</v>
      </c>
      <c r="D163" s="117" t="s">
        <v>1148</v>
      </c>
      <c r="E163" s="117">
        <v>19945</v>
      </c>
      <c r="F163" s="141">
        <v>44621</v>
      </c>
      <c r="G163" s="106">
        <v>0</v>
      </c>
      <c r="H163" s="106">
        <v>0</v>
      </c>
      <c r="I163" s="106">
        <v>0</v>
      </c>
      <c r="J163" s="106">
        <v>0</v>
      </c>
      <c r="K163" s="117">
        <v>0</v>
      </c>
      <c r="L163" s="106">
        <v>0</v>
      </c>
      <c r="M163" s="117"/>
    </row>
    <row r="164" spans="2:13">
      <c r="B164" s="117" t="s">
        <v>106</v>
      </c>
      <c r="C164" s="117" t="s">
        <v>1136</v>
      </c>
      <c r="D164" s="117" t="s">
        <v>1234</v>
      </c>
      <c r="E164" s="117">
        <v>20006</v>
      </c>
      <c r="F164" s="141">
        <v>44621</v>
      </c>
      <c r="G164" s="106">
        <v>1</v>
      </c>
      <c r="H164" s="106">
        <v>0</v>
      </c>
      <c r="I164" s="106">
        <v>0</v>
      </c>
      <c r="J164" s="106">
        <v>0</v>
      </c>
      <c r="K164" s="117">
        <v>0</v>
      </c>
      <c r="L164" s="106">
        <v>0</v>
      </c>
      <c r="M164" s="117"/>
    </row>
    <row r="165" spans="2:13">
      <c r="B165" s="117" t="s">
        <v>106</v>
      </c>
      <c r="C165" s="117" t="s">
        <v>1113</v>
      </c>
      <c r="D165" s="117" t="s">
        <v>1150</v>
      </c>
      <c r="E165" s="117">
        <v>14889</v>
      </c>
      <c r="F165" s="141">
        <v>44621</v>
      </c>
      <c r="G165" s="106">
        <v>7</v>
      </c>
      <c r="H165" s="106">
        <v>0</v>
      </c>
      <c r="I165" s="106">
        <v>0</v>
      </c>
      <c r="J165" s="106">
        <v>0</v>
      </c>
      <c r="K165" s="117">
        <v>0</v>
      </c>
      <c r="L165" s="106">
        <v>0</v>
      </c>
      <c r="M165" s="117"/>
    </row>
    <row r="166" spans="2:13">
      <c r="B166" s="117" t="s">
        <v>106</v>
      </c>
      <c r="C166" s="117" t="s">
        <v>1136</v>
      </c>
      <c r="D166" s="117" t="s">
        <v>1235</v>
      </c>
      <c r="E166" s="117">
        <v>17091</v>
      </c>
      <c r="F166" s="141">
        <v>44621</v>
      </c>
      <c r="G166" s="106">
        <v>5</v>
      </c>
      <c r="H166" s="106">
        <v>0</v>
      </c>
      <c r="I166" s="106">
        <v>0</v>
      </c>
      <c r="J166" s="106">
        <v>0</v>
      </c>
      <c r="K166" s="117">
        <v>0</v>
      </c>
      <c r="L166" s="106">
        <v>0</v>
      </c>
      <c r="M166" s="117"/>
    </row>
    <row r="167" spans="2:13">
      <c r="B167" s="117" t="s">
        <v>106</v>
      </c>
      <c r="C167" s="117" t="s">
        <v>1131</v>
      </c>
      <c r="D167" s="117" t="s">
        <v>1151</v>
      </c>
      <c r="E167" s="117">
        <v>17154</v>
      </c>
      <c r="F167" s="141">
        <v>44621</v>
      </c>
      <c r="G167" s="106">
        <v>0</v>
      </c>
      <c r="H167" s="106">
        <v>0</v>
      </c>
      <c r="I167" s="106">
        <v>0</v>
      </c>
      <c r="J167" s="106">
        <v>0</v>
      </c>
      <c r="K167" s="117">
        <v>0</v>
      </c>
      <c r="L167" s="106">
        <v>0</v>
      </c>
      <c r="M167" s="117"/>
    </row>
    <row r="168" spans="2:13">
      <c r="B168" s="117" t="s">
        <v>106</v>
      </c>
      <c r="C168" s="117" t="s">
        <v>1126</v>
      </c>
      <c r="D168" s="117" t="s">
        <v>601</v>
      </c>
      <c r="E168" s="117">
        <v>16733</v>
      </c>
      <c r="F168" s="141">
        <v>44621</v>
      </c>
      <c r="G168" s="106">
        <v>0</v>
      </c>
      <c r="H168" s="106">
        <v>0</v>
      </c>
      <c r="I168" s="106">
        <v>0</v>
      </c>
      <c r="J168" s="106">
        <v>0</v>
      </c>
      <c r="K168" s="117">
        <v>0</v>
      </c>
      <c r="L168" s="106">
        <v>0</v>
      </c>
      <c r="M168" s="117"/>
    </row>
    <row r="169" spans="2:13">
      <c r="B169" s="117" t="s">
        <v>206</v>
      </c>
      <c r="C169" s="117" t="s">
        <v>1117</v>
      </c>
      <c r="D169" s="117" t="s">
        <v>1154</v>
      </c>
      <c r="E169" s="117">
        <v>14515</v>
      </c>
      <c r="F169" s="141">
        <v>44621</v>
      </c>
      <c r="G169" s="106">
        <v>20</v>
      </c>
      <c r="H169" s="106">
        <v>0</v>
      </c>
      <c r="I169" s="106">
        <v>0</v>
      </c>
      <c r="J169" s="106">
        <v>0</v>
      </c>
      <c r="K169" s="117">
        <v>0</v>
      </c>
      <c r="L169" s="106">
        <v>0</v>
      </c>
      <c r="M169" s="117"/>
    </row>
    <row r="170" spans="2:13">
      <c r="B170" s="117" t="s">
        <v>106</v>
      </c>
      <c r="C170" s="117" t="s">
        <v>1161</v>
      </c>
      <c r="D170" s="117" t="s">
        <v>1236</v>
      </c>
      <c r="E170" s="117">
        <v>14941</v>
      </c>
      <c r="F170" s="141">
        <v>44621</v>
      </c>
      <c r="G170" s="106">
        <v>0</v>
      </c>
      <c r="H170" s="106">
        <v>0</v>
      </c>
      <c r="I170" s="106">
        <v>0</v>
      </c>
      <c r="J170" s="106">
        <v>0</v>
      </c>
      <c r="K170" s="117">
        <v>0</v>
      </c>
      <c r="L170" s="106">
        <v>0</v>
      </c>
      <c r="M170" s="117"/>
    </row>
    <row r="171" spans="2:13">
      <c r="B171" s="117" t="s">
        <v>206</v>
      </c>
      <c r="C171" s="117" t="s">
        <v>1117</v>
      </c>
      <c r="D171" s="117" t="s">
        <v>207</v>
      </c>
      <c r="E171" s="117">
        <v>14943</v>
      </c>
      <c r="F171" s="141">
        <v>44621</v>
      </c>
      <c r="G171" s="106">
        <v>1</v>
      </c>
      <c r="H171" s="106">
        <v>0</v>
      </c>
      <c r="I171" s="106">
        <v>0</v>
      </c>
      <c r="J171" s="106">
        <v>0</v>
      </c>
      <c r="K171" s="117">
        <v>0</v>
      </c>
      <c r="L171" s="106">
        <v>0</v>
      </c>
      <c r="M171" s="117"/>
    </row>
    <row r="172" spans="2:13">
      <c r="B172" s="117" t="s">
        <v>106</v>
      </c>
      <c r="C172" s="117" t="s">
        <v>1125</v>
      </c>
      <c r="D172" s="117" t="s">
        <v>1237</v>
      </c>
      <c r="E172" s="117">
        <v>16672</v>
      </c>
      <c r="F172" s="141">
        <v>44621</v>
      </c>
      <c r="G172" s="106">
        <v>0</v>
      </c>
      <c r="H172" s="106">
        <v>0</v>
      </c>
      <c r="I172" s="106">
        <v>0</v>
      </c>
      <c r="J172" s="106">
        <v>0</v>
      </c>
      <c r="K172" s="117">
        <v>0</v>
      </c>
      <c r="L172" s="106">
        <v>0</v>
      </c>
      <c r="M172" s="117"/>
    </row>
    <row r="173" spans="2:13">
      <c r="B173" s="117" t="s">
        <v>106</v>
      </c>
      <c r="C173" s="117" t="s">
        <v>1136</v>
      </c>
      <c r="D173" s="117" t="s">
        <v>1155</v>
      </c>
      <c r="E173" s="117">
        <v>14968</v>
      </c>
      <c r="F173" s="141">
        <v>44621</v>
      </c>
      <c r="G173" s="106">
        <v>4</v>
      </c>
      <c r="H173" s="106">
        <v>0</v>
      </c>
      <c r="I173" s="106">
        <v>0</v>
      </c>
      <c r="J173" s="106">
        <v>0</v>
      </c>
      <c r="K173" s="117">
        <v>0</v>
      </c>
      <c r="L173" s="106">
        <v>0</v>
      </c>
      <c r="M173" s="117"/>
    </row>
    <row r="174" spans="2:13">
      <c r="B174" s="117" t="s">
        <v>106</v>
      </c>
      <c r="C174" s="117" t="s">
        <v>1126</v>
      </c>
      <c r="D174" s="117" t="s">
        <v>1156</v>
      </c>
      <c r="E174" s="117">
        <v>20456</v>
      </c>
      <c r="F174" s="141">
        <v>44621</v>
      </c>
      <c r="G174" s="106">
        <v>24</v>
      </c>
      <c r="H174" s="106">
        <v>0</v>
      </c>
      <c r="I174" s="106">
        <v>0</v>
      </c>
      <c r="J174" s="106">
        <v>0</v>
      </c>
      <c r="K174" s="117">
        <v>0</v>
      </c>
      <c r="L174" s="106">
        <v>0</v>
      </c>
      <c r="M174" s="117"/>
    </row>
    <row r="175" spans="2:13">
      <c r="B175" s="117" t="s">
        <v>106</v>
      </c>
      <c r="C175" s="117" t="s">
        <v>1113</v>
      </c>
      <c r="D175" s="117" t="s">
        <v>610</v>
      </c>
      <c r="E175" s="117">
        <v>14998</v>
      </c>
      <c r="F175" s="141">
        <v>44621</v>
      </c>
      <c r="G175" s="106">
        <v>0</v>
      </c>
      <c r="H175" s="106">
        <v>0</v>
      </c>
      <c r="I175" s="106">
        <v>0</v>
      </c>
      <c r="J175" s="106">
        <v>0</v>
      </c>
      <c r="K175" s="117">
        <v>0</v>
      </c>
      <c r="L175" s="106">
        <v>0</v>
      </c>
      <c r="M175" s="117"/>
    </row>
    <row r="176" spans="2:13">
      <c r="B176" s="117" t="s">
        <v>125</v>
      </c>
      <c r="C176" s="117" t="s">
        <v>1120</v>
      </c>
      <c r="D176" s="117" t="s">
        <v>1238</v>
      </c>
      <c r="E176" s="117">
        <v>20191</v>
      </c>
      <c r="F176" s="141">
        <v>44621</v>
      </c>
      <c r="G176" s="106">
        <v>0</v>
      </c>
      <c r="H176" s="106">
        <v>0</v>
      </c>
      <c r="I176" s="106">
        <v>0</v>
      </c>
      <c r="J176" s="106">
        <v>0</v>
      </c>
      <c r="K176" s="117">
        <v>0</v>
      </c>
      <c r="L176" s="106">
        <v>0</v>
      </c>
      <c r="M176" s="117"/>
    </row>
    <row r="177" spans="2:13">
      <c r="B177" s="117" t="s">
        <v>125</v>
      </c>
      <c r="C177" s="117" t="s">
        <v>1166</v>
      </c>
      <c r="D177" s="117" t="s">
        <v>1239</v>
      </c>
      <c r="E177" s="117">
        <v>18589</v>
      </c>
      <c r="F177" s="141">
        <v>44621</v>
      </c>
      <c r="G177" s="106">
        <v>0</v>
      </c>
      <c r="H177" s="106">
        <v>0</v>
      </c>
      <c r="I177" s="106">
        <v>0</v>
      </c>
      <c r="J177" s="106">
        <v>0</v>
      </c>
      <c r="K177" s="117">
        <v>0</v>
      </c>
      <c r="L177" s="106">
        <v>0</v>
      </c>
      <c r="M177" s="117"/>
    </row>
    <row r="178" spans="2:13">
      <c r="B178" s="117" t="s">
        <v>206</v>
      </c>
      <c r="C178" s="117" t="s">
        <v>1115</v>
      </c>
      <c r="D178" s="117" t="s">
        <v>614</v>
      </c>
      <c r="E178" s="117">
        <v>15014</v>
      </c>
      <c r="F178" s="141">
        <v>44621</v>
      </c>
      <c r="G178" s="106">
        <v>0</v>
      </c>
      <c r="H178" s="106">
        <v>0</v>
      </c>
      <c r="I178" s="106">
        <v>0</v>
      </c>
      <c r="J178" s="106">
        <v>0</v>
      </c>
      <c r="K178" s="117">
        <v>0</v>
      </c>
      <c r="L178" s="106">
        <v>0</v>
      </c>
      <c r="M178" s="117"/>
    </row>
    <row r="179" spans="2:13">
      <c r="B179" s="117" t="s">
        <v>206</v>
      </c>
      <c r="C179" s="117" t="s">
        <v>1117</v>
      </c>
      <c r="D179" s="117" t="s">
        <v>1240</v>
      </c>
      <c r="E179" s="117">
        <v>20764</v>
      </c>
      <c r="F179" s="141">
        <v>44621</v>
      </c>
      <c r="G179" s="106">
        <v>5</v>
      </c>
      <c r="H179" s="106">
        <v>0</v>
      </c>
      <c r="I179" s="106">
        <v>0</v>
      </c>
      <c r="J179" s="106">
        <v>0</v>
      </c>
      <c r="K179" s="117">
        <v>0</v>
      </c>
      <c r="L179" s="106">
        <v>0</v>
      </c>
      <c r="M179" s="117"/>
    </row>
    <row r="180" spans="2:13">
      <c r="B180" s="117" t="s">
        <v>206</v>
      </c>
      <c r="C180" s="117" t="s">
        <v>1117</v>
      </c>
      <c r="D180" s="117" t="s">
        <v>208</v>
      </c>
      <c r="E180" s="117">
        <v>15017</v>
      </c>
      <c r="F180" s="141">
        <v>44621</v>
      </c>
      <c r="G180" s="106">
        <v>0</v>
      </c>
      <c r="H180" s="106">
        <v>0</v>
      </c>
      <c r="I180" s="106">
        <v>0</v>
      </c>
      <c r="J180" s="106">
        <v>0</v>
      </c>
      <c r="K180" s="117">
        <v>0</v>
      </c>
      <c r="L180" s="106">
        <v>0</v>
      </c>
      <c r="M180" s="117"/>
    </row>
    <row r="181" spans="2:13">
      <c r="B181" s="117" t="s">
        <v>206</v>
      </c>
      <c r="C181" s="117" t="s">
        <v>1119</v>
      </c>
      <c r="D181" s="117" t="s">
        <v>1158</v>
      </c>
      <c r="E181" s="117">
        <v>23345</v>
      </c>
      <c r="F181" s="141">
        <v>44621</v>
      </c>
      <c r="G181" s="106">
        <v>17</v>
      </c>
      <c r="H181" s="106">
        <v>0</v>
      </c>
      <c r="I181" s="106">
        <v>0</v>
      </c>
      <c r="J181" s="106">
        <v>0</v>
      </c>
      <c r="K181" s="117">
        <v>0</v>
      </c>
      <c r="L181" s="106">
        <v>0</v>
      </c>
      <c r="M181" s="117"/>
    </row>
    <row r="182" spans="2:13">
      <c r="B182" s="117" t="s">
        <v>206</v>
      </c>
      <c r="C182" s="117" t="s">
        <v>1117</v>
      </c>
      <c r="D182" s="117" t="s">
        <v>1163</v>
      </c>
      <c r="E182" s="117">
        <v>15047</v>
      </c>
      <c r="F182" s="141">
        <v>44621</v>
      </c>
      <c r="G182" s="106">
        <v>23</v>
      </c>
      <c r="H182" s="106">
        <v>0</v>
      </c>
      <c r="I182" s="106">
        <v>0</v>
      </c>
      <c r="J182" s="106">
        <v>0</v>
      </c>
      <c r="K182" s="117">
        <v>0</v>
      </c>
      <c r="L182" s="106">
        <v>0</v>
      </c>
      <c r="M182" s="117"/>
    </row>
    <row r="183" spans="2:13">
      <c r="B183" s="117" t="s">
        <v>106</v>
      </c>
      <c r="C183" s="117" t="s">
        <v>1126</v>
      </c>
      <c r="D183" s="117" t="s">
        <v>1241</v>
      </c>
      <c r="E183" s="117">
        <v>15053</v>
      </c>
      <c r="F183" s="141">
        <v>44621</v>
      </c>
      <c r="G183" s="106">
        <v>0</v>
      </c>
      <c r="H183" s="106">
        <v>0</v>
      </c>
      <c r="I183" s="106">
        <v>0</v>
      </c>
      <c r="J183" s="106">
        <v>0</v>
      </c>
      <c r="K183" s="117">
        <v>0</v>
      </c>
      <c r="L183" s="106">
        <v>0</v>
      </c>
      <c r="M183" s="117"/>
    </row>
    <row r="184" spans="2:13">
      <c r="B184" s="117" t="s">
        <v>206</v>
      </c>
      <c r="C184" s="117" t="s">
        <v>1117</v>
      </c>
      <c r="D184" s="117" t="s">
        <v>1242</v>
      </c>
      <c r="E184" s="117">
        <v>20721</v>
      </c>
      <c r="F184" s="141">
        <v>44621</v>
      </c>
      <c r="G184" s="106">
        <v>7</v>
      </c>
      <c r="H184" s="106">
        <v>0</v>
      </c>
      <c r="I184" s="106">
        <v>0</v>
      </c>
      <c r="J184" s="106">
        <v>0</v>
      </c>
      <c r="K184" s="117">
        <v>0</v>
      </c>
      <c r="L184" s="106">
        <v>0</v>
      </c>
      <c r="M184" s="117"/>
    </row>
    <row r="185" spans="2:13">
      <c r="B185" s="117" t="s">
        <v>206</v>
      </c>
      <c r="C185" s="117" t="s">
        <v>1117</v>
      </c>
      <c r="D185" s="117" t="s">
        <v>1165</v>
      </c>
      <c r="E185" s="117">
        <v>14504</v>
      </c>
      <c r="F185" s="141">
        <v>44621</v>
      </c>
      <c r="G185" s="106">
        <v>13</v>
      </c>
      <c r="H185" s="106">
        <v>0</v>
      </c>
      <c r="I185" s="106">
        <v>0</v>
      </c>
      <c r="J185" s="106">
        <v>0</v>
      </c>
      <c r="K185" s="117">
        <v>0</v>
      </c>
      <c r="L185" s="106">
        <v>0</v>
      </c>
      <c r="M185" s="117"/>
    </row>
    <row r="186" spans="2:13">
      <c r="B186" s="117" t="s">
        <v>106</v>
      </c>
      <c r="C186" s="117" t="s">
        <v>1181</v>
      </c>
      <c r="D186" s="117" t="s">
        <v>1243</v>
      </c>
      <c r="E186" s="117">
        <v>20048</v>
      </c>
      <c r="F186" s="141">
        <v>44621</v>
      </c>
      <c r="G186" s="106">
        <v>23</v>
      </c>
      <c r="H186" s="106">
        <v>0</v>
      </c>
      <c r="I186" s="106">
        <v>0</v>
      </c>
      <c r="J186" s="106">
        <v>0</v>
      </c>
      <c r="K186" s="117">
        <v>0</v>
      </c>
      <c r="L186" s="106">
        <v>0</v>
      </c>
      <c r="M186" s="117"/>
    </row>
    <row r="187" spans="2:13">
      <c r="B187" s="117" t="s">
        <v>206</v>
      </c>
      <c r="C187" s="117" t="s">
        <v>1117</v>
      </c>
      <c r="D187" s="117" t="s">
        <v>209</v>
      </c>
      <c r="E187" s="117">
        <v>15076</v>
      </c>
      <c r="F187" s="141">
        <v>44621</v>
      </c>
      <c r="G187" s="106">
        <v>0</v>
      </c>
      <c r="H187" s="106">
        <v>0</v>
      </c>
      <c r="I187" s="106">
        <v>0</v>
      </c>
      <c r="J187" s="106">
        <v>0</v>
      </c>
      <c r="K187" s="117">
        <v>0</v>
      </c>
      <c r="L187" s="106">
        <v>0</v>
      </c>
      <c r="M187" s="117"/>
    </row>
    <row r="188" spans="2:13">
      <c r="B188" s="117" t="s">
        <v>206</v>
      </c>
      <c r="C188" s="117" t="s">
        <v>1115</v>
      </c>
      <c r="D188" s="117" t="s">
        <v>1244</v>
      </c>
      <c r="E188" s="117">
        <v>20754</v>
      </c>
      <c r="F188" s="141">
        <v>44621</v>
      </c>
      <c r="G188" s="106">
        <v>0</v>
      </c>
      <c r="H188" s="106">
        <v>0</v>
      </c>
      <c r="I188" s="106">
        <v>0</v>
      </c>
      <c r="J188" s="106">
        <v>0</v>
      </c>
      <c r="K188" s="117">
        <v>0</v>
      </c>
      <c r="L188" s="106">
        <v>0</v>
      </c>
      <c r="M188" s="117"/>
    </row>
    <row r="189" spans="2:13">
      <c r="B189" s="117" t="s">
        <v>206</v>
      </c>
      <c r="C189" s="117" t="s">
        <v>1117</v>
      </c>
      <c r="D189" s="117" t="s">
        <v>1245</v>
      </c>
      <c r="E189" s="117">
        <v>17276</v>
      </c>
      <c r="F189" s="141">
        <v>44621</v>
      </c>
      <c r="G189" s="106">
        <v>3</v>
      </c>
      <c r="H189" s="106">
        <v>0</v>
      </c>
      <c r="I189" s="106">
        <v>0</v>
      </c>
      <c r="J189" s="106">
        <v>0</v>
      </c>
      <c r="K189" s="117">
        <v>0</v>
      </c>
      <c r="L189" s="106">
        <v>0</v>
      </c>
      <c r="M189" s="117"/>
    </row>
    <row r="190" spans="2:13">
      <c r="B190" s="117" t="s">
        <v>125</v>
      </c>
      <c r="C190" s="117" t="s">
        <v>1120</v>
      </c>
      <c r="D190" s="117" t="s">
        <v>1168</v>
      </c>
      <c r="E190" s="117">
        <v>15102</v>
      </c>
      <c r="F190" s="141">
        <v>44621</v>
      </c>
      <c r="G190" s="106">
        <v>0</v>
      </c>
      <c r="H190" s="106">
        <v>0</v>
      </c>
      <c r="I190" s="106">
        <v>0</v>
      </c>
      <c r="J190" s="106">
        <v>0</v>
      </c>
      <c r="K190" s="117">
        <v>0</v>
      </c>
      <c r="L190" s="106">
        <v>0</v>
      </c>
      <c r="M190" s="117"/>
    </row>
    <row r="191" spans="2:13">
      <c r="B191" s="117" t="s">
        <v>106</v>
      </c>
      <c r="C191" s="117" t="s">
        <v>1131</v>
      </c>
      <c r="D191" s="117" t="s">
        <v>116</v>
      </c>
      <c r="E191" s="117">
        <v>15111</v>
      </c>
      <c r="F191" s="141">
        <v>44621</v>
      </c>
      <c r="G191" s="106">
        <v>0</v>
      </c>
      <c r="H191" s="106">
        <v>0</v>
      </c>
      <c r="I191" s="106">
        <v>0</v>
      </c>
      <c r="J191" s="106">
        <v>0</v>
      </c>
      <c r="K191" s="117">
        <v>0</v>
      </c>
      <c r="L191" s="106">
        <v>0</v>
      </c>
      <c r="M191" s="117"/>
    </row>
    <row r="192" spans="2:13">
      <c r="B192" s="117" t="s">
        <v>206</v>
      </c>
      <c r="C192" s="117" t="s">
        <v>1117</v>
      </c>
      <c r="D192" s="117" t="s">
        <v>210</v>
      </c>
      <c r="E192" s="117">
        <v>15125</v>
      </c>
      <c r="F192" s="141">
        <v>44621</v>
      </c>
      <c r="G192" s="106">
        <v>0</v>
      </c>
      <c r="H192" s="106">
        <v>0</v>
      </c>
      <c r="I192" s="106">
        <v>0</v>
      </c>
      <c r="J192" s="106">
        <v>0</v>
      </c>
      <c r="K192" s="117">
        <v>0</v>
      </c>
      <c r="L192" s="106">
        <v>0</v>
      </c>
      <c r="M192" s="117"/>
    </row>
    <row r="193" spans="2:13">
      <c r="B193" s="117" t="s">
        <v>206</v>
      </c>
      <c r="C193" s="117" t="s">
        <v>1115</v>
      </c>
      <c r="D193" s="117" t="s">
        <v>631</v>
      </c>
      <c r="E193" s="117">
        <v>15144</v>
      </c>
      <c r="F193" s="141">
        <v>44621</v>
      </c>
      <c r="G193" s="106">
        <v>0</v>
      </c>
      <c r="H193" s="106">
        <v>0</v>
      </c>
      <c r="I193" s="106">
        <v>0</v>
      </c>
      <c r="J193" s="106">
        <v>0</v>
      </c>
      <c r="K193" s="117">
        <v>0</v>
      </c>
      <c r="L193" s="106">
        <v>0</v>
      </c>
      <c r="M193" s="117"/>
    </row>
    <row r="194" spans="2:13">
      <c r="B194" s="117" t="s">
        <v>125</v>
      </c>
      <c r="C194" s="117" t="s">
        <v>1120</v>
      </c>
      <c r="D194" s="117" t="s">
        <v>1169</v>
      </c>
      <c r="E194" s="117">
        <v>15145</v>
      </c>
      <c r="F194" s="141">
        <v>44621</v>
      </c>
      <c r="G194" s="106">
        <v>0</v>
      </c>
      <c r="H194" s="106">
        <v>0</v>
      </c>
      <c r="I194" s="106">
        <v>0</v>
      </c>
      <c r="J194" s="106">
        <v>0</v>
      </c>
      <c r="K194" s="117">
        <v>0</v>
      </c>
      <c r="L194" s="106">
        <v>0</v>
      </c>
      <c r="M194" s="117"/>
    </row>
    <row r="195" spans="2:13">
      <c r="B195" s="117" t="s">
        <v>125</v>
      </c>
      <c r="C195" s="117" t="s">
        <v>1120</v>
      </c>
      <c r="D195" s="117" t="s">
        <v>1174</v>
      </c>
      <c r="E195" s="117">
        <v>15187</v>
      </c>
      <c r="F195" s="141">
        <v>44621</v>
      </c>
      <c r="G195" s="106">
        <v>10</v>
      </c>
      <c r="H195" s="106">
        <v>0</v>
      </c>
      <c r="I195" s="106">
        <v>0</v>
      </c>
      <c r="J195" s="106">
        <v>0</v>
      </c>
      <c r="K195" s="117">
        <v>0</v>
      </c>
      <c r="L195" s="106">
        <v>0</v>
      </c>
      <c r="M195" s="117"/>
    </row>
    <row r="196" spans="2:13">
      <c r="B196" s="117" t="s">
        <v>106</v>
      </c>
      <c r="C196" s="117" t="s">
        <v>1125</v>
      </c>
      <c r="D196" s="117" t="s">
        <v>109</v>
      </c>
      <c r="E196" s="117">
        <v>15197</v>
      </c>
      <c r="F196" s="141">
        <v>44621</v>
      </c>
      <c r="G196" s="106">
        <v>0</v>
      </c>
      <c r="H196" s="106">
        <v>0</v>
      </c>
      <c r="I196" s="106">
        <v>0</v>
      </c>
      <c r="J196" s="106">
        <v>0</v>
      </c>
      <c r="K196" s="117">
        <v>0</v>
      </c>
      <c r="L196" s="106">
        <v>0</v>
      </c>
      <c r="M196" s="117"/>
    </row>
    <row r="197" spans="2:13">
      <c r="B197" s="117" t="s">
        <v>106</v>
      </c>
      <c r="C197" s="117" t="s">
        <v>1136</v>
      </c>
      <c r="D197" s="117" t="s">
        <v>1246</v>
      </c>
      <c r="E197" s="117">
        <v>20005</v>
      </c>
      <c r="F197" s="141">
        <v>44621</v>
      </c>
      <c r="G197" s="106">
        <v>53</v>
      </c>
      <c r="H197" s="106">
        <v>0</v>
      </c>
      <c r="I197" s="106">
        <v>0</v>
      </c>
      <c r="J197" s="106">
        <v>0</v>
      </c>
      <c r="K197" s="117">
        <v>0</v>
      </c>
      <c r="L197" s="106">
        <v>0</v>
      </c>
      <c r="M197" s="117"/>
    </row>
    <row r="198" spans="2:13">
      <c r="B198" s="117" t="s">
        <v>106</v>
      </c>
      <c r="C198" s="117" t="s">
        <v>1136</v>
      </c>
      <c r="D198" s="117" t="s">
        <v>1247</v>
      </c>
      <c r="E198" s="117">
        <v>15215</v>
      </c>
      <c r="F198" s="141">
        <v>44621</v>
      </c>
      <c r="G198" s="106">
        <v>0</v>
      </c>
      <c r="H198" s="106">
        <v>0</v>
      </c>
      <c r="I198" s="106">
        <v>0</v>
      </c>
      <c r="J198" s="106">
        <v>0</v>
      </c>
      <c r="K198" s="117">
        <v>0</v>
      </c>
      <c r="L198" s="106">
        <v>0</v>
      </c>
      <c r="M198" s="117"/>
    </row>
    <row r="199" spans="2:13">
      <c r="B199" s="117" t="s">
        <v>106</v>
      </c>
      <c r="C199" s="117" t="s">
        <v>1136</v>
      </c>
      <c r="D199" s="117" t="s">
        <v>1175</v>
      </c>
      <c r="E199" s="117">
        <v>15216</v>
      </c>
      <c r="F199" s="141">
        <v>44621</v>
      </c>
      <c r="G199" s="106">
        <v>3</v>
      </c>
      <c r="H199" s="106">
        <v>0</v>
      </c>
      <c r="I199" s="106">
        <v>0</v>
      </c>
      <c r="J199" s="106">
        <v>0</v>
      </c>
      <c r="K199" s="117">
        <v>0</v>
      </c>
      <c r="L199" s="106">
        <v>0</v>
      </c>
      <c r="M199" s="117"/>
    </row>
    <row r="200" spans="2:13">
      <c r="B200" s="117" t="s">
        <v>106</v>
      </c>
      <c r="C200" s="117" t="s">
        <v>1136</v>
      </c>
      <c r="D200" s="117" t="s">
        <v>1176</v>
      </c>
      <c r="E200" s="117">
        <v>15217</v>
      </c>
      <c r="F200" s="141">
        <v>44621</v>
      </c>
      <c r="G200" s="106">
        <v>0</v>
      </c>
      <c r="H200" s="106">
        <v>0</v>
      </c>
      <c r="I200" s="106">
        <v>0</v>
      </c>
      <c r="J200" s="106">
        <v>0</v>
      </c>
      <c r="K200" s="117">
        <v>0</v>
      </c>
      <c r="L200" s="106">
        <v>0</v>
      </c>
      <c r="M200" s="117"/>
    </row>
    <row r="201" spans="2:13">
      <c r="B201" s="117" t="s">
        <v>125</v>
      </c>
      <c r="C201" s="117" t="s">
        <v>1120</v>
      </c>
      <c r="D201" s="117" t="s">
        <v>1248</v>
      </c>
      <c r="E201" s="117">
        <v>23970</v>
      </c>
      <c r="F201" s="141">
        <v>44621</v>
      </c>
      <c r="G201" s="106">
        <v>13</v>
      </c>
      <c r="H201" s="106">
        <v>0</v>
      </c>
      <c r="I201" s="106">
        <v>0</v>
      </c>
      <c r="J201" s="106">
        <v>0</v>
      </c>
      <c r="K201" s="117">
        <v>0</v>
      </c>
      <c r="L201" s="106">
        <v>0</v>
      </c>
      <c r="M201" s="117"/>
    </row>
    <row r="202" spans="2:13">
      <c r="B202" s="117" t="s">
        <v>106</v>
      </c>
      <c r="C202" s="117" t="s">
        <v>1113</v>
      </c>
      <c r="D202" s="117" t="s">
        <v>1249</v>
      </c>
      <c r="E202" s="117">
        <v>15243</v>
      </c>
      <c r="F202" s="141">
        <v>44621</v>
      </c>
      <c r="G202" s="106">
        <v>0</v>
      </c>
      <c r="H202" s="106">
        <v>0</v>
      </c>
      <c r="I202" s="106">
        <v>0</v>
      </c>
      <c r="J202" s="106">
        <v>0</v>
      </c>
      <c r="K202" s="117">
        <v>0</v>
      </c>
      <c r="L202" s="106">
        <v>0</v>
      </c>
      <c r="M202" s="117"/>
    </row>
    <row r="203" spans="2:13">
      <c r="B203" s="117" t="s">
        <v>125</v>
      </c>
      <c r="C203" s="117" t="s">
        <v>1166</v>
      </c>
      <c r="D203" s="117" t="s">
        <v>1250</v>
      </c>
      <c r="E203" s="117">
        <v>15247</v>
      </c>
      <c r="F203" s="141">
        <v>44621</v>
      </c>
      <c r="G203" s="106">
        <v>4</v>
      </c>
      <c r="H203" s="106">
        <v>0</v>
      </c>
      <c r="I203" s="106">
        <v>0</v>
      </c>
      <c r="J203" s="106">
        <v>0</v>
      </c>
      <c r="K203" s="117">
        <v>0</v>
      </c>
      <c r="L203" s="106">
        <v>0</v>
      </c>
      <c r="M203" s="117"/>
    </row>
    <row r="204" spans="2:13">
      <c r="B204" s="117" t="s">
        <v>125</v>
      </c>
      <c r="C204" s="117" t="s">
        <v>1120</v>
      </c>
      <c r="D204" s="117" t="s">
        <v>131</v>
      </c>
      <c r="E204" s="117">
        <v>15253</v>
      </c>
      <c r="F204" s="141">
        <v>44621</v>
      </c>
      <c r="G204" s="106">
        <v>0</v>
      </c>
      <c r="H204" s="106">
        <v>0</v>
      </c>
      <c r="I204" s="106">
        <v>1</v>
      </c>
      <c r="J204" s="106">
        <v>0</v>
      </c>
      <c r="K204" s="117">
        <v>0</v>
      </c>
      <c r="L204" s="106">
        <v>0</v>
      </c>
      <c r="M204" s="117"/>
    </row>
    <row r="205" spans="2:13">
      <c r="B205" s="117" t="s">
        <v>106</v>
      </c>
      <c r="C205" s="117" t="s">
        <v>1131</v>
      </c>
      <c r="D205" s="117" t="s">
        <v>1178</v>
      </c>
      <c r="E205" s="117">
        <v>20433</v>
      </c>
      <c r="F205" s="141">
        <v>44621</v>
      </c>
      <c r="G205" s="106">
        <v>0</v>
      </c>
      <c r="H205" s="106">
        <v>0</v>
      </c>
      <c r="I205" s="106">
        <v>0</v>
      </c>
      <c r="J205" s="106">
        <v>0</v>
      </c>
      <c r="K205" s="117">
        <v>0</v>
      </c>
      <c r="L205" s="106">
        <v>0</v>
      </c>
      <c r="M205" s="117"/>
    </row>
    <row r="206" spans="2:13">
      <c r="B206" s="117" t="s">
        <v>206</v>
      </c>
      <c r="C206" s="117" t="s">
        <v>1115</v>
      </c>
      <c r="D206" s="117" t="s">
        <v>1179</v>
      </c>
      <c r="E206" s="117">
        <v>15270</v>
      </c>
      <c r="F206" s="141">
        <v>44621</v>
      </c>
      <c r="G206" s="106">
        <v>0</v>
      </c>
      <c r="H206" s="106">
        <v>0</v>
      </c>
      <c r="I206" s="106">
        <v>0</v>
      </c>
      <c r="J206" s="106">
        <v>0</v>
      </c>
      <c r="K206" s="117">
        <v>0</v>
      </c>
      <c r="L206" s="106">
        <v>0</v>
      </c>
      <c r="M206" s="117"/>
    </row>
    <row r="207" spans="2:13">
      <c r="B207" s="117" t="s">
        <v>206</v>
      </c>
      <c r="C207" s="117" t="s">
        <v>1117</v>
      </c>
      <c r="D207" s="117" t="s">
        <v>1251</v>
      </c>
      <c r="E207" s="117">
        <v>20718</v>
      </c>
      <c r="F207" s="141">
        <v>44621</v>
      </c>
      <c r="G207" s="106">
        <v>5</v>
      </c>
      <c r="H207" s="106">
        <v>0</v>
      </c>
      <c r="I207" s="106">
        <v>0</v>
      </c>
      <c r="J207" s="106">
        <v>0</v>
      </c>
      <c r="K207" s="117">
        <v>0</v>
      </c>
      <c r="L207" s="106">
        <v>0</v>
      </c>
      <c r="M207" s="117"/>
    </row>
    <row r="208" spans="2:13">
      <c r="B208" s="117" t="s">
        <v>206</v>
      </c>
      <c r="C208" s="117" t="s">
        <v>1119</v>
      </c>
      <c r="D208" s="117" t="s">
        <v>1252</v>
      </c>
      <c r="E208" s="117">
        <v>17280</v>
      </c>
      <c r="F208" s="141">
        <v>44621</v>
      </c>
      <c r="G208" s="106">
        <v>3</v>
      </c>
      <c r="H208" s="106">
        <v>0</v>
      </c>
      <c r="I208" s="106">
        <v>0</v>
      </c>
      <c r="J208" s="106">
        <v>0</v>
      </c>
      <c r="K208" s="117">
        <v>0</v>
      </c>
      <c r="L208" s="106">
        <v>0</v>
      </c>
      <c r="M208" s="117"/>
    </row>
    <row r="209" spans="2:13">
      <c r="B209" s="117" t="s">
        <v>106</v>
      </c>
      <c r="C209" s="117" t="s">
        <v>1181</v>
      </c>
      <c r="D209" s="117" t="s">
        <v>1182</v>
      </c>
      <c r="E209" s="117">
        <v>16729</v>
      </c>
      <c r="F209" s="141">
        <v>44621</v>
      </c>
      <c r="G209" s="106">
        <v>0</v>
      </c>
      <c r="H209" s="106">
        <v>0</v>
      </c>
      <c r="I209" s="106">
        <v>0</v>
      </c>
      <c r="J209" s="106">
        <v>0</v>
      </c>
      <c r="K209" s="117">
        <v>0</v>
      </c>
      <c r="L209" s="106">
        <v>0</v>
      </c>
      <c r="M209" s="117"/>
    </row>
    <row r="210" spans="2:13">
      <c r="B210" s="117" t="s">
        <v>106</v>
      </c>
      <c r="C210" s="117" t="s">
        <v>1131</v>
      </c>
      <c r="D210" s="117" t="s">
        <v>1183</v>
      </c>
      <c r="E210" s="117">
        <v>17084</v>
      </c>
      <c r="F210" s="141">
        <v>44621</v>
      </c>
      <c r="G210" s="106">
        <v>1</v>
      </c>
      <c r="H210" s="106">
        <v>0</v>
      </c>
      <c r="I210" s="106">
        <v>0</v>
      </c>
      <c r="J210" s="106">
        <v>0</v>
      </c>
      <c r="K210" s="117">
        <v>0</v>
      </c>
      <c r="L210" s="106">
        <v>0</v>
      </c>
      <c r="M210" s="117"/>
    </row>
    <row r="211" spans="2:13">
      <c r="B211" s="117" t="s">
        <v>125</v>
      </c>
      <c r="C211" s="117" t="s">
        <v>1138</v>
      </c>
      <c r="D211" s="117" t="s">
        <v>133</v>
      </c>
      <c r="E211" s="117">
        <v>15305</v>
      </c>
      <c r="F211" s="141">
        <v>44621</v>
      </c>
      <c r="G211" s="106">
        <v>0</v>
      </c>
      <c r="H211" s="106">
        <v>0</v>
      </c>
      <c r="I211" s="106">
        <v>0</v>
      </c>
      <c r="J211" s="106">
        <v>0</v>
      </c>
      <c r="K211" s="117">
        <v>0</v>
      </c>
      <c r="L211" s="106">
        <v>0</v>
      </c>
      <c r="M211" s="117"/>
    </row>
    <row r="212" spans="2:13">
      <c r="B212" s="117" t="s">
        <v>206</v>
      </c>
      <c r="C212" s="117" t="s">
        <v>1119</v>
      </c>
      <c r="D212" s="117" t="s">
        <v>214</v>
      </c>
      <c r="E212" s="117">
        <v>15327</v>
      </c>
      <c r="F212" s="141">
        <v>44621</v>
      </c>
      <c r="G212" s="106">
        <v>0</v>
      </c>
      <c r="H212" s="106">
        <v>0</v>
      </c>
      <c r="I212" s="106">
        <v>0</v>
      </c>
      <c r="J212" s="106">
        <v>0</v>
      </c>
      <c r="K212" s="117">
        <v>0</v>
      </c>
      <c r="L212" s="106">
        <v>0</v>
      </c>
      <c r="M212" s="117"/>
    </row>
    <row r="213" spans="2:13">
      <c r="B213" s="117" t="s">
        <v>106</v>
      </c>
      <c r="C213" s="117" t="s">
        <v>1136</v>
      </c>
      <c r="D213" s="117" t="s">
        <v>1253</v>
      </c>
      <c r="E213" s="117">
        <v>20407</v>
      </c>
      <c r="F213" s="141">
        <v>44621</v>
      </c>
      <c r="G213" s="106">
        <v>1</v>
      </c>
      <c r="H213" s="106">
        <v>0</v>
      </c>
      <c r="I213" s="106">
        <v>0</v>
      </c>
      <c r="J213" s="106">
        <v>0</v>
      </c>
      <c r="K213" s="117">
        <v>0</v>
      </c>
      <c r="L213" s="106">
        <v>0</v>
      </c>
      <c r="M213" s="117"/>
    </row>
    <row r="214" spans="2:13">
      <c r="B214" s="117" t="s">
        <v>206</v>
      </c>
      <c r="C214" s="117" t="s">
        <v>1119</v>
      </c>
      <c r="D214" s="117" t="s">
        <v>215</v>
      </c>
      <c r="E214" s="117">
        <v>14459</v>
      </c>
      <c r="F214" s="141">
        <v>44621</v>
      </c>
      <c r="G214" s="106">
        <v>0</v>
      </c>
      <c r="H214" s="106">
        <v>0</v>
      </c>
      <c r="I214" s="106">
        <v>0</v>
      </c>
      <c r="J214" s="106">
        <v>0</v>
      </c>
      <c r="K214" s="117">
        <v>0</v>
      </c>
      <c r="L214" s="106">
        <v>0</v>
      </c>
      <c r="M214" s="117"/>
    </row>
    <row r="215" spans="2:13">
      <c r="B215" s="117" t="s">
        <v>106</v>
      </c>
      <c r="C215" s="117" t="s">
        <v>1181</v>
      </c>
      <c r="D215" s="117" t="s">
        <v>1184</v>
      </c>
      <c r="E215" s="117">
        <v>15347</v>
      </c>
      <c r="F215" s="141">
        <v>44621</v>
      </c>
      <c r="G215" s="106">
        <v>4</v>
      </c>
      <c r="H215" s="106">
        <v>0</v>
      </c>
      <c r="I215" s="106">
        <v>0</v>
      </c>
      <c r="J215" s="106">
        <v>0</v>
      </c>
      <c r="K215" s="117">
        <v>0</v>
      </c>
      <c r="L215" s="106">
        <v>0</v>
      </c>
      <c r="M215" s="117"/>
    </row>
    <row r="216" spans="2:13">
      <c r="B216" s="117" t="s">
        <v>106</v>
      </c>
      <c r="C216" s="117" t="s">
        <v>1126</v>
      </c>
      <c r="D216" s="117" t="s">
        <v>1185</v>
      </c>
      <c r="E216" s="117">
        <v>15352</v>
      </c>
      <c r="F216" s="141">
        <v>44621</v>
      </c>
      <c r="G216" s="106">
        <v>0</v>
      </c>
      <c r="H216" s="106">
        <v>0</v>
      </c>
      <c r="I216" s="106">
        <v>0</v>
      </c>
      <c r="J216" s="106">
        <v>0</v>
      </c>
      <c r="K216" s="117">
        <v>0</v>
      </c>
      <c r="L216" s="106">
        <v>0</v>
      </c>
      <c r="M216" s="117"/>
    </row>
    <row r="217" spans="2:13">
      <c r="B217" s="117" t="s">
        <v>125</v>
      </c>
      <c r="C217" s="117" t="s">
        <v>1166</v>
      </c>
      <c r="D217" s="117" t="s">
        <v>1254</v>
      </c>
      <c r="E217" s="117">
        <v>22929</v>
      </c>
      <c r="F217" s="141">
        <v>44621</v>
      </c>
      <c r="G217" s="106">
        <v>3</v>
      </c>
      <c r="H217" s="106">
        <v>0</v>
      </c>
      <c r="I217" s="106">
        <v>0</v>
      </c>
      <c r="J217" s="106">
        <v>0</v>
      </c>
      <c r="K217" s="117">
        <v>0</v>
      </c>
      <c r="L217" s="106">
        <v>0</v>
      </c>
      <c r="M217" s="117"/>
    </row>
    <row r="218" spans="2:13">
      <c r="B218" s="117" t="s">
        <v>206</v>
      </c>
      <c r="C218" s="117" t="s">
        <v>1117</v>
      </c>
      <c r="D218" s="117" t="s">
        <v>1187</v>
      </c>
      <c r="E218" s="117">
        <v>24710</v>
      </c>
      <c r="F218" s="141">
        <v>44621</v>
      </c>
      <c r="G218" s="106">
        <v>6</v>
      </c>
      <c r="H218" s="106">
        <v>0</v>
      </c>
      <c r="I218" s="106">
        <v>0</v>
      </c>
      <c r="J218" s="106">
        <v>0</v>
      </c>
      <c r="K218" s="117">
        <v>0</v>
      </c>
      <c r="L218" s="106">
        <v>0</v>
      </c>
      <c r="M218" s="117"/>
    </row>
    <row r="219" spans="2:13">
      <c r="B219" s="117" t="s">
        <v>125</v>
      </c>
      <c r="C219" s="117" t="s">
        <v>1166</v>
      </c>
      <c r="D219" s="117" t="s">
        <v>1255</v>
      </c>
      <c r="E219" s="117">
        <v>10891</v>
      </c>
      <c r="F219" s="141">
        <v>44621</v>
      </c>
      <c r="G219" s="106">
        <v>0</v>
      </c>
      <c r="H219" s="106">
        <v>0</v>
      </c>
      <c r="I219" s="106">
        <v>0</v>
      </c>
      <c r="J219" s="106">
        <v>0</v>
      </c>
      <c r="K219" s="117">
        <v>0</v>
      </c>
      <c r="L219" s="106">
        <v>0</v>
      </c>
      <c r="M219" s="117"/>
    </row>
    <row r="220" spans="2:13">
      <c r="B220" s="117" t="s">
        <v>106</v>
      </c>
      <c r="C220" s="117" t="s">
        <v>1125</v>
      </c>
      <c r="D220" s="117" t="s">
        <v>1189</v>
      </c>
      <c r="E220" s="117">
        <v>15382</v>
      </c>
      <c r="F220" s="141">
        <v>44621</v>
      </c>
      <c r="G220" s="106">
        <v>0</v>
      </c>
      <c r="H220" s="106">
        <v>0</v>
      </c>
      <c r="I220" s="106">
        <v>0</v>
      </c>
      <c r="J220" s="106">
        <v>0</v>
      </c>
      <c r="K220" s="117">
        <v>0</v>
      </c>
      <c r="L220" s="106">
        <v>0</v>
      </c>
      <c r="M220" s="117"/>
    </row>
    <row r="221" spans="2:13">
      <c r="B221" s="117" t="s">
        <v>125</v>
      </c>
      <c r="C221" s="117" t="s">
        <v>1120</v>
      </c>
      <c r="D221" s="117" t="s">
        <v>1190</v>
      </c>
      <c r="E221" s="117">
        <v>15430</v>
      </c>
      <c r="F221" s="141">
        <v>44621</v>
      </c>
      <c r="G221" s="106">
        <v>1</v>
      </c>
      <c r="H221" s="106">
        <v>0</v>
      </c>
      <c r="I221" s="106">
        <v>0</v>
      </c>
      <c r="J221" s="106">
        <v>0</v>
      </c>
      <c r="K221" s="117">
        <v>0</v>
      </c>
      <c r="L221" s="106">
        <v>0</v>
      </c>
      <c r="M221" s="117"/>
    </row>
    <row r="222" spans="2:13">
      <c r="B222" s="117" t="s">
        <v>206</v>
      </c>
      <c r="C222" s="117" t="s">
        <v>1117</v>
      </c>
      <c r="D222" s="117" t="s">
        <v>660</v>
      </c>
      <c r="E222" s="117">
        <v>15442</v>
      </c>
      <c r="F222" s="141">
        <v>44621</v>
      </c>
      <c r="G222" s="106">
        <v>0</v>
      </c>
      <c r="H222" s="106">
        <v>0</v>
      </c>
      <c r="I222" s="106">
        <v>0</v>
      </c>
      <c r="J222" s="106">
        <v>0</v>
      </c>
      <c r="K222" s="117">
        <v>0</v>
      </c>
      <c r="L222" s="106">
        <v>0</v>
      </c>
      <c r="M222" s="117"/>
    </row>
    <row r="223" spans="2:13">
      <c r="B223" s="117" t="s">
        <v>206</v>
      </c>
      <c r="C223" s="117" t="s">
        <v>1115</v>
      </c>
      <c r="D223" s="117" t="s">
        <v>1256</v>
      </c>
      <c r="E223" s="117">
        <v>20757</v>
      </c>
      <c r="F223" s="141">
        <v>44621</v>
      </c>
      <c r="G223" s="106">
        <v>0</v>
      </c>
      <c r="H223" s="106">
        <v>0</v>
      </c>
      <c r="I223" s="106">
        <v>0</v>
      </c>
      <c r="J223" s="106">
        <v>0</v>
      </c>
      <c r="K223" s="117">
        <v>0</v>
      </c>
      <c r="L223" s="106">
        <v>0</v>
      </c>
      <c r="M223" s="117"/>
    </row>
    <row r="224" spans="2:13">
      <c r="B224" s="117" t="s">
        <v>125</v>
      </c>
      <c r="C224" s="117" t="s">
        <v>1166</v>
      </c>
      <c r="D224" s="117" t="s">
        <v>1257</v>
      </c>
      <c r="E224" s="117">
        <v>15461</v>
      </c>
      <c r="F224" s="141">
        <v>44621</v>
      </c>
      <c r="G224" s="106">
        <v>13</v>
      </c>
      <c r="H224" s="106">
        <v>0</v>
      </c>
      <c r="I224" s="106">
        <v>0</v>
      </c>
      <c r="J224" s="106">
        <v>0</v>
      </c>
      <c r="K224" s="117">
        <v>0</v>
      </c>
      <c r="L224" s="106">
        <v>0</v>
      </c>
      <c r="M224" s="117"/>
    </row>
    <row r="225" spans="2:13">
      <c r="B225" s="117" t="s">
        <v>106</v>
      </c>
      <c r="C225" s="117" t="s">
        <v>1113</v>
      </c>
      <c r="D225" s="117" t="s">
        <v>1191</v>
      </c>
      <c r="E225" s="117">
        <v>15465</v>
      </c>
      <c r="F225" s="141">
        <v>44621</v>
      </c>
      <c r="G225" s="106">
        <v>0</v>
      </c>
      <c r="H225" s="106">
        <v>0</v>
      </c>
      <c r="I225" s="106">
        <v>0</v>
      </c>
      <c r="J225" s="106">
        <v>0</v>
      </c>
      <c r="K225" s="117">
        <v>0</v>
      </c>
      <c r="L225" s="106">
        <v>0</v>
      </c>
      <c r="M225" s="117"/>
    </row>
    <row r="226" spans="2:13">
      <c r="B226" s="117" t="s">
        <v>206</v>
      </c>
      <c r="C226" s="117" t="s">
        <v>1117</v>
      </c>
      <c r="D226" s="117" t="s">
        <v>664</v>
      </c>
      <c r="E226" s="117">
        <v>15468</v>
      </c>
      <c r="F226" s="141">
        <v>44621</v>
      </c>
      <c r="G226" s="106">
        <v>19</v>
      </c>
      <c r="H226" s="106">
        <v>0</v>
      </c>
      <c r="I226" s="106">
        <v>0</v>
      </c>
      <c r="J226" s="106">
        <v>0</v>
      </c>
      <c r="K226" s="117">
        <v>0</v>
      </c>
      <c r="L226" s="106">
        <v>0</v>
      </c>
      <c r="M226" s="117"/>
    </row>
    <row r="227" spans="2:13">
      <c r="B227" s="117" t="s">
        <v>106</v>
      </c>
      <c r="C227" s="117" t="s">
        <v>1113</v>
      </c>
      <c r="D227" s="117" t="s">
        <v>1258</v>
      </c>
      <c r="E227" s="117">
        <v>17101</v>
      </c>
      <c r="F227" s="141">
        <v>44621</v>
      </c>
      <c r="G227" s="106">
        <v>0</v>
      </c>
      <c r="H227" s="106">
        <v>0</v>
      </c>
      <c r="I227" s="106">
        <v>0</v>
      </c>
      <c r="J227" s="106">
        <v>0</v>
      </c>
      <c r="K227" s="117">
        <v>0</v>
      </c>
      <c r="L227" s="106">
        <v>0</v>
      </c>
      <c r="M227" s="117"/>
    </row>
    <row r="228" spans="2:13">
      <c r="B228" s="117" t="s">
        <v>106</v>
      </c>
      <c r="C228" s="117" t="s">
        <v>1126</v>
      </c>
      <c r="D228" s="117" t="s">
        <v>1259</v>
      </c>
      <c r="E228" s="117">
        <v>19940</v>
      </c>
      <c r="F228" s="141">
        <v>44621</v>
      </c>
      <c r="G228" s="106">
        <v>0</v>
      </c>
      <c r="H228" s="106">
        <v>0</v>
      </c>
      <c r="I228" s="106">
        <v>0</v>
      </c>
      <c r="J228" s="106">
        <v>0</v>
      </c>
      <c r="K228" s="117">
        <v>0</v>
      </c>
      <c r="L228" s="106">
        <v>0</v>
      </c>
      <c r="M228" s="117"/>
    </row>
    <row r="229" spans="2:13">
      <c r="B229" s="117" t="s">
        <v>125</v>
      </c>
      <c r="C229" s="117" t="s">
        <v>1166</v>
      </c>
      <c r="D229" s="117" t="s">
        <v>142</v>
      </c>
      <c r="E229" s="117">
        <v>15501</v>
      </c>
      <c r="F229" s="141">
        <v>44621</v>
      </c>
      <c r="G229" s="106">
        <v>0</v>
      </c>
      <c r="H229" s="106">
        <v>0</v>
      </c>
      <c r="I229" s="106">
        <v>0</v>
      </c>
      <c r="J229" s="106">
        <v>0</v>
      </c>
      <c r="K229" s="117">
        <v>0</v>
      </c>
      <c r="L229" s="106">
        <v>0</v>
      </c>
      <c r="M229" s="117"/>
    </row>
    <row r="230" spans="2:13">
      <c r="B230" s="117" t="s">
        <v>106</v>
      </c>
      <c r="C230" s="117" t="s">
        <v>1136</v>
      </c>
      <c r="D230" s="117" t="s">
        <v>1260</v>
      </c>
      <c r="E230" s="117">
        <v>23074</v>
      </c>
      <c r="F230" s="141">
        <v>44621</v>
      </c>
      <c r="G230" s="106">
        <v>2</v>
      </c>
      <c r="H230" s="106">
        <v>0</v>
      </c>
      <c r="I230" s="106">
        <v>0</v>
      </c>
      <c r="J230" s="106">
        <v>0</v>
      </c>
      <c r="K230" s="117">
        <v>0</v>
      </c>
      <c r="L230" s="106">
        <v>0</v>
      </c>
      <c r="M230" s="117"/>
    </row>
    <row r="231" spans="2:13">
      <c r="B231" s="117" t="s">
        <v>106</v>
      </c>
      <c r="C231" s="117" t="s">
        <v>1131</v>
      </c>
      <c r="D231" s="117" t="s">
        <v>1195</v>
      </c>
      <c r="E231" s="117">
        <v>15512</v>
      </c>
      <c r="F231" s="141">
        <v>44621</v>
      </c>
      <c r="G231" s="106">
        <v>1</v>
      </c>
      <c r="H231" s="106">
        <v>0</v>
      </c>
      <c r="I231" s="106">
        <v>0</v>
      </c>
      <c r="J231" s="106">
        <v>0</v>
      </c>
      <c r="K231" s="117">
        <v>0</v>
      </c>
      <c r="L231" s="106">
        <v>0</v>
      </c>
      <c r="M231" s="117"/>
    </row>
    <row r="232" spans="2:13">
      <c r="B232" s="117" t="s">
        <v>106</v>
      </c>
      <c r="C232" s="117" t="s">
        <v>1125</v>
      </c>
      <c r="D232" s="117" t="s">
        <v>1196</v>
      </c>
      <c r="E232" s="117">
        <v>15521</v>
      </c>
      <c r="F232" s="141">
        <v>44621</v>
      </c>
      <c r="G232" s="106">
        <v>17</v>
      </c>
      <c r="H232" s="106">
        <v>0</v>
      </c>
      <c r="I232" s="106">
        <v>0</v>
      </c>
      <c r="J232" s="106">
        <v>0</v>
      </c>
      <c r="K232" s="117">
        <v>0</v>
      </c>
      <c r="L232" s="106">
        <v>0</v>
      </c>
      <c r="M232" s="117"/>
    </row>
    <row r="233" spans="2:13">
      <c r="B233" s="117" t="s">
        <v>106</v>
      </c>
      <c r="C233" s="117" t="s">
        <v>1131</v>
      </c>
      <c r="D233" s="117" t="s">
        <v>1261</v>
      </c>
      <c r="E233" s="117">
        <v>20434</v>
      </c>
      <c r="F233" s="141">
        <v>44621</v>
      </c>
      <c r="G233" s="106">
        <v>3</v>
      </c>
      <c r="H233" s="106">
        <v>0</v>
      </c>
      <c r="I233" s="106">
        <v>0</v>
      </c>
      <c r="J233" s="106">
        <v>0</v>
      </c>
      <c r="K233" s="117">
        <v>0</v>
      </c>
      <c r="L233" s="106">
        <v>0</v>
      </c>
      <c r="M233" s="117"/>
    </row>
    <row r="234" spans="2:13">
      <c r="B234" s="117" t="s">
        <v>106</v>
      </c>
      <c r="C234" s="117" t="s">
        <v>1131</v>
      </c>
      <c r="D234" s="117" t="s">
        <v>1197</v>
      </c>
      <c r="E234" s="117">
        <v>17086</v>
      </c>
      <c r="F234" s="141">
        <v>44621</v>
      </c>
      <c r="G234" s="106">
        <v>5</v>
      </c>
      <c r="H234" s="106">
        <v>0</v>
      </c>
      <c r="I234" s="106">
        <v>0</v>
      </c>
      <c r="J234" s="106">
        <v>0</v>
      </c>
      <c r="K234" s="117">
        <v>0</v>
      </c>
      <c r="L234" s="106">
        <v>0</v>
      </c>
      <c r="M234" s="117"/>
    </row>
    <row r="235" spans="2:13">
      <c r="B235" s="117" t="s">
        <v>206</v>
      </c>
      <c r="C235" s="117" t="s">
        <v>1115</v>
      </c>
      <c r="D235" s="117" t="s">
        <v>1262</v>
      </c>
      <c r="E235" s="117">
        <v>20755</v>
      </c>
      <c r="F235" s="141">
        <v>44621</v>
      </c>
      <c r="G235" s="106">
        <v>7</v>
      </c>
      <c r="H235" s="106">
        <v>0</v>
      </c>
      <c r="I235" s="106">
        <v>0</v>
      </c>
      <c r="J235" s="106">
        <v>0</v>
      </c>
      <c r="K235" s="117">
        <v>0</v>
      </c>
      <c r="L235" s="106">
        <v>0</v>
      </c>
      <c r="M235" s="117"/>
    </row>
    <row r="236" spans="2:13">
      <c r="B236" s="117" t="s">
        <v>106</v>
      </c>
      <c r="C236" s="117" t="s">
        <v>1125</v>
      </c>
      <c r="D236" s="117" t="s">
        <v>1198</v>
      </c>
      <c r="E236" s="117">
        <v>15549</v>
      </c>
      <c r="F236" s="141">
        <v>44621</v>
      </c>
      <c r="G236" s="106">
        <v>0</v>
      </c>
      <c r="H236" s="106">
        <v>0</v>
      </c>
      <c r="I236" s="106">
        <v>0</v>
      </c>
      <c r="J236" s="106">
        <v>0</v>
      </c>
      <c r="K236" s="117">
        <v>0</v>
      </c>
      <c r="L236" s="106">
        <v>0</v>
      </c>
      <c r="M236" s="117"/>
    </row>
    <row r="237" spans="2:13">
      <c r="B237" s="117" t="s">
        <v>125</v>
      </c>
      <c r="C237" s="117" t="s">
        <v>1166</v>
      </c>
      <c r="D237" s="117" t="s">
        <v>1199</v>
      </c>
      <c r="E237" s="117">
        <v>24330</v>
      </c>
      <c r="F237" s="141">
        <v>44621</v>
      </c>
      <c r="G237" s="106">
        <v>2</v>
      </c>
      <c r="H237" s="106">
        <v>0</v>
      </c>
      <c r="I237" s="106">
        <v>0</v>
      </c>
      <c r="J237" s="106">
        <v>0</v>
      </c>
      <c r="K237" s="117">
        <v>0</v>
      </c>
      <c r="L237" s="106">
        <v>0</v>
      </c>
      <c r="M237" s="117"/>
    </row>
    <row r="238" spans="2:13">
      <c r="B238" s="117" t="s">
        <v>106</v>
      </c>
      <c r="C238" s="117" t="s">
        <v>1131</v>
      </c>
      <c r="D238" s="117" t="s">
        <v>1202</v>
      </c>
      <c r="E238" s="117">
        <v>17151</v>
      </c>
      <c r="F238" s="141">
        <v>44621</v>
      </c>
      <c r="G238" s="106">
        <v>0</v>
      </c>
      <c r="H238" s="106">
        <v>0</v>
      </c>
      <c r="I238" s="106">
        <v>0</v>
      </c>
      <c r="J238" s="106">
        <v>0</v>
      </c>
      <c r="K238" s="117">
        <v>0</v>
      </c>
      <c r="L238" s="106">
        <v>0</v>
      </c>
      <c r="M238" s="117"/>
    </row>
    <row r="239" spans="2:13">
      <c r="B239" s="117" t="s">
        <v>106</v>
      </c>
      <c r="C239" s="117" t="s">
        <v>1131</v>
      </c>
      <c r="D239" s="117" t="s">
        <v>1203</v>
      </c>
      <c r="E239" s="117">
        <v>20435</v>
      </c>
      <c r="F239" s="141">
        <v>44621</v>
      </c>
      <c r="G239" s="106">
        <v>3</v>
      </c>
      <c r="H239" s="106">
        <v>0</v>
      </c>
      <c r="I239" s="106">
        <v>0</v>
      </c>
      <c r="J239" s="106">
        <v>0</v>
      </c>
      <c r="K239" s="117">
        <v>0</v>
      </c>
      <c r="L239" s="106">
        <v>0</v>
      </c>
      <c r="M239" s="117"/>
    </row>
    <row r="240" spans="2:13">
      <c r="B240" s="117" t="s">
        <v>125</v>
      </c>
      <c r="C240" s="117" t="s">
        <v>1166</v>
      </c>
      <c r="D240" s="117" t="s">
        <v>144</v>
      </c>
      <c r="E240" s="117">
        <v>15589</v>
      </c>
      <c r="F240" s="141">
        <v>44621</v>
      </c>
      <c r="G240" s="106">
        <v>10</v>
      </c>
      <c r="H240" s="106">
        <v>0</v>
      </c>
      <c r="I240" s="106">
        <v>1</v>
      </c>
      <c r="J240" s="106">
        <v>0</v>
      </c>
      <c r="K240" s="117">
        <v>0</v>
      </c>
      <c r="L240" s="106">
        <v>0</v>
      </c>
      <c r="M240" s="117"/>
    </row>
    <row r="241" spans="2:13">
      <c r="B241" s="117" t="s">
        <v>206</v>
      </c>
      <c r="C241" s="117" t="s">
        <v>1117</v>
      </c>
      <c r="D241" s="117" t="s">
        <v>1263</v>
      </c>
      <c r="E241" s="117">
        <v>15590</v>
      </c>
      <c r="F241" s="141">
        <v>44621</v>
      </c>
      <c r="G241" s="106">
        <v>12</v>
      </c>
      <c r="H241" s="106">
        <v>0</v>
      </c>
      <c r="I241" s="106">
        <v>0</v>
      </c>
      <c r="J241" s="106">
        <v>0</v>
      </c>
      <c r="K241" s="117">
        <v>0</v>
      </c>
      <c r="L241" s="106">
        <v>0</v>
      </c>
      <c r="M241" s="117"/>
    </row>
    <row r="242" spans="2:13">
      <c r="B242" s="117" t="s">
        <v>106</v>
      </c>
      <c r="C242" s="117" t="s">
        <v>1136</v>
      </c>
      <c r="D242" s="117" t="s">
        <v>1204</v>
      </c>
      <c r="E242" s="117">
        <v>15593</v>
      </c>
      <c r="F242" s="141">
        <v>44621</v>
      </c>
      <c r="G242" s="106">
        <v>0</v>
      </c>
      <c r="H242" s="106">
        <v>0</v>
      </c>
      <c r="I242" s="106">
        <v>0</v>
      </c>
      <c r="J242" s="106">
        <v>0</v>
      </c>
      <c r="K242" s="117">
        <v>0</v>
      </c>
      <c r="L242" s="106">
        <v>0</v>
      </c>
      <c r="M242" s="117"/>
    </row>
    <row r="243" spans="2:13">
      <c r="B243" s="117" t="s">
        <v>106</v>
      </c>
      <c r="C243" s="117" t="s">
        <v>1131</v>
      </c>
      <c r="D243" s="117" t="s">
        <v>1205</v>
      </c>
      <c r="E243" s="117">
        <v>15606</v>
      </c>
      <c r="F243" s="141">
        <v>44621</v>
      </c>
      <c r="G243" s="106">
        <v>5</v>
      </c>
      <c r="H243" s="106">
        <v>0</v>
      </c>
      <c r="I243" s="106">
        <v>0</v>
      </c>
      <c r="J243" s="106">
        <v>0</v>
      </c>
      <c r="K243" s="117">
        <v>0</v>
      </c>
      <c r="L243" s="106">
        <v>0</v>
      </c>
      <c r="M243" s="117"/>
    </row>
    <row r="244" spans="2:13">
      <c r="B244" s="117" t="s">
        <v>106</v>
      </c>
      <c r="C244" s="117" t="s">
        <v>1113</v>
      </c>
      <c r="D244" s="117" t="s">
        <v>1206</v>
      </c>
      <c r="E244" s="117">
        <v>15684</v>
      </c>
      <c r="F244" s="141">
        <v>44621</v>
      </c>
      <c r="G244" s="106">
        <v>0</v>
      </c>
      <c r="H244" s="106">
        <v>0</v>
      </c>
      <c r="I244" s="106">
        <v>0</v>
      </c>
      <c r="J244" s="106">
        <v>0</v>
      </c>
      <c r="K244" s="117">
        <v>0</v>
      </c>
      <c r="L244" s="106">
        <v>0</v>
      </c>
      <c r="M244" s="117"/>
    </row>
    <row r="245" spans="2:13">
      <c r="B245" s="117" t="s">
        <v>206</v>
      </c>
      <c r="C245" s="117" t="s">
        <v>1119</v>
      </c>
      <c r="D245" s="117" t="s">
        <v>218</v>
      </c>
      <c r="E245" s="117">
        <v>15693</v>
      </c>
      <c r="F245" s="141">
        <v>44621</v>
      </c>
      <c r="G245" s="106">
        <v>0</v>
      </c>
      <c r="H245" s="106">
        <v>0</v>
      </c>
      <c r="I245" s="106">
        <v>0</v>
      </c>
      <c r="J245" s="106">
        <v>0</v>
      </c>
      <c r="K245" s="117">
        <v>0</v>
      </c>
      <c r="L245" s="106">
        <v>0</v>
      </c>
      <c r="M245" s="117"/>
    </row>
    <row r="246" spans="2:13">
      <c r="B246" s="117" t="s">
        <v>106</v>
      </c>
      <c r="C246" s="117" t="s">
        <v>1125</v>
      </c>
      <c r="D246" s="117" t="s">
        <v>1207</v>
      </c>
      <c r="E246" s="117">
        <v>15701</v>
      </c>
      <c r="F246" s="141">
        <v>44621</v>
      </c>
      <c r="G246" s="106">
        <v>0</v>
      </c>
      <c r="H246" s="106">
        <v>0</v>
      </c>
      <c r="I246" s="106">
        <v>0</v>
      </c>
      <c r="J246" s="106">
        <v>0</v>
      </c>
      <c r="K246" s="117">
        <v>0</v>
      </c>
      <c r="L246" s="106">
        <v>0</v>
      </c>
      <c r="M246" s="117"/>
    </row>
    <row r="247" spans="2:13">
      <c r="B247" s="117" t="s">
        <v>125</v>
      </c>
      <c r="C247" s="117" t="s">
        <v>1166</v>
      </c>
      <c r="D247" s="117" t="s">
        <v>1208</v>
      </c>
      <c r="E247" s="117">
        <v>15723</v>
      </c>
      <c r="F247" s="141">
        <v>44621</v>
      </c>
      <c r="G247" s="106">
        <v>0</v>
      </c>
      <c r="H247" s="106">
        <v>0</v>
      </c>
      <c r="I247" s="106">
        <v>0</v>
      </c>
      <c r="J247" s="106">
        <v>0</v>
      </c>
      <c r="K247" s="117">
        <v>0</v>
      </c>
      <c r="L247" s="106">
        <v>0</v>
      </c>
      <c r="M247" s="117"/>
    </row>
    <row r="248" spans="2:13">
      <c r="B248" s="117" t="s">
        <v>106</v>
      </c>
      <c r="C248" s="117" t="s">
        <v>1113</v>
      </c>
      <c r="D248" s="117" t="s">
        <v>686</v>
      </c>
      <c r="E248" s="117">
        <v>20469</v>
      </c>
      <c r="F248" s="141">
        <v>44621</v>
      </c>
      <c r="G248" s="106">
        <v>0</v>
      </c>
      <c r="H248" s="106">
        <v>0</v>
      </c>
      <c r="I248" s="106">
        <v>0</v>
      </c>
      <c r="J248" s="106">
        <v>0</v>
      </c>
      <c r="K248" s="117">
        <v>0</v>
      </c>
      <c r="L248" s="106">
        <v>0</v>
      </c>
      <c r="M248" s="117"/>
    </row>
    <row r="249" spans="2:13">
      <c r="B249" s="117" t="s">
        <v>206</v>
      </c>
      <c r="C249" s="117" t="s">
        <v>1115</v>
      </c>
      <c r="D249" s="117" t="s">
        <v>1211</v>
      </c>
      <c r="E249" s="117">
        <v>15757</v>
      </c>
      <c r="F249" s="141">
        <v>44621</v>
      </c>
      <c r="G249" s="106">
        <v>3</v>
      </c>
      <c r="H249" s="106">
        <v>0</v>
      </c>
      <c r="I249" s="106">
        <v>1</v>
      </c>
      <c r="J249" s="106">
        <v>0</v>
      </c>
      <c r="K249" s="117">
        <v>0</v>
      </c>
      <c r="L249" s="106">
        <v>0</v>
      </c>
      <c r="M249" s="117"/>
    </row>
    <row r="250" spans="2:13">
      <c r="B250" s="117" t="s">
        <v>206</v>
      </c>
      <c r="C250" s="117" t="s">
        <v>1119</v>
      </c>
      <c r="D250" s="117" t="s">
        <v>219</v>
      </c>
      <c r="E250" s="117">
        <v>15768</v>
      </c>
      <c r="F250" s="141">
        <v>44621</v>
      </c>
      <c r="G250" s="106">
        <v>0</v>
      </c>
      <c r="H250" s="106">
        <v>0</v>
      </c>
      <c r="I250" s="106">
        <v>2</v>
      </c>
      <c r="J250" s="106">
        <v>0</v>
      </c>
      <c r="K250" s="117">
        <v>0</v>
      </c>
      <c r="L250" s="106">
        <v>0</v>
      </c>
      <c r="M250" s="117"/>
    </row>
    <row r="251" spans="2:13">
      <c r="B251" s="117" t="s">
        <v>106</v>
      </c>
      <c r="C251" s="117" t="s">
        <v>1136</v>
      </c>
      <c r="D251" s="117" t="s">
        <v>1212</v>
      </c>
      <c r="E251" s="117">
        <v>17096</v>
      </c>
      <c r="F251" s="141">
        <v>44621</v>
      </c>
      <c r="G251" s="106">
        <v>0</v>
      </c>
      <c r="H251" s="106">
        <v>0</v>
      </c>
      <c r="I251" s="106">
        <v>0</v>
      </c>
      <c r="J251" s="106">
        <v>0</v>
      </c>
      <c r="K251" s="117">
        <v>0</v>
      </c>
      <c r="L251" s="106">
        <v>0</v>
      </c>
      <c r="M251" s="117"/>
    </row>
    <row r="252" spans="2:13">
      <c r="B252" s="117" t="s">
        <v>206</v>
      </c>
      <c r="C252" s="117" t="s">
        <v>1115</v>
      </c>
      <c r="D252" s="117" t="s">
        <v>687</v>
      </c>
      <c r="E252" s="117">
        <v>16953</v>
      </c>
      <c r="F252" s="141">
        <v>44621</v>
      </c>
      <c r="G252" s="106">
        <v>0</v>
      </c>
      <c r="H252" s="106">
        <v>0</v>
      </c>
      <c r="I252" s="106">
        <v>0</v>
      </c>
      <c r="J252" s="106">
        <v>0</v>
      </c>
      <c r="K252" s="117">
        <v>0</v>
      </c>
      <c r="L252" s="106">
        <v>0</v>
      </c>
      <c r="M252" s="117"/>
    </row>
    <row r="253" spans="2:13">
      <c r="B253" s="117" t="s">
        <v>206</v>
      </c>
      <c r="C253" s="117" t="s">
        <v>1119</v>
      </c>
      <c r="D253" s="117" t="s">
        <v>220</v>
      </c>
      <c r="E253" s="117">
        <v>15780</v>
      </c>
      <c r="F253" s="141">
        <v>44621</v>
      </c>
      <c r="G253" s="106">
        <v>0</v>
      </c>
      <c r="H253" s="106">
        <v>0</v>
      </c>
      <c r="I253" s="106">
        <v>0</v>
      </c>
      <c r="J253" s="106">
        <v>0</v>
      </c>
      <c r="K253" s="117">
        <v>0</v>
      </c>
      <c r="L253" s="106">
        <v>0</v>
      </c>
      <c r="M253" s="117"/>
    </row>
    <row r="254" spans="2:13">
      <c r="B254" s="117" t="s">
        <v>106</v>
      </c>
      <c r="C254" s="117" t="s">
        <v>1113</v>
      </c>
      <c r="D254" s="117" t="s">
        <v>1213</v>
      </c>
      <c r="E254" s="117">
        <v>15785</v>
      </c>
      <c r="F254" s="141">
        <v>44621</v>
      </c>
      <c r="G254" s="106">
        <v>0</v>
      </c>
      <c r="H254" s="106">
        <v>0</v>
      </c>
      <c r="I254" s="106">
        <v>0</v>
      </c>
      <c r="J254" s="106">
        <v>0</v>
      </c>
      <c r="K254" s="117">
        <v>0</v>
      </c>
      <c r="L254" s="106">
        <v>0</v>
      </c>
      <c r="M254" s="117"/>
    </row>
    <row r="255" spans="2:13">
      <c r="B255" s="117" t="s">
        <v>106</v>
      </c>
      <c r="C255" s="117" t="s">
        <v>1113</v>
      </c>
      <c r="D255" s="117" t="s">
        <v>1114</v>
      </c>
      <c r="E255" s="117">
        <v>20481</v>
      </c>
      <c r="F255" s="141">
        <v>44652</v>
      </c>
      <c r="G255" s="106">
        <v>0</v>
      </c>
      <c r="H255" s="106">
        <v>0</v>
      </c>
      <c r="I255" s="106">
        <v>0</v>
      </c>
      <c r="J255" s="106">
        <v>0</v>
      </c>
      <c r="K255" s="117">
        <v>0</v>
      </c>
      <c r="L255" s="106">
        <v>0</v>
      </c>
      <c r="M255" s="117"/>
    </row>
    <row r="256" spans="2:13">
      <c r="B256" s="117" t="s">
        <v>106</v>
      </c>
      <c r="C256" s="117" t="s">
        <v>1181</v>
      </c>
      <c r="D256" s="117" t="s">
        <v>1214</v>
      </c>
      <c r="E256" s="117">
        <v>20457</v>
      </c>
      <c r="F256" s="141">
        <v>44652</v>
      </c>
      <c r="G256" s="106">
        <v>0</v>
      </c>
      <c r="H256" s="106">
        <v>0</v>
      </c>
      <c r="I256" s="106">
        <v>0</v>
      </c>
      <c r="J256" s="106">
        <v>0</v>
      </c>
      <c r="K256" s="117">
        <v>0</v>
      </c>
      <c r="L256" s="106">
        <v>0</v>
      </c>
      <c r="M256" s="117"/>
    </row>
    <row r="257" spans="2:13">
      <c r="B257" s="117" t="s">
        <v>206</v>
      </c>
      <c r="C257" s="117" t="s">
        <v>1117</v>
      </c>
      <c r="D257" s="117" t="s">
        <v>1215</v>
      </c>
      <c r="E257" s="117">
        <v>17185</v>
      </c>
      <c r="F257" s="141">
        <v>44652</v>
      </c>
      <c r="G257" s="106">
        <v>2</v>
      </c>
      <c r="H257" s="106">
        <v>0</v>
      </c>
      <c r="I257" s="106">
        <v>0</v>
      </c>
      <c r="J257" s="106">
        <v>0</v>
      </c>
      <c r="K257" s="117">
        <v>0</v>
      </c>
      <c r="L257" s="106">
        <v>0</v>
      </c>
      <c r="M257" s="117"/>
    </row>
    <row r="258" spans="2:13">
      <c r="B258" s="117" t="s">
        <v>206</v>
      </c>
      <c r="C258" s="117" t="s">
        <v>1115</v>
      </c>
      <c r="D258" s="117" t="s">
        <v>1116</v>
      </c>
      <c r="E258" s="117">
        <v>20753</v>
      </c>
      <c r="F258" s="141">
        <v>44652</v>
      </c>
      <c r="G258" s="106">
        <v>1</v>
      </c>
      <c r="H258" s="106">
        <v>0</v>
      </c>
      <c r="I258" s="106">
        <v>0</v>
      </c>
      <c r="J258" s="106">
        <v>0</v>
      </c>
      <c r="K258" s="117">
        <v>0</v>
      </c>
      <c r="L258" s="106">
        <v>0</v>
      </c>
      <c r="M258" s="117"/>
    </row>
    <row r="259" spans="2:13">
      <c r="B259" s="117" t="s">
        <v>106</v>
      </c>
      <c r="C259" s="117" t="s">
        <v>1131</v>
      </c>
      <c r="D259" s="117" t="s">
        <v>1216</v>
      </c>
      <c r="E259" s="117">
        <v>14211</v>
      </c>
      <c r="F259" s="141">
        <v>44652</v>
      </c>
      <c r="G259" s="106">
        <v>0</v>
      </c>
      <c r="H259" s="106">
        <v>0</v>
      </c>
      <c r="I259" s="106">
        <v>0</v>
      </c>
      <c r="J259" s="106">
        <v>0</v>
      </c>
      <c r="K259" s="117">
        <v>0</v>
      </c>
      <c r="L259" s="106">
        <v>0</v>
      </c>
      <c r="M259" s="117"/>
    </row>
    <row r="260" spans="2:13">
      <c r="B260" s="117" t="s">
        <v>206</v>
      </c>
      <c r="C260" s="117" t="s">
        <v>1119</v>
      </c>
      <c r="D260" s="117" t="s">
        <v>529</v>
      </c>
      <c r="E260" s="117">
        <v>24233</v>
      </c>
      <c r="F260" s="141">
        <v>44652</v>
      </c>
      <c r="G260" s="106">
        <v>0</v>
      </c>
      <c r="H260" s="106">
        <v>1</v>
      </c>
      <c r="I260" s="106">
        <v>1</v>
      </c>
      <c r="J260" s="106">
        <v>0</v>
      </c>
      <c r="K260" s="117">
        <v>0</v>
      </c>
      <c r="L260" s="106">
        <v>0</v>
      </c>
      <c r="M260" s="117"/>
    </row>
    <row r="261" spans="2:13">
      <c r="B261" s="117" t="s">
        <v>125</v>
      </c>
      <c r="C261" s="117" t="s">
        <v>1120</v>
      </c>
      <c r="D261" s="117" t="s">
        <v>1121</v>
      </c>
      <c r="E261" s="117">
        <v>14197</v>
      </c>
      <c r="F261" s="141">
        <v>44652</v>
      </c>
      <c r="G261" s="106">
        <v>0</v>
      </c>
      <c r="H261" s="106">
        <v>0</v>
      </c>
      <c r="I261" s="106">
        <v>0</v>
      </c>
      <c r="J261" s="106">
        <v>0</v>
      </c>
      <c r="K261" s="117">
        <v>0</v>
      </c>
      <c r="L261" s="106">
        <v>0</v>
      </c>
      <c r="M261" s="117"/>
    </row>
    <row r="262" spans="2:13">
      <c r="B262" s="117" t="s">
        <v>206</v>
      </c>
      <c r="C262" s="117" t="s">
        <v>1115</v>
      </c>
      <c r="D262" s="117" t="s">
        <v>1122</v>
      </c>
      <c r="E262" s="117">
        <v>14217</v>
      </c>
      <c r="F262" s="141">
        <v>44652</v>
      </c>
      <c r="G262" s="106">
        <v>10</v>
      </c>
      <c r="H262" s="106">
        <v>0</v>
      </c>
      <c r="I262" s="106">
        <v>0</v>
      </c>
      <c r="J262" s="106">
        <v>0</v>
      </c>
      <c r="K262" s="117">
        <v>0</v>
      </c>
      <c r="L262" s="106">
        <v>0</v>
      </c>
      <c r="M262" s="117"/>
    </row>
    <row r="263" spans="2:13">
      <c r="B263" s="117" t="s">
        <v>106</v>
      </c>
      <c r="C263" s="117" t="s">
        <v>1126</v>
      </c>
      <c r="D263" s="117" t="s">
        <v>1127</v>
      </c>
      <c r="E263" s="117">
        <v>14235</v>
      </c>
      <c r="F263" s="141">
        <v>44652</v>
      </c>
      <c r="G263" s="106">
        <v>0</v>
      </c>
      <c r="H263" s="106">
        <v>0</v>
      </c>
      <c r="I263" s="106">
        <v>0</v>
      </c>
      <c r="J263" s="106">
        <v>0</v>
      </c>
      <c r="K263" s="117">
        <v>0</v>
      </c>
      <c r="L263" s="106">
        <v>0</v>
      </c>
      <c r="M263" s="117"/>
    </row>
    <row r="264" spans="2:13">
      <c r="B264" s="117" t="s">
        <v>206</v>
      </c>
      <c r="C264" s="117" t="s">
        <v>1117</v>
      </c>
      <c r="D264" s="117" t="s">
        <v>1128</v>
      </c>
      <c r="E264" s="117">
        <v>14236</v>
      </c>
      <c r="F264" s="141">
        <v>44652</v>
      </c>
      <c r="G264" s="106">
        <v>0</v>
      </c>
      <c r="H264" s="106">
        <v>0</v>
      </c>
      <c r="I264" s="106">
        <v>0</v>
      </c>
      <c r="J264" s="106">
        <v>0</v>
      </c>
      <c r="K264" s="117">
        <v>0</v>
      </c>
      <c r="L264" s="106">
        <v>0</v>
      </c>
      <c r="M264" s="117"/>
    </row>
    <row r="265" spans="2:13">
      <c r="B265" s="117" t="s">
        <v>206</v>
      </c>
      <c r="C265" s="117" t="s">
        <v>1117</v>
      </c>
      <c r="D265" s="117" t="s">
        <v>222</v>
      </c>
      <c r="E265" s="117">
        <v>14237</v>
      </c>
      <c r="F265" s="141">
        <v>44652</v>
      </c>
      <c r="G265" s="106">
        <v>0</v>
      </c>
      <c r="H265" s="106">
        <v>0</v>
      </c>
      <c r="I265" s="106">
        <v>0</v>
      </c>
      <c r="J265" s="106">
        <v>0</v>
      </c>
      <c r="K265" s="117">
        <v>0</v>
      </c>
      <c r="L265" s="106">
        <v>0</v>
      </c>
      <c r="M265" s="117"/>
    </row>
    <row r="266" spans="2:13">
      <c r="B266" s="117" t="s">
        <v>125</v>
      </c>
      <c r="C266" s="117" t="s">
        <v>1166</v>
      </c>
      <c r="D266" s="117" t="s">
        <v>1264</v>
      </c>
      <c r="E266" s="117">
        <v>10056</v>
      </c>
      <c r="F266" s="141">
        <v>44652</v>
      </c>
      <c r="G266" s="106">
        <v>0</v>
      </c>
      <c r="H266" s="106">
        <v>0</v>
      </c>
      <c r="I266" s="106">
        <v>1</v>
      </c>
      <c r="J266" s="106">
        <v>0</v>
      </c>
      <c r="K266" s="117">
        <v>0</v>
      </c>
      <c r="L266" s="106">
        <v>0</v>
      </c>
      <c r="M266" s="117"/>
    </row>
    <row r="267" spans="2:13">
      <c r="B267" s="117" t="s">
        <v>206</v>
      </c>
      <c r="C267" s="117" t="s">
        <v>1119</v>
      </c>
      <c r="D267" s="117" t="s">
        <v>213</v>
      </c>
      <c r="E267" s="117">
        <v>15769</v>
      </c>
      <c r="F267" s="141">
        <v>44652</v>
      </c>
      <c r="G267" s="106">
        <v>3</v>
      </c>
      <c r="H267" s="106">
        <v>0</v>
      </c>
      <c r="I267" s="106">
        <v>0</v>
      </c>
      <c r="J267" s="106">
        <v>0</v>
      </c>
      <c r="K267" s="117">
        <v>0</v>
      </c>
      <c r="L267" s="106">
        <v>0</v>
      </c>
      <c r="M267" s="117"/>
    </row>
    <row r="268" spans="2:13">
      <c r="B268" s="117" t="s">
        <v>125</v>
      </c>
      <c r="C268" s="117" t="s">
        <v>1166</v>
      </c>
      <c r="D268" s="117" t="s">
        <v>1219</v>
      </c>
      <c r="E268" s="117">
        <v>10089</v>
      </c>
      <c r="F268" s="141">
        <v>44652</v>
      </c>
      <c r="G268" s="106">
        <v>6</v>
      </c>
      <c r="H268" s="106">
        <v>1</v>
      </c>
      <c r="I268" s="106">
        <v>0</v>
      </c>
      <c r="J268" s="106">
        <v>0</v>
      </c>
      <c r="K268" s="117">
        <v>0</v>
      </c>
      <c r="L268" s="106">
        <v>0</v>
      </c>
      <c r="M268" s="117"/>
    </row>
    <row r="269" spans="2:13">
      <c r="B269" s="117" t="s">
        <v>106</v>
      </c>
      <c r="C269" s="117" t="s">
        <v>1131</v>
      </c>
      <c r="D269" s="117" t="s">
        <v>1220</v>
      </c>
      <c r="E269" s="117">
        <v>20436</v>
      </c>
      <c r="F269" s="141">
        <v>44652</v>
      </c>
      <c r="G269" s="106">
        <v>0</v>
      </c>
      <c r="H269" s="106">
        <v>0</v>
      </c>
      <c r="I269" s="106">
        <v>0</v>
      </c>
      <c r="J269" s="106">
        <v>0</v>
      </c>
      <c r="K269" s="117">
        <v>0</v>
      </c>
      <c r="L269" s="106">
        <v>0</v>
      </c>
      <c r="M269" s="117"/>
    </row>
    <row r="270" spans="2:13">
      <c r="B270" s="117" t="s">
        <v>106</v>
      </c>
      <c r="C270" s="117" t="s">
        <v>1136</v>
      </c>
      <c r="D270" s="117" t="s">
        <v>1221</v>
      </c>
      <c r="E270" s="117">
        <v>17095</v>
      </c>
      <c r="F270" s="141">
        <v>44652</v>
      </c>
      <c r="G270" s="106">
        <v>1</v>
      </c>
      <c r="H270" s="106">
        <v>0</v>
      </c>
      <c r="I270" s="106">
        <v>0</v>
      </c>
      <c r="J270" s="106">
        <v>0</v>
      </c>
      <c r="K270" s="117">
        <v>0</v>
      </c>
      <c r="L270" s="106">
        <v>0</v>
      </c>
      <c r="M270" s="117"/>
    </row>
    <row r="271" spans="2:13">
      <c r="B271" s="117" t="s">
        <v>106</v>
      </c>
      <c r="C271" s="117" t="s">
        <v>1125</v>
      </c>
      <c r="D271" s="117" t="s">
        <v>1133</v>
      </c>
      <c r="E271" s="117">
        <v>17018</v>
      </c>
      <c r="F271" s="141">
        <v>44652</v>
      </c>
      <c r="G271" s="106">
        <v>0</v>
      </c>
      <c r="H271" s="106">
        <v>0</v>
      </c>
      <c r="I271" s="106">
        <v>0</v>
      </c>
      <c r="J271" s="106">
        <v>0</v>
      </c>
      <c r="K271" s="117">
        <v>0</v>
      </c>
      <c r="L271" s="106">
        <v>0</v>
      </c>
      <c r="M271" s="117"/>
    </row>
    <row r="272" spans="2:13">
      <c r="B272" s="117" t="s">
        <v>125</v>
      </c>
      <c r="C272" s="117" t="s">
        <v>1120</v>
      </c>
      <c r="D272" s="117" t="s">
        <v>1226</v>
      </c>
      <c r="E272" s="117">
        <v>14391</v>
      </c>
      <c r="F272" s="141">
        <v>44652</v>
      </c>
      <c r="G272" s="106">
        <v>0</v>
      </c>
      <c r="H272" s="106">
        <v>0</v>
      </c>
      <c r="I272" s="106">
        <v>0</v>
      </c>
      <c r="J272" s="106">
        <v>0</v>
      </c>
      <c r="K272" s="117">
        <v>0</v>
      </c>
      <c r="L272" s="106">
        <v>0</v>
      </c>
      <c r="M272" s="117"/>
    </row>
    <row r="273" spans="2:13">
      <c r="B273" s="117" t="s">
        <v>106</v>
      </c>
      <c r="C273" s="117" t="s">
        <v>1131</v>
      </c>
      <c r="D273" s="117" t="s">
        <v>114</v>
      </c>
      <c r="E273" s="117">
        <v>14964</v>
      </c>
      <c r="F273" s="141">
        <v>44652</v>
      </c>
      <c r="G273" s="106">
        <v>0</v>
      </c>
      <c r="H273" s="106">
        <v>0</v>
      </c>
      <c r="I273" s="106">
        <v>0</v>
      </c>
      <c r="J273" s="106">
        <v>0</v>
      </c>
      <c r="K273" s="117">
        <v>0</v>
      </c>
      <c r="L273" s="106">
        <v>0</v>
      </c>
      <c r="M273" s="117"/>
    </row>
    <row r="274" spans="2:13">
      <c r="B274" s="117" t="s">
        <v>106</v>
      </c>
      <c r="C274" s="117" t="s">
        <v>1131</v>
      </c>
      <c r="D274" s="117" t="s">
        <v>1134</v>
      </c>
      <c r="E274" s="117">
        <v>19322</v>
      </c>
      <c r="F274" s="141">
        <v>44652</v>
      </c>
      <c r="G274" s="106">
        <v>16</v>
      </c>
      <c r="H274" s="106">
        <v>0</v>
      </c>
      <c r="I274" s="106">
        <v>0</v>
      </c>
      <c r="J274" s="106">
        <v>0</v>
      </c>
      <c r="K274" s="117">
        <v>0</v>
      </c>
      <c r="L274" s="106">
        <v>0</v>
      </c>
      <c r="M274" s="117"/>
    </row>
    <row r="275" spans="2:13">
      <c r="B275" s="117" t="s">
        <v>106</v>
      </c>
      <c r="C275" s="117" t="s">
        <v>1131</v>
      </c>
      <c r="D275" s="117" t="s">
        <v>1135</v>
      </c>
      <c r="E275" s="117">
        <v>14432</v>
      </c>
      <c r="F275" s="141">
        <v>44652</v>
      </c>
      <c r="G275" s="106">
        <v>0</v>
      </c>
      <c r="H275" s="106">
        <v>0</v>
      </c>
      <c r="I275" s="106">
        <v>0</v>
      </c>
      <c r="J275" s="106">
        <v>0</v>
      </c>
      <c r="K275" s="117">
        <v>0</v>
      </c>
      <c r="L275" s="106">
        <v>0</v>
      </c>
      <c r="M275" s="117"/>
    </row>
    <row r="276" spans="2:13">
      <c r="B276" s="117" t="s">
        <v>125</v>
      </c>
      <c r="C276" s="117" t="s">
        <v>1120</v>
      </c>
      <c r="D276" s="117" t="s">
        <v>1265</v>
      </c>
      <c r="E276" s="117">
        <v>14480</v>
      </c>
      <c r="F276" s="141">
        <v>44652</v>
      </c>
      <c r="G276" s="106">
        <v>0</v>
      </c>
      <c r="H276" s="106">
        <v>0</v>
      </c>
      <c r="I276" s="106">
        <v>0</v>
      </c>
      <c r="J276" s="106">
        <v>0</v>
      </c>
      <c r="K276" s="117">
        <v>0</v>
      </c>
      <c r="L276" s="106">
        <v>0</v>
      </c>
      <c r="M276" s="117"/>
    </row>
    <row r="277" spans="2:13">
      <c r="B277" s="117" t="s">
        <v>106</v>
      </c>
      <c r="C277" s="117" t="s">
        <v>1131</v>
      </c>
      <c r="D277" s="117" t="s">
        <v>1228</v>
      </c>
      <c r="E277" s="117">
        <v>14557</v>
      </c>
      <c r="F277" s="141">
        <v>44652</v>
      </c>
      <c r="G277" s="106">
        <v>15</v>
      </c>
      <c r="H277" s="106">
        <v>0</v>
      </c>
      <c r="I277" s="106">
        <v>0</v>
      </c>
      <c r="J277" s="106">
        <v>0</v>
      </c>
      <c r="K277" s="117">
        <v>0</v>
      </c>
      <c r="L277" s="106">
        <v>0</v>
      </c>
      <c r="M277" s="117"/>
    </row>
    <row r="278" spans="2:13">
      <c r="B278" s="117" t="s">
        <v>125</v>
      </c>
      <c r="C278" s="117" t="s">
        <v>1120</v>
      </c>
      <c r="D278" s="117" t="s">
        <v>1139</v>
      </c>
      <c r="E278" s="117">
        <v>20546</v>
      </c>
      <c r="F278" s="141">
        <v>44652</v>
      </c>
      <c r="G278" s="106">
        <v>0</v>
      </c>
      <c r="H278" s="106">
        <v>0</v>
      </c>
      <c r="I278" s="106">
        <v>0</v>
      </c>
      <c r="J278" s="106">
        <v>0</v>
      </c>
      <c r="K278" s="117">
        <v>0</v>
      </c>
      <c r="L278" s="106">
        <v>0</v>
      </c>
      <c r="M278" s="117"/>
    </row>
    <row r="279" spans="2:13">
      <c r="B279" s="117" t="s">
        <v>125</v>
      </c>
      <c r="C279" s="117" t="s">
        <v>1120</v>
      </c>
      <c r="D279" s="117" t="s">
        <v>1266</v>
      </c>
      <c r="E279" s="117">
        <v>23972</v>
      </c>
      <c r="F279" s="141">
        <v>44652</v>
      </c>
      <c r="G279" s="106">
        <v>2</v>
      </c>
      <c r="H279" s="106">
        <v>0</v>
      </c>
      <c r="I279" s="106">
        <v>0</v>
      </c>
      <c r="J279" s="106">
        <v>0</v>
      </c>
      <c r="K279" s="117">
        <v>0</v>
      </c>
      <c r="L279" s="106">
        <v>0</v>
      </c>
      <c r="M279" s="117"/>
    </row>
    <row r="280" spans="2:13">
      <c r="B280" s="117" t="s">
        <v>106</v>
      </c>
      <c r="C280" s="117" t="s">
        <v>1131</v>
      </c>
      <c r="D280" s="117" t="s">
        <v>1140</v>
      </c>
      <c r="E280" s="117">
        <v>17087</v>
      </c>
      <c r="F280" s="141">
        <v>44652</v>
      </c>
      <c r="G280" s="106">
        <v>0</v>
      </c>
      <c r="H280" s="106">
        <v>0</v>
      </c>
      <c r="I280" s="106">
        <v>0</v>
      </c>
      <c r="J280" s="106">
        <v>0</v>
      </c>
      <c r="K280" s="117">
        <v>0</v>
      </c>
      <c r="L280" s="106">
        <v>0</v>
      </c>
      <c r="M280" s="117"/>
    </row>
    <row r="281" spans="2:13">
      <c r="B281" s="117" t="s">
        <v>125</v>
      </c>
      <c r="C281" s="117" t="s">
        <v>1166</v>
      </c>
      <c r="D281" s="117" t="s">
        <v>1267</v>
      </c>
      <c r="E281" s="117">
        <v>22928</v>
      </c>
      <c r="F281" s="141">
        <v>44652</v>
      </c>
      <c r="G281" s="106">
        <v>0</v>
      </c>
      <c r="H281" s="106">
        <v>0</v>
      </c>
      <c r="I281" s="106">
        <v>0</v>
      </c>
      <c r="J281" s="106">
        <v>0</v>
      </c>
      <c r="K281" s="117">
        <v>0</v>
      </c>
      <c r="L281" s="106">
        <v>0</v>
      </c>
      <c r="M281" s="117"/>
    </row>
    <row r="282" spans="2:13">
      <c r="B282" s="117" t="s">
        <v>106</v>
      </c>
      <c r="C282" s="117" t="s">
        <v>1126</v>
      </c>
      <c r="D282" s="117" t="s">
        <v>1145</v>
      </c>
      <c r="E282" s="117">
        <v>16737</v>
      </c>
      <c r="F282" s="141">
        <v>44652</v>
      </c>
      <c r="G282" s="106">
        <v>0</v>
      </c>
      <c r="H282" s="106">
        <v>0</v>
      </c>
      <c r="I282" s="106">
        <v>0</v>
      </c>
      <c r="J282" s="106">
        <v>0</v>
      </c>
      <c r="K282" s="117">
        <v>0</v>
      </c>
      <c r="L282" s="106">
        <v>0</v>
      </c>
      <c r="M282" s="117"/>
    </row>
    <row r="283" spans="2:13">
      <c r="B283" s="117" t="s">
        <v>125</v>
      </c>
      <c r="C283" s="117" t="s">
        <v>1138</v>
      </c>
      <c r="D283" s="117" t="s">
        <v>1268</v>
      </c>
      <c r="E283" s="117">
        <v>21280</v>
      </c>
      <c r="F283" s="141">
        <v>44652</v>
      </c>
      <c r="G283" s="106">
        <v>0</v>
      </c>
      <c r="H283" s="106">
        <v>0</v>
      </c>
      <c r="I283" s="106">
        <v>0</v>
      </c>
      <c r="J283" s="106">
        <v>0</v>
      </c>
      <c r="K283" s="117">
        <v>0</v>
      </c>
      <c r="L283" s="106">
        <v>0</v>
      </c>
      <c r="M283" s="117"/>
    </row>
    <row r="284" spans="2:13">
      <c r="B284" s="117" t="s">
        <v>106</v>
      </c>
      <c r="C284" s="117" t="s">
        <v>1113</v>
      </c>
      <c r="D284" s="117" t="s">
        <v>113</v>
      </c>
      <c r="E284" s="117">
        <v>14817</v>
      </c>
      <c r="F284" s="141">
        <v>44652</v>
      </c>
      <c r="G284" s="106">
        <v>0</v>
      </c>
      <c r="H284" s="106">
        <v>0</v>
      </c>
      <c r="I284" s="106">
        <v>0</v>
      </c>
      <c r="J284" s="106">
        <v>0</v>
      </c>
      <c r="K284" s="117">
        <v>0</v>
      </c>
      <c r="L284" s="106">
        <v>0</v>
      </c>
      <c r="M284" s="117"/>
    </row>
    <row r="285" spans="2:13">
      <c r="B285" s="117" t="s">
        <v>106</v>
      </c>
      <c r="C285" s="117" t="s">
        <v>1113</v>
      </c>
      <c r="D285" s="117" t="s">
        <v>1146</v>
      </c>
      <c r="E285" s="117">
        <v>14843</v>
      </c>
      <c r="F285" s="141">
        <v>44652</v>
      </c>
      <c r="G285" s="106">
        <v>0</v>
      </c>
      <c r="H285" s="106">
        <v>0</v>
      </c>
      <c r="I285" s="106">
        <v>0</v>
      </c>
      <c r="J285" s="106">
        <v>0</v>
      </c>
      <c r="K285" s="117">
        <v>0</v>
      </c>
      <c r="L285" s="106">
        <v>0</v>
      </c>
      <c r="M285" s="117"/>
    </row>
    <row r="286" spans="2:13">
      <c r="B286" s="117" t="s">
        <v>106</v>
      </c>
      <c r="C286" s="117" t="s">
        <v>1131</v>
      </c>
      <c r="D286" s="117" t="s">
        <v>1147</v>
      </c>
      <c r="E286" s="117">
        <v>17088</v>
      </c>
      <c r="F286" s="141">
        <v>44652</v>
      </c>
      <c r="G286" s="106">
        <v>1</v>
      </c>
      <c r="H286" s="106">
        <v>0</v>
      </c>
      <c r="I286" s="106">
        <v>0</v>
      </c>
      <c r="J286" s="106">
        <v>0</v>
      </c>
      <c r="K286" s="117">
        <v>0</v>
      </c>
      <c r="L286" s="106">
        <v>0</v>
      </c>
      <c r="M286" s="117"/>
    </row>
    <row r="287" spans="2:13">
      <c r="B287" s="117" t="s">
        <v>106</v>
      </c>
      <c r="C287" s="117" t="s">
        <v>1136</v>
      </c>
      <c r="D287" s="117" t="s">
        <v>1234</v>
      </c>
      <c r="E287" s="117">
        <v>20006</v>
      </c>
      <c r="F287" s="141">
        <v>44652</v>
      </c>
      <c r="G287" s="106">
        <v>0</v>
      </c>
      <c r="H287" s="106">
        <v>0</v>
      </c>
      <c r="I287" s="106">
        <v>0</v>
      </c>
      <c r="J287" s="106">
        <v>0</v>
      </c>
      <c r="K287" s="117">
        <v>0</v>
      </c>
      <c r="L287" s="106">
        <v>0</v>
      </c>
      <c r="M287" s="117"/>
    </row>
    <row r="288" spans="2:13">
      <c r="B288" s="117" t="s">
        <v>106</v>
      </c>
      <c r="C288" s="117" t="s">
        <v>1113</v>
      </c>
      <c r="D288" s="117" t="s">
        <v>1149</v>
      </c>
      <c r="E288" s="117">
        <v>14881</v>
      </c>
      <c r="F288" s="141">
        <v>44652</v>
      </c>
      <c r="G288" s="106">
        <v>0</v>
      </c>
      <c r="H288" s="106">
        <v>0</v>
      </c>
      <c r="I288" s="106">
        <v>0</v>
      </c>
      <c r="J288" s="106">
        <v>0</v>
      </c>
      <c r="K288" s="117">
        <v>0</v>
      </c>
      <c r="L288" s="106">
        <v>0</v>
      </c>
      <c r="M288" s="117"/>
    </row>
    <row r="289" spans="2:13">
      <c r="B289" s="117" t="s">
        <v>106</v>
      </c>
      <c r="C289" s="117" t="s">
        <v>1113</v>
      </c>
      <c r="D289" s="117" t="s">
        <v>1150</v>
      </c>
      <c r="E289" s="117">
        <v>14889</v>
      </c>
      <c r="F289" s="141">
        <v>44652</v>
      </c>
      <c r="G289" s="106">
        <v>0</v>
      </c>
      <c r="H289" s="106">
        <v>0</v>
      </c>
      <c r="I289" s="106">
        <v>0</v>
      </c>
      <c r="J289" s="106">
        <v>0</v>
      </c>
      <c r="K289" s="117">
        <v>0</v>
      </c>
      <c r="L289" s="106">
        <v>0</v>
      </c>
      <c r="M289" s="117"/>
    </row>
    <row r="290" spans="2:13">
      <c r="B290" s="117" t="s">
        <v>106</v>
      </c>
      <c r="C290" s="117" t="s">
        <v>1136</v>
      </c>
      <c r="D290" s="117" t="s">
        <v>1235</v>
      </c>
      <c r="E290" s="117">
        <v>17091</v>
      </c>
      <c r="F290" s="141">
        <v>44652</v>
      </c>
      <c r="G290" s="106">
        <v>6</v>
      </c>
      <c r="H290" s="106">
        <v>0</v>
      </c>
      <c r="I290" s="106">
        <v>0</v>
      </c>
      <c r="J290" s="106">
        <v>0</v>
      </c>
      <c r="K290" s="117">
        <v>0</v>
      </c>
      <c r="L290" s="106">
        <v>0</v>
      </c>
      <c r="M290" s="117"/>
    </row>
    <row r="291" spans="2:13">
      <c r="B291" s="117" t="s">
        <v>106</v>
      </c>
      <c r="C291" s="117" t="s">
        <v>1131</v>
      </c>
      <c r="D291" s="117" t="s">
        <v>1151</v>
      </c>
      <c r="E291" s="117">
        <v>17154</v>
      </c>
      <c r="F291" s="141">
        <v>44652</v>
      </c>
      <c r="G291" s="106">
        <v>0</v>
      </c>
      <c r="H291" s="106">
        <v>0</v>
      </c>
      <c r="I291" s="106">
        <v>0</v>
      </c>
      <c r="J291" s="106">
        <v>0</v>
      </c>
      <c r="K291" s="117">
        <v>0</v>
      </c>
      <c r="L291" s="106">
        <v>0</v>
      </c>
      <c r="M291" s="117"/>
    </row>
    <row r="292" spans="2:13">
      <c r="B292" s="117" t="s">
        <v>106</v>
      </c>
      <c r="C292" s="117" t="s">
        <v>1126</v>
      </c>
      <c r="D292" s="117" t="s">
        <v>601</v>
      </c>
      <c r="E292" s="117">
        <v>16733</v>
      </c>
      <c r="F292" s="141">
        <v>44652</v>
      </c>
      <c r="G292" s="106">
        <v>0</v>
      </c>
      <c r="H292" s="106">
        <v>0</v>
      </c>
      <c r="I292" s="106">
        <v>0</v>
      </c>
      <c r="J292" s="106">
        <v>0</v>
      </c>
      <c r="K292" s="117">
        <v>0</v>
      </c>
      <c r="L292" s="106">
        <v>0</v>
      </c>
      <c r="M292" s="117"/>
    </row>
    <row r="293" spans="2:13">
      <c r="B293" s="117" t="s">
        <v>106</v>
      </c>
      <c r="C293" s="117" t="s">
        <v>1125</v>
      </c>
      <c r="D293" s="117" t="s">
        <v>603</v>
      </c>
      <c r="E293" s="117">
        <v>14907</v>
      </c>
      <c r="F293" s="141">
        <v>44652</v>
      </c>
      <c r="G293" s="106">
        <v>0</v>
      </c>
      <c r="H293" s="106">
        <v>0</v>
      </c>
      <c r="I293" s="106">
        <v>0</v>
      </c>
      <c r="J293" s="106">
        <v>0</v>
      </c>
      <c r="K293" s="117">
        <v>0</v>
      </c>
      <c r="L293" s="106">
        <v>0</v>
      </c>
      <c r="M293" s="117"/>
    </row>
    <row r="294" spans="2:13">
      <c r="B294" s="117" t="s">
        <v>106</v>
      </c>
      <c r="C294" s="117" t="s">
        <v>1136</v>
      </c>
      <c r="D294" s="117" t="s">
        <v>1152</v>
      </c>
      <c r="E294" s="117">
        <v>17099</v>
      </c>
      <c r="F294" s="141">
        <v>44652</v>
      </c>
      <c r="G294" s="106">
        <v>0</v>
      </c>
      <c r="H294" s="106">
        <v>0</v>
      </c>
      <c r="I294" s="106">
        <v>0</v>
      </c>
      <c r="J294" s="106">
        <v>0</v>
      </c>
      <c r="K294" s="117">
        <v>0</v>
      </c>
      <c r="L294" s="106">
        <v>0</v>
      </c>
      <c r="M294" s="117"/>
    </row>
    <row r="295" spans="2:13">
      <c r="B295" s="117" t="s">
        <v>106</v>
      </c>
      <c r="C295" s="117" t="s">
        <v>1125</v>
      </c>
      <c r="D295" s="117" t="s">
        <v>1269</v>
      </c>
      <c r="E295" s="117">
        <v>14923</v>
      </c>
      <c r="F295" s="141">
        <v>44652</v>
      </c>
      <c r="G295" s="106">
        <v>7</v>
      </c>
      <c r="H295" s="106">
        <v>0</v>
      </c>
      <c r="I295" s="106">
        <v>0</v>
      </c>
      <c r="J295" s="106">
        <v>0</v>
      </c>
      <c r="K295" s="117">
        <v>0</v>
      </c>
      <c r="L295" s="106">
        <v>0</v>
      </c>
      <c r="M295" s="117"/>
    </row>
    <row r="296" spans="2:13">
      <c r="B296" s="117" t="s">
        <v>106</v>
      </c>
      <c r="C296" s="117" t="s">
        <v>1136</v>
      </c>
      <c r="D296" s="117" t="s">
        <v>1153</v>
      </c>
      <c r="E296" s="117">
        <v>20011</v>
      </c>
      <c r="F296" s="141">
        <v>44652</v>
      </c>
      <c r="G296" s="106">
        <v>2</v>
      </c>
      <c r="H296" s="106">
        <v>0</v>
      </c>
      <c r="I296" s="106">
        <v>0</v>
      </c>
      <c r="J296" s="106">
        <v>0</v>
      </c>
      <c r="K296" s="117">
        <v>0</v>
      </c>
      <c r="L296" s="106">
        <v>0</v>
      </c>
      <c r="M296" s="117"/>
    </row>
    <row r="297" spans="2:13">
      <c r="B297" s="117" t="s">
        <v>206</v>
      </c>
      <c r="C297" s="117" t="s">
        <v>1117</v>
      </c>
      <c r="D297" s="117" t="s">
        <v>1154</v>
      </c>
      <c r="E297" s="117">
        <v>14515</v>
      </c>
      <c r="F297" s="141">
        <v>44652</v>
      </c>
      <c r="G297" s="106">
        <v>7</v>
      </c>
      <c r="H297" s="106">
        <v>0</v>
      </c>
      <c r="I297" s="106">
        <v>0</v>
      </c>
      <c r="J297" s="106">
        <v>0</v>
      </c>
      <c r="K297" s="117">
        <v>0</v>
      </c>
      <c r="L297" s="106">
        <v>0</v>
      </c>
      <c r="M297" s="117"/>
    </row>
    <row r="298" spans="2:13">
      <c r="B298" s="117" t="s">
        <v>106</v>
      </c>
      <c r="C298" s="117" t="s">
        <v>1126</v>
      </c>
      <c r="D298" s="117" t="s">
        <v>1270</v>
      </c>
      <c r="E298" s="117">
        <v>14995</v>
      </c>
      <c r="F298" s="141">
        <v>44652</v>
      </c>
      <c r="G298" s="106">
        <v>0</v>
      </c>
      <c r="H298" s="106">
        <v>0</v>
      </c>
      <c r="I298" s="106">
        <v>0</v>
      </c>
      <c r="J298" s="106">
        <v>0</v>
      </c>
      <c r="K298" s="117">
        <v>0</v>
      </c>
      <c r="L298" s="106">
        <v>0</v>
      </c>
      <c r="M298" s="117"/>
    </row>
    <row r="299" spans="2:13">
      <c r="B299" s="117" t="s">
        <v>106</v>
      </c>
      <c r="C299" s="117" t="s">
        <v>1126</v>
      </c>
      <c r="D299" s="117" t="s">
        <v>1156</v>
      </c>
      <c r="E299" s="117">
        <v>20456</v>
      </c>
      <c r="F299" s="141">
        <v>44652</v>
      </c>
      <c r="G299" s="106">
        <v>0</v>
      </c>
      <c r="H299" s="106">
        <v>0</v>
      </c>
      <c r="I299" s="106">
        <v>0</v>
      </c>
      <c r="J299" s="106">
        <v>0</v>
      </c>
      <c r="K299" s="117">
        <v>0</v>
      </c>
      <c r="L299" s="106">
        <v>0</v>
      </c>
      <c r="M299" s="117"/>
    </row>
    <row r="300" spans="2:13">
      <c r="B300" s="117" t="s">
        <v>106</v>
      </c>
      <c r="C300" s="117" t="s">
        <v>1113</v>
      </c>
      <c r="D300" s="117" t="s">
        <v>610</v>
      </c>
      <c r="E300" s="117">
        <v>14998</v>
      </c>
      <c r="F300" s="141">
        <v>44652</v>
      </c>
      <c r="G300" s="106">
        <v>0</v>
      </c>
      <c r="H300" s="106">
        <v>0</v>
      </c>
      <c r="I300" s="106">
        <v>0</v>
      </c>
      <c r="J300" s="106">
        <v>0</v>
      </c>
      <c r="K300" s="117">
        <v>0</v>
      </c>
      <c r="L300" s="106">
        <v>0</v>
      </c>
      <c r="M300" s="117"/>
    </row>
    <row r="301" spans="2:13">
      <c r="B301" s="117" t="s">
        <v>125</v>
      </c>
      <c r="C301" s="117" t="s">
        <v>1120</v>
      </c>
      <c r="D301" s="117" t="s">
        <v>1238</v>
      </c>
      <c r="E301" s="117">
        <v>20191</v>
      </c>
      <c r="F301" s="141">
        <v>44652</v>
      </c>
      <c r="G301" s="106">
        <v>0</v>
      </c>
      <c r="H301" s="106">
        <v>0</v>
      </c>
      <c r="I301" s="106">
        <v>0</v>
      </c>
      <c r="J301" s="106">
        <v>0</v>
      </c>
      <c r="K301" s="117">
        <v>0</v>
      </c>
      <c r="L301" s="106">
        <v>0</v>
      </c>
      <c r="M301" s="117"/>
    </row>
    <row r="302" spans="2:13">
      <c r="B302" s="117" t="s">
        <v>125</v>
      </c>
      <c r="C302" s="117" t="s">
        <v>1166</v>
      </c>
      <c r="D302" s="117" t="s">
        <v>1239</v>
      </c>
      <c r="E302" s="117">
        <v>18589</v>
      </c>
      <c r="F302" s="141">
        <v>44652</v>
      </c>
      <c r="G302" s="106">
        <v>1</v>
      </c>
      <c r="H302" s="106">
        <v>0</v>
      </c>
      <c r="I302" s="106">
        <v>0</v>
      </c>
      <c r="J302" s="106">
        <v>0</v>
      </c>
      <c r="K302" s="117">
        <v>0</v>
      </c>
      <c r="L302" s="106">
        <v>0</v>
      </c>
      <c r="M302" s="117"/>
    </row>
    <row r="303" spans="2:13">
      <c r="B303" s="117" t="s">
        <v>206</v>
      </c>
      <c r="C303" s="117" t="s">
        <v>1117</v>
      </c>
      <c r="D303" s="117" t="s">
        <v>1240</v>
      </c>
      <c r="E303" s="117">
        <v>20764</v>
      </c>
      <c r="F303" s="141">
        <v>44652</v>
      </c>
      <c r="G303" s="106">
        <v>3</v>
      </c>
      <c r="H303" s="106">
        <v>0</v>
      </c>
      <c r="I303" s="106">
        <v>0</v>
      </c>
      <c r="J303" s="106">
        <v>0</v>
      </c>
      <c r="K303" s="117">
        <v>0</v>
      </c>
      <c r="L303" s="106">
        <v>0</v>
      </c>
      <c r="M303" s="117"/>
    </row>
    <row r="304" spans="2:13">
      <c r="B304" s="117" t="s">
        <v>106</v>
      </c>
      <c r="C304" s="117" t="s">
        <v>1131</v>
      </c>
      <c r="D304" s="117" t="s">
        <v>1271</v>
      </c>
      <c r="E304" s="117">
        <v>15016</v>
      </c>
      <c r="F304" s="141">
        <v>44652</v>
      </c>
      <c r="G304" s="106">
        <v>0</v>
      </c>
      <c r="H304" s="106">
        <v>0</v>
      </c>
      <c r="I304" s="106">
        <v>0</v>
      </c>
      <c r="J304" s="106">
        <v>0</v>
      </c>
      <c r="K304" s="117">
        <v>0</v>
      </c>
      <c r="L304" s="106">
        <v>0</v>
      </c>
      <c r="M304" s="117"/>
    </row>
    <row r="305" spans="2:13">
      <c r="B305" s="117" t="s">
        <v>206</v>
      </c>
      <c r="C305" s="117" t="s">
        <v>1117</v>
      </c>
      <c r="D305" s="117" t="s">
        <v>208</v>
      </c>
      <c r="E305" s="117">
        <v>15017</v>
      </c>
      <c r="F305" s="141">
        <v>44652</v>
      </c>
      <c r="G305" s="106">
        <v>0</v>
      </c>
      <c r="H305" s="106">
        <v>0</v>
      </c>
      <c r="I305" s="106">
        <v>0</v>
      </c>
      <c r="J305" s="106">
        <v>0</v>
      </c>
      <c r="K305" s="117">
        <v>0</v>
      </c>
      <c r="L305" s="106">
        <v>0</v>
      </c>
      <c r="M305" s="117"/>
    </row>
    <row r="306" spans="2:13">
      <c r="B306" s="117" t="s">
        <v>206</v>
      </c>
      <c r="C306" s="117" t="s">
        <v>1115</v>
      </c>
      <c r="D306" s="117" t="s">
        <v>223</v>
      </c>
      <c r="E306" s="117">
        <v>15029</v>
      </c>
      <c r="F306" s="141">
        <v>44652</v>
      </c>
      <c r="G306" s="106">
        <v>6</v>
      </c>
      <c r="H306" s="106">
        <v>0</v>
      </c>
      <c r="I306" s="106">
        <v>0</v>
      </c>
      <c r="J306" s="106">
        <v>0</v>
      </c>
      <c r="K306" s="117">
        <v>0</v>
      </c>
      <c r="L306" s="106">
        <v>0</v>
      </c>
      <c r="M306" s="117"/>
    </row>
    <row r="307" spans="2:13">
      <c r="B307" s="117" t="s">
        <v>206</v>
      </c>
      <c r="C307" s="117" t="s">
        <v>1117</v>
      </c>
      <c r="D307" s="117" t="s">
        <v>1272</v>
      </c>
      <c r="E307" s="117">
        <v>17145</v>
      </c>
      <c r="F307" s="141">
        <v>44652</v>
      </c>
      <c r="G307" s="106">
        <v>2</v>
      </c>
      <c r="H307" s="106">
        <v>0</v>
      </c>
      <c r="I307" s="106">
        <v>0</v>
      </c>
      <c r="J307" s="106">
        <v>0</v>
      </c>
      <c r="K307" s="117">
        <v>0</v>
      </c>
      <c r="L307" s="106">
        <v>0</v>
      </c>
      <c r="M307" s="117"/>
    </row>
    <row r="308" spans="2:13">
      <c r="B308" s="117" t="s">
        <v>206</v>
      </c>
      <c r="C308" s="117" t="s">
        <v>1119</v>
      </c>
      <c r="D308" s="117" t="s">
        <v>1273</v>
      </c>
      <c r="E308" s="117">
        <v>15048</v>
      </c>
      <c r="F308" s="141">
        <v>44652</v>
      </c>
      <c r="G308" s="106">
        <v>0</v>
      </c>
      <c r="H308" s="106">
        <v>0</v>
      </c>
      <c r="I308" s="106">
        <v>0</v>
      </c>
      <c r="J308" s="106">
        <v>0</v>
      </c>
      <c r="K308" s="117">
        <v>0</v>
      </c>
      <c r="L308" s="106">
        <v>0</v>
      </c>
      <c r="M308" s="117"/>
    </row>
    <row r="309" spans="2:13">
      <c r="B309" s="117" t="s">
        <v>106</v>
      </c>
      <c r="C309" s="117" t="s">
        <v>1126</v>
      </c>
      <c r="D309" s="117" t="s">
        <v>1241</v>
      </c>
      <c r="E309" s="117">
        <v>15053</v>
      </c>
      <c r="F309" s="141">
        <v>44652</v>
      </c>
      <c r="G309" s="106">
        <v>0</v>
      </c>
      <c r="H309" s="106">
        <v>0</v>
      </c>
      <c r="I309" s="106">
        <v>0</v>
      </c>
      <c r="J309" s="106">
        <v>0</v>
      </c>
      <c r="K309" s="117">
        <v>0</v>
      </c>
      <c r="L309" s="106">
        <v>0</v>
      </c>
      <c r="M309" s="117"/>
    </row>
    <row r="310" spans="2:13">
      <c r="B310" s="117" t="s">
        <v>206</v>
      </c>
      <c r="C310" s="117" t="s">
        <v>1117</v>
      </c>
      <c r="D310" s="117" t="s">
        <v>1242</v>
      </c>
      <c r="E310" s="117">
        <v>20721</v>
      </c>
      <c r="F310" s="141">
        <v>44652</v>
      </c>
      <c r="G310" s="106">
        <v>6</v>
      </c>
      <c r="H310" s="106">
        <v>0</v>
      </c>
      <c r="I310" s="106">
        <v>0</v>
      </c>
      <c r="J310" s="106">
        <v>0</v>
      </c>
      <c r="K310" s="117">
        <v>0</v>
      </c>
      <c r="L310" s="106">
        <v>0</v>
      </c>
      <c r="M310" s="117"/>
    </row>
    <row r="311" spans="2:13">
      <c r="B311" s="117" t="s">
        <v>206</v>
      </c>
      <c r="C311" s="117" t="s">
        <v>1117</v>
      </c>
      <c r="D311" s="117" t="s">
        <v>1165</v>
      </c>
      <c r="E311" s="117">
        <v>14504</v>
      </c>
      <c r="F311" s="141">
        <v>44652</v>
      </c>
      <c r="G311" s="106">
        <v>0</v>
      </c>
      <c r="H311" s="106">
        <v>0</v>
      </c>
      <c r="I311" s="106">
        <v>0</v>
      </c>
      <c r="J311" s="106">
        <v>0</v>
      </c>
      <c r="K311" s="117">
        <v>0</v>
      </c>
      <c r="L311" s="106">
        <v>0</v>
      </c>
      <c r="M311" s="117"/>
    </row>
    <row r="312" spans="2:13">
      <c r="B312" s="117" t="s">
        <v>106</v>
      </c>
      <c r="C312" s="117" t="s">
        <v>1181</v>
      </c>
      <c r="D312" s="117" t="s">
        <v>1243</v>
      </c>
      <c r="E312" s="117">
        <v>20048</v>
      </c>
      <c r="F312" s="141">
        <v>44652</v>
      </c>
      <c r="G312" s="106">
        <v>19</v>
      </c>
      <c r="H312" s="106">
        <v>0</v>
      </c>
      <c r="I312" s="106">
        <v>0</v>
      </c>
      <c r="J312" s="106">
        <v>0</v>
      </c>
      <c r="K312" s="117">
        <v>0</v>
      </c>
      <c r="L312" s="106">
        <v>0</v>
      </c>
      <c r="M312" s="117"/>
    </row>
    <row r="313" spans="2:13">
      <c r="B313" s="117" t="s">
        <v>206</v>
      </c>
      <c r="C313" s="117" t="s">
        <v>1117</v>
      </c>
      <c r="D313" s="117" t="s">
        <v>209</v>
      </c>
      <c r="E313" s="117">
        <v>15076</v>
      </c>
      <c r="F313" s="141">
        <v>44652</v>
      </c>
      <c r="G313" s="106">
        <v>0</v>
      </c>
      <c r="H313" s="106">
        <v>0</v>
      </c>
      <c r="I313" s="106">
        <v>0</v>
      </c>
      <c r="J313" s="106">
        <v>0</v>
      </c>
      <c r="K313" s="117">
        <v>0</v>
      </c>
      <c r="L313" s="106">
        <v>0</v>
      </c>
      <c r="M313" s="117"/>
    </row>
    <row r="314" spans="2:13">
      <c r="B314" s="117" t="s">
        <v>206</v>
      </c>
      <c r="C314" s="117" t="s">
        <v>1117</v>
      </c>
      <c r="D314" s="117" t="s">
        <v>619</v>
      </c>
      <c r="E314" s="117">
        <v>15079</v>
      </c>
      <c r="F314" s="141">
        <v>44652</v>
      </c>
      <c r="G314" s="106">
        <v>1</v>
      </c>
      <c r="H314" s="106">
        <v>0</v>
      </c>
      <c r="I314" s="106">
        <v>0</v>
      </c>
      <c r="J314" s="106">
        <v>0</v>
      </c>
      <c r="K314" s="117">
        <v>0</v>
      </c>
      <c r="L314" s="106">
        <v>0</v>
      </c>
      <c r="M314" s="117"/>
    </row>
    <row r="315" spans="2:13">
      <c r="B315" s="117" t="s">
        <v>206</v>
      </c>
      <c r="C315" s="117" t="s">
        <v>1117</v>
      </c>
      <c r="D315" s="117" t="s">
        <v>1245</v>
      </c>
      <c r="E315" s="117">
        <v>17276</v>
      </c>
      <c r="F315" s="141">
        <v>44652</v>
      </c>
      <c r="G315" s="106">
        <v>7</v>
      </c>
      <c r="H315" s="106">
        <v>0</v>
      </c>
      <c r="I315" s="106">
        <v>0</v>
      </c>
      <c r="J315" s="106">
        <v>0</v>
      </c>
      <c r="K315" s="117">
        <v>0</v>
      </c>
      <c r="L315" s="106">
        <v>0</v>
      </c>
      <c r="M315" s="117"/>
    </row>
    <row r="316" spans="2:13">
      <c r="B316" s="117" t="s">
        <v>125</v>
      </c>
      <c r="C316" s="117" t="s">
        <v>1120</v>
      </c>
      <c r="D316" s="117" t="s">
        <v>1168</v>
      </c>
      <c r="E316" s="117">
        <v>15102</v>
      </c>
      <c r="F316" s="141">
        <v>44652</v>
      </c>
      <c r="G316" s="106">
        <v>0</v>
      </c>
      <c r="H316" s="106">
        <v>0</v>
      </c>
      <c r="I316" s="106">
        <v>2</v>
      </c>
      <c r="J316" s="106">
        <v>0</v>
      </c>
      <c r="K316" s="117">
        <v>0</v>
      </c>
      <c r="L316" s="106">
        <v>0</v>
      </c>
      <c r="M316" s="117"/>
    </row>
    <row r="317" spans="2:13">
      <c r="B317" s="117" t="s">
        <v>125</v>
      </c>
      <c r="C317" s="117" t="s">
        <v>1166</v>
      </c>
      <c r="D317" s="117" t="s">
        <v>1274</v>
      </c>
      <c r="E317" s="117">
        <v>22933</v>
      </c>
      <c r="F317" s="141">
        <v>44652</v>
      </c>
      <c r="G317" s="106">
        <v>0</v>
      </c>
      <c r="H317" s="106">
        <v>0</v>
      </c>
      <c r="I317" s="106">
        <v>0</v>
      </c>
      <c r="J317" s="106">
        <v>0</v>
      </c>
      <c r="K317" s="117">
        <v>0</v>
      </c>
      <c r="L317" s="106">
        <v>0</v>
      </c>
      <c r="M317" s="117"/>
    </row>
    <row r="318" spans="2:13">
      <c r="B318" s="117" t="s">
        <v>125</v>
      </c>
      <c r="C318" s="117" t="s">
        <v>1166</v>
      </c>
      <c r="D318" s="117" t="s">
        <v>1275</v>
      </c>
      <c r="E318" s="117">
        <v>10672</v>
      </c>
      <c r="F318" s="141">
        <v>44652</v>
      </c>
      <c r="G318" s="106">
        <v>0</v>
      </c>
      <c r="H318" s="106">
        <v>0</v>
      </c>
      <c r="I318" s="106">
        <v>0</v>
      </c>
      <c r="J318" s="106">
        <v>0</v>
      </c>
      <c r="K318" s="117">
        <v>0</v>
      </c>
      <c r="L318" s="106">
        <v>0</v>
      </c>
      <c r="M318" s="117"/>
    </row>
    <row r="319" spans="2:13">
      <c r="B319" s="117" t="s">
        <v>106</v>
      </c>
      <c r="C319" s="117" t="s">
        <v>1131</v>
      </c>
      <c r="D319" s="117" t="s">
        <v>116</v>
      </c>
      <c r="E319" s="117">
        <v>15111</v>
      </c>
      <c r="F319" s="141">
        <v>44652</v>
      </c>
      <c r="G319" s="106">
        <v>0</v>
      </c>
      <c r="H319" s="106">
        <v>0</v>
      </c>
      <c r="I319" s="106">
        <v>0</v>
      </c>
      <c r="J319" s="106">
        <v>0</v>
      </c>
      <c r="K319" s="117">
        <v>0</v>
      </c>
      <c r="L319" s="106">
        <v>0</v>
      </c>
      <c r="M319" s="117"/>
    </row>
    <row r="320" spans="2:13">
      <c r="B320" s="117" t="s">
        <v>106</v>
      </c>
      <c r="C320" s="117" t="s">
        <v>1136</v>
      </c>
      <c r="D320" s="117" t="s">
        <v>1276</v>
      </c>
      <c r="E320" s="117">
        <v>15112</v>
      </c>
      <c r="F320" s="141">
        <v>44652</v>
      </c>
      <c r="G320" s="106">
        <v>2</v>
      </c>
      <c r="H320" s="106">
        <v>0</v>
      </c>
      <c r="I320" s="106">
        <v>0</v>
      </c>
      <c r="J320" s="106">
        <v>0</v>
      </c>
      <c r="K320" s="117">
        <v>0</v>
      </c>
      <c r="L320" s="106">
        <v>0</v>
      </c>
      <c r="M320" s="117"/>
    </row>
    <row r="321" spans="2:13">
      <c r="B321" s="117" t="s">
        <v>206</v>
      </c>
      <c r="C321" s="117" t="s">
        <v>1117</v>
      </c>
      <c r="D321" s="117" t="s">
        <v>210</v>
      </c>
      <c r="E321" s="117">
        <v>15125</v>
      </c>
      <c r="F321" s="141">
        <v>44652</v>
      </c>
      <c r="G321" s="106">
        <v>0</v>
      </c>
      <c r="H321" s="106">
        <v>0</v>
      </c>
      <c r="I321" s="106">
        <v>0</v>
      </c>
      <c r="J321" s="106">
        <v>0</v>
      </c>
      <c r="K321" s="117">
        <v>0</v>
      </c>
      <c r="L321" s="106">
        <v>0</v>
      </c>
      <c r="M321" s="117"/>
    </row>
    <row r="322" spans="2:13">
      <c r="B322" s="117" t="s">
        <v>206</v>
      </c>
      <c r="C322" s="117" t="s">
        <v>1115</v>
      </c>
      <c r="D322" s="117" t="s">
        <v>631</v>
      </c>
      <c r="E322" s="117">
        <v>15144</v>
      </c>
      <c r="F322" s="141">
        <v>44652</v>
      </c>
      <c r="G322" s="106">
        <v>0</v>
      </c>
      <c r="H322" s="106">
        <v>0</v>
      </c>
      <c r="I322" s="106">
        <v>0</v>
      </c>
      <c r="J322" s="106">
        <v>0</v>
      </c>
      <c r="K322" s="117">
        <v>0</v>
      </c>
      <c r="L322" s="106">
        <v>0</v>
      </c>
      <c r="M322" s="117"/>
    </row>
    <row r="323" spans="2:13">
      <c r="B323" s="117" t="s">
        <v>125</v>
      </c>
      <c r="C323" s="117" t="s">
        <v>1120</v>
      </c>
      <c r="D323" s="117" t="s">
        <v>1277</v>
      </c>
      <c r="E323" s="117">
        <v>23766</v>
      </c>
      <c r="F323" s="141">
        <v>44652</v>
      </c>
      <c r="G323" s="106">
        <v>4</v>
      </c>
      <c r="H323" s="106">
        <v>0</v>
      </c>
      <c r="I323" s="106">
        <v>0</v>
      </c>
      <c r="J323" s="106">
        <v>0</v>
      </c>
      <c r="K323" s="117">
        <v>0</v>
      </c>
      <c r="L323" s="106">
        <v>0</v>
      </c>
      <c r="M323" s="117"/>
    </row>
    <row r="324" spans="2:13">
      <c r="B324" s="117" t="s">
        <v>125</v>
      </c>
      <c r="C324" s="117" t="s">
        <v>1120</v>
      </c>
      <c r="D324" s="117" t="s">
        <v>1174</v>
      </c>
      <c r="E324" s="117">
        <v>15187</v>
      </c>
      <c r="F324" s="141">
        <v>44652</v>
      </c>
      <c r="G324" s="106">
        <v>0</v>
      </c>
      <c r="H324" s="106">
        <v>0</v>
      </c>
      <c r="I324" s="106">
        <v>0</v>
      </c>
      <c r="J324" s="106">
        <v>0</v>
      </c>
      <c r="K324" s="117">
        <v>0</v>
      </c>
      <c r="L324" s="106">
        <v>0</v>
      </c>
      <c r="M324" s="117"/>
    </row>
    <row r="325" spans="2:13">
      <c r="B325" s="117" t="s">
        <v>106</v>
      </c>
      <c r="C325" s="117" t="s">
        <v>1136</v>
      </c>
      <c r="D325" s="117" t="s">
        <v>1246</v>
      </c>
      <c r="E325" s="117">
        <v>20005</v>
      </c>
      <c r="F325" s="141">
        <v>44652</v>
      </c>
      <c r="G325" s="106">
        <v>3</v>
      </c>
      <c r="H325" s="106">
        <v>0</v>
      </c>
      <c r="I325" s="106">
        <v>0</v>
      </c>
      <c r="J325" s="106">
        <v>0</v>
      </c>
      <c r="K325" s="117">
        <v>0</v>
      </c>
      <c r="L325" s="106">
        <v>0</v>
      </c>
      <c r="M325" s="117"/>
    </row>
    <row r="326" spans="2:13">
      <c r="B326" s="117" t="s">
        <v>106</v>
      </c>
      <c r="C326" s="117" t="s">
        <v>1113</v>
      </c>
      <c r="D326" s="117" t="s">
        <v>1278</v>
      </c>
      <c r="E326" s="117">
        <v>17115</v>
      </c>
      <c r="F326" s="141">
        <v>44652</v>
      </c>
      <c r="G326" s="106">
        <v>0</v>
      </c>
      <c r="H326" s="106">
        <v>0</v>
      </c>
      <c r="I326" s="106">
        <v>0</v>
      </c>
      <c r="J326" s="106">
        <v>0</v>
      </c>
      <c r="K326" s="117">
        <v>0</v>
      </c>
      <c r="L326" s="106">
        <v>0</v>
      </c>
      <c r="M326" s="117"/>
    </row>
    <row r="327" spans="2:13">
      <c r="B327" s="117" t="s">
        <v>106</v>
      </c>
      <c r="C327" s="117" t="s">
        <v>1136</v>
      </c>
      <c r="D327" s="117" t="s">
        <v>1175</v>
      </c>
      <c r="E327" s="117">
        <v>15216</v>
      </c>
      <c r="F327" s="141">
        <v>44652</v>
      </c>
      <c r="G327" s="106">
        <v>2</v>
      </c>
      <c r="H327" s="106">
        <v>0</v>
      </c>
      <c r="I327" s="106">
        <v>0</v>
      </c>
      <c r="J327" s="106">
        <v>0</v>
      </c>
      <c r="K327" s="117">
        <v>0</v>
      </c>
      <c r="L327" s="106">
        <v>0</v>
      </c>
      <c r="M327" s="117"/>
    </row>
    <row r="328" spans="2:13">
      <c r="B328" s="117" t="s">
        <v>106</v>
      </c>
      <c r="C328" s="117" t="s">
        <v>1136</v>
      </c>
      <c r="D328" s="117" t="s">
        <v>1176</v>
      </c>
      <c r="E328" s="117">
        <v>15217</v>
      </c>
      <c r="F328" s="141">
        <v>44652</v>
      </c>
      <c r="G328" s="106">
        <v>0</v>
      </c>
      <c r="H328" s="106">
        <v>0</v>
      </c>
      <c r="I328" s="106">
        <v>0</v>
      </c>
      <c r="J328" s="106">
        <v>0</v>
      </c>
      <c r="K328" s="117">
        <v>0</v>
      </c>
      <c r="L328" s="106">
        <v>0</v>
      </c>
      <c r="M328" s="117"/>
    </row>
    <row r="329" spans="2:13">
      <c r="B329" s="117" t="s">
        <v>206</v>
      </c>
      <c r="C329" s="117" t="s">
        <v>1117</v>
      </c>
      <c r="D329" s="117" t="s">
        <v>1279</v>
      </c>
      <c r="E329" s="117">
        <v>15221</v>
      </c>
      <c r="F329" s="141">
        <v>44652</v>
      </c>
      <c r="G329" s="106">
        <v>6</v>
      </c>
      <c r="H329" s="106">
        <v>0</v>
      </c>
      <c r="I329" s="106">
        <v>0</v>
      </c>
      <c r="J329" s="106">
        <v>0</v>
      </c>
      <c r="K329" s="117">
        <v>0</v>
      </c>
      <c r="L329" s="106">
        <v>0</v>
      </c>
      <c r="M329" s="117"/>
    </row>
    <row r="330" spans="2:13">
      <c r="B330" s="117" t="s">
        <v>125</v>
      </c>
      <c r="C330" s="117" t="s">
        <v>1120</v>
      </c>
      <c r="D330" s="117" t="s">
        <v>1248</v>
      </c>
      <c r="E330" s="117">
        <v>23970</v>
      </c>
      <c r="F330" s="141">
        <v>44652</v>
      </c>
      <c r="G330" s="106">
        <v>15</v>
      </c>
      <c r="H330" s="106">
        <v>0</v>
      </c>
      <c r="I330" s="106">
        <v>0</v>
      </c>
      <c r="J330" s="106">
        <v>0</v>
      </c>
      <c r="K330" s="117">
        <v>0</v>
      </c>
      <c r="L330" s="106">
        <v>0</v>
      </c>
      <c r="M330" s="117"/>
    </row>
    <row r="331" spans="2:13">
      <c r="B331" s="117" t="s">
        <v>106</v>
      </c>
      <c r="C331" s="117" t="s">
        <v>1113</v>
      </c>
      <c r="D331" s="117" t="s">
        <v>1249</v>
      </c>
      <c r="E331" s="117">
        <v>15243</v>
      </c>
      <c r="F331" s="141">
        <v>44652</v>
      </c>
      <c r="G331" s="106">
        <v>0</v>
      </c>
      <c r="H331" s="106">
        <v>0</v>
      </c>
      <c r="I331" s="106">
        <v>0</v>
      </c>
      <c r="J331" s="106">
        <v>0</v>
      </c>
      <c r="K331" s="117">
        <v>0</v>
      </c>
      <c r="L331" s="106">
        <v>0</v>
      </c>
      <c r="M331" s="117"/>
    </row>
    <row r="332" spans="2:13">
      <c r="B332" s="117" t="s">
        <v>106</v>
      </c>
      <c r="C332" s="117" t="s">
        <v>1136</v>
      </c>
      <c r="D332" s="117" t="s">
        <v>1177</v>
      </c>
      <c r="E332" s="117">
        <v>15246</v>
      </c>
      <c r="F332" s="141">
        <v>44652</v>
      </c>
      <c r="G332" s="106">
        <v>0</v>
      </c>
      <c r="H332" s="106">
        <v>0</v>
      </c>
      <c r="I332" s="106">
        <v>0</v>
      </c>
      <c r="J332" s="106">
        <v>0</v>
      </c>
      <c r="K332" s="117">
        <v>0</v>
      </c>
      <c r="L332" s="106">
        <v>0</v>
      </c>
      <c r="M332" s="117"/>
    </row>
    <row r="333" spans="2:13">
      <c r="B333" s="117" t="s">
        <v>125</v>
      </c>
      <c r="C333" s="117" t="s">
        <v>1166</v>
      </c>
      <c r="D333" s="117" t="s">
        <v>1250</v>
      </c>
      <c r="E333" s="117">
        <v>15247</v>
      </c>
      <c r="F333" s="141">
        <v>44652</v>
      </c>
      <c r="G333" s="106">
        <v>0</v>
      </c>
      <c r="H333" s="106">
        <v>0</v>
      </c>
      <c r="I333" s="106">
        <v>0</v>
      </c>
      <c r="J333" s="106">
        <v>0</v>
      </c>
      <c r="K333" s="117">
        <v>0</v>
      </c>
      <c r="L333" s="106">
        <v>0</v>
      </c>
      <c r="M333" s="117"/>
    </row>
    <row r="334" spans="2:13">
      <c r="B334" s="117" t="s">
        <v>125</v>
      </c>
      <c r="C334" s="117" t="s">
        <v>1120</v>
      </c>
      <c r="D334" s="117" t="s">
        <v>1280</v>
      </c>
      <c r="E334" s="117">
        <v>23969</v>
      </c>
      <c r="F334" s="141">
        <v>44652</v>
      </c>
      <c r="G334" s="106">
        <v>1</v>
      </c>
      <c r="H334" s="106">
        <v>0</v>
      </c>
      <c r="I334" s="106">
        <v>0</v>
      </c>
      <c r="J334" s="106">
        <v>0</v>
      </c>
      <c r="K334" s="117">
        <v>0</v>
      </c>
      <c r="L334" s="106">
        <v>0</v>
      </c>
      <c r="M334" s="117"/>
    </row>
    <row r="335" spans="2:13">
      <c r="B335" s="117" t="s">
        <v>125</v>
      </c>
      <c r="C335" s="117" t="s">
        <v>1120</v>
      </c>
      <c r="D335" s="117" t="s">
        <v>131</v>
      </c>
      <c r="E335" s="117">
        <v>15253</v>
      </c>
      <c r="F335" s="141">
        <v>44652</v>
      </c>
      <c r="G335" s="106">
        <v>0</v>
      </c>
      <c r="H335" s="106">
        <v>0</v>
      </c>
      <c r="I335" s="106">
        <v>0</v>
      </c>
      <c r="J335" s="106">
        <v>0</v>
      </c>
      <c r="K335" s="117">
        <v>0</v>
      </c>
      <c r="L335" s="106">
        <v>0</v>
      </c>
      <c r="M335" s="117"/>
    </row>
    <row r="336" spans="2:13">
      <c r="B336" s="117" t="s">
        <v>206</v>
      </c>
      <c r="C336" s="117" t="s">
        <v>1115</v>
      </c>
      <c r="D336" s="117" t="s">
        <v>1179</v>
      </c>
      <c r="E336" s="117">
        <v>15270</v>
      </c>
      <c r="F336" s="141">
        <v>44652</v>
      </c>
      <c r="G336" s="106">
        <v>0</v>
      </c>
      <c r="H336" s="106">
        <v>0</v>
      </c>
      <c r="I336" s="106">
        <v>0</v>
      </c>
      <c r="J336" s="106">
        <v>0</v>
      </c>
      <c r="K336" s="117">
        <v>0</v>
      </c>
      <c r="L336" s="106">
        <v>0</v>
      </c>
      <c r="M336" s="117"/>
    </row>
    <row r="337" spans="2:13">
      <c r="B337" s="117" t="s">
        <v>125</v>
      </c>
      <c r="C337" s="117" t="s">
        <v>1120</v>
      </c>
      <c r="D337" s="117" t="s">
        <v>646</v>
      </c>
      <c r="E337" s="117">
        <v>21248</v>
      </c>
      <c r="F337" s="141">
        <v>44652</v>
      </c>
      <c r="G337" s="106">
        <v>0</v>
      </c>
      <c r="H337" s="106">
        <v>0</v>
      </c>
      <c r="I337" s="106">
        <v>0</v>
      </c>
      <c r="J337" s="106">
        <v>0</v>
      </c>
      <c r="K337" s="117">
        <v>0</v>
      </c>
      <c r="L337" s="106">
        <v>0</v>
      </c>
      <c r="M337" s="117"/>
    </row>
    <row r="338" spans="2:13">
      <c r="B338" s="117" t="s">
        <v>206</v>
      </c>
      <c r="C338" s="117" t="s">
        <v>1117</v>
      </c>
      <c r="D338" s="117" t="s">
        <v>1251</v>
      </c>
      <c r="E338" s="117">
        <v>20718</v>
      </c>
      <c r="F338" s="141">
        <v>44652</v>
      </c>
      <c r="G338" s="106">
        <v>8</v>
      </c>
      <c r="H338" s="106">
        <v>0</v>
      </c>
      <c r="I338" s="106">
        <v>0</v>
      </c>
      <c r="J338" s="106">
        <v>0</v>
      </c>
      <c r="K338" s="117">
        <v>0</v>
      </c>
      <c r="L338" s="106">
        <v>0</v>
      </c>
      <c r="M338" s="117"/>
    </row>
    <row r="339" spans="2:13">
      <c r="B339" s="117" t="s">
        <v>106</v>
      </c>
      <c r="C339" s="117" t="s">
        <v>1181</v>
      </c>
      <c r="D339" s="117" t="s">
        <v>1182</v>
      </c>
      <c r="E339" s="117">
        <v>16729</v>
      </c>
      <c r="F339" s="141">
        <v>44652</v>
      </c>
      <c r="G339" s="106">
        <v>0</v>
      </c>
      <c r="H339" s="106">
        <v>0</v>
      </c>
      <c r="I339" s="106">
        <v>0</v>
      </c>
      <c r="J339" s="106">
        <v>0</v>
      </c>
      <c r="K339" s="117">
        <v>0</v>
      </c>
      <c r="L339" s="106">
        <v>0</v>
      </c>
      <c r="M339" s="117"/>
    </row>
    <row r="340" spans="2:13">
      <c r="B340" s="117" t="s">
        <v>206</v>
      </c>
      <c r="C340" s="117" t="s">
        <v>1119</v>
      </c>
      <c r="D340" s="117" t="s">
        <v>214</v>
      </c>
      <c r="E340" s="117">
        <v>15327</v>
      </c>
      <c r="F340" s="141">
        <v>44652</v>
      </c>
      <c r="G340" s="106">
        <v>0</v>
      </c>
      <c r="H340" s="106">
        <v>0</v>
      </c>
      <c r="I340" s="106">
        <v>0</v>
      </c>
      <c r="J340" s="106">
        <v>0</v>
      </c>
      <c r="K340" s="117">
        <v>0</v>
      </c>
      <c r="L340" s="106">
        <v>0</v>
      </c>
      <c r="M340" s="117"/>
    </row>
    <row r="341" spans="2:13">
      <c r="B341" s="117" t="s">
        <v>206</v>
      </c>
      <c r="C341" s="117" t="s">
        <v>1119</v>
      </c>
      <c r="D341" s="117" t="s">
        <v>215</v>
      </c>
      <c r="E341" s="117">
        <v>14459</v>
      </c>
      <c r="F341" s="141">
        <v>44652</v>
      </c>
      <c r="G341" s="106">
        <v>0</v>
      </c>
      <c r="H341" s="106">
        <v>0</v>
      </c>
      <c r="I341" s="106">
        <v>0</v>
      </c>
      <c r="J341" s="106">
        <v>0</v>
      </c>
      <c r="K341" s="117">
        <v>0</v>
      </c>
      <c r="L341" s="106">
        <v>0</v>
      </c>
      <c r="M341" s="117"/>
    </row>
    <row r="342" spans="2:13">
      <c r="B342" s="117" t="s">
        <v>106</v>
      </c>
      <c r="C342" s="117" t="s">
        <v>1181</v>
      </c>
      <c r="D342" s="117" t="s">
        <v>1184</v>
      </c>
      <c r="E342" s="117">
        <v>15347</v>
      </c>
      <c r="F342" s="141">
        <v>44652</v>
      </c>
      <c r="G342" s="106">
        <v>0</v>
      </c>
      <c r="H342" s="106">
        <v>0</v>
      </c>
      <c r="I342" s="106">
        <v>0</v>
      </c>
      <c r="J342" s="106">
        <v>0</v>
      </c>
      <c r="K342" s="117">
        <v>0</v>
      </c>
      <c r="L342" s="106">
        <v>0</v>
      </c>
      <c r="M342" s="117"/>
    </row>
    <row r="343" spans="2:13">
      <c r="B343" s="117" t="s">
        <v>106</v>
      </c>
      <c r="C343" s="117" t="s">
        <v>1126</v>
      </c>
      <c r="D343" s="117" t="s">
        <v>1185</v>
      </c>
      <c r="E343" s="117">
        <v>15352</v>
      </c>
      <c r="F343" s="141">
        <v>44652</v>
      </c>
      <c r="G343" s="106">
        <v>0</v>
      </c>
      <c r="H343" s="106">
        <v>0</v>
      </c>
      <c r="I343" s="106">
        <v>0</v>
      </c>
      <c r="J343" s="106">
        <v>0</v>
      </c>
      <c r="K343" s="117">
        <v>0</v>
      </c>
      <c r="L343" s="106">
        <v>0</v>
      </c>
      <c r="M343" s="117"/>
    </row>
    <row r="344" spans="2:13">
      <c r="B344" s="117" t="s">
        <v>206</v>
      </c>
      <c r="C344" s="117" t="s">
        <v>1119</v>
      </c>
      <c r="D344" s="117" t="s">
        <v>1281</v>
      </c>
      <c r="E344" s="117">
        <v>19942</v>
      </c>
      <c r="F344" s="141">
        <v>44652</v>
      </c>
      <c r="G344" s="106">
        <v>0</v>
      </c>
      <c r="H344" s="106">
        <v>0</v>
      </c>
      <c r="I344" s="106">
        <v>0</v>
      </c>
      <c r="J344" s="106">
        <v>0</v>
      </c>
      <c r="K344" s="117">
        <v>0</v>
      </c>
      <c r="L344" s="106">
        <v>0</v>
      </c>
      <c r="M344" s="117"/>
    </row>
    <row r="345" spans="2:13">
      <c r="B345" s="117" t="s">
        <v>206</v>
      </c>
      <c r="C345" s="117" t="s">
        <v>1117</v>
      </c>
      <c r="D345" s="117" t="s">
        <v>1187</v>
      </c>
      <c r="E345" s="117">
        <v>24710</v>
      </c>
      <c r="F345" s="141">
        <v>44652</v>
      </c>
      <c r="G345" s="106">
        <v>5</v>
      </c>
      <c r="H345" s="106">
        <v>0</v>
      </c>
      <c r="I345" s="106">
        <v>0</v>
      </c>
      <c r="J345" s="106">
        <v>0</v>
      </c>
      <c r="K345" s="117">
        <v>0</v>
      </c>
      <c r="L345" s="106">
        <v>0</v>
      </c>
      <c r="M345" s="117"/>
    </row>
    <row r="346" spans="2:13">
      <c r="B346" s="117" t="s">
        <v>125</v>
      </c>
      <c r="C346" s="117" t="s">
        <v>1166</v>
      </c>
      <c r="D346" s="117" t="s">
        <v>1282</v>
      </c>
      <c r="E346" s="117">
        <v>10889</v>
      </c>
      <c r="F346" s="141">
        <v>44652</v>
      </c>
      <c r="G346" s="106">
        <v>0</v>
      </c>
      <c r="H346" s="106">
        <v>0</v>
      </c>
      <c r="I346" s="106">
        <v>0</v>
      </c>
      <c r="J346" s="106">
        <v>0</v>
      </c>
      <c r="K346" s="117">
        <v>0</v>
      </c>
      <c r="L346" s="106">
        <v>0</v>
      </c>
      <c r="M346" s="117"/>
    </row>
    <row r="347" spans="2:13">
      <c r="B347" s="117" t="s">
        <v>125</v>
      </c>
      <c r="C347" s="117" t="s">
        <v>1166</v>
      </c>
      <c r="D347" s="117" t="s">
        <v>1283</v>
      </c>
      <c r="E347" s="117">
        <v>10909</v>
      </c>
      <c r="F347" s="141">
        <v>44652</v>
      </c>
      <c r="G347" s="106">
        <v>2</v>
      </c>
      <c r="H347" s="106">
        <v>0</v>
      </c>
      <c r="I347" s="106">
        <v>0</v>
      </c>
      <c r="J347" s="106">
        <v>0</v>
      </c>
      <c r="K347" s="117">
        <v>0</v>
      </c>
      <c r="L347" s="106">
        <v>0</v>
      </c>
      <c r="M347" s="117"/>
    </row>
    <row r="348" spans="2:13">
      <c r="B348" s="117" t="s">
        <v>125</v>
      </c>
      <c r="C348" s="117" t="s">
        <v>1120</v>
      </c>
      <c r="D348" s="117" t="s">
        <v>1190</v>
      </c>
      <c r="E348" s="117">
        <v>15430</v>
      </c>
      <c r="F348" s="141">
        <v>44652</v>
      </c>
      <c r="G348" s="106">
        <v>1</v>
      </c>
      <c r="H348" s="106">
        <v>0</v>
      </c>
      <c r="I348" s="106">
        <v>0</v>
      </c>
      <c r="J348" s="106">
        <v>0</v>
      </c>
      <c r="K348" s="117">
        <v>0</v>
      </c>
      <c r="L348" s="106">
        <v>0</v>
      </c>
      <c r="M348" s="117"/>
    </row>
    <row r="349" spans="2:13">
      <c r="B349" s="117" t="s">
        <v>206</v>
      </c>
      <c r="C349" s="117" t="s">
        <v>1117</v>
      </c>
      <c r="D349" s="117" t="s">
        <v>660</v>
      </c>
      <c r="E349" s="117">
        <v>15442</v>
      </c>
      <c r="F349" s="141">
        <v>44652</v>
      </c>
      <c r="G349" s="106">
        <v>0</v>
      </c>
      <c r="H349" s="106">
        <v>0</v>
      </c>
      <c r="I349" s="106">
        <v>0</v>
      </c>
      <c r="J349" s="106">
        <v>0</v>
      </c>
      <c r="K349" s="117">
        <v>0</v>
      </c>
      <c r="L349" s="106">
        <v>0</v>
      </c>
      <c r="M349" s="117"/>
    </row>
    <row r="350" spans="2:13">
      <c r="B350" s="117" t="s">
        <v>106</v>
      </c>
      <c r="C350" s="117" t="s">
        <v>1136</v>
      </c>
      <c r="D350" s="117" t="s">
        <v>1284</v>
      </c>
      <c r="E350" s="117">
        <v>26390</v>
      </c>
      <c r="F350" s="141">
        <v>44652</v>
      </c>
      <c r="G350" s="106">
        <v>1</v>
      </c>
      <c r="H350" s="106">
        <v>0</v>
      </c>
      <c r="I350" s="106">
        <v>0</v>
      </c>
      <c r="J350" s="106">
        <v>0</v>
      </c>
      <c r="K350" s="117">
        <v>0</v>
      </c>
      <c r="L350" s="106">
        <v>0</v>
      </c>
      <c r="M350" s="117"/>
    </row>
    <row r="351" spans="2:13">
      <c r="B351" s="117" t="s">
        <v>206</v>
      </c>
      <c r="C351" s="117" t="s">
        <v>1115</v>
      </c>
      <c r="D351" s="117" t="s">
        <v>1256</v>
      </c>
      <c r="E351" s="117">
        <v>20757</v>
      </c>
      <c r="F351" s="141">
        <v>44652</v>
      </c>
      <c r="G351" s="106">
        <v>14</v>
      </c>
      <c r="H351" s="106">
        <v>0</v>
      </c>
      <c r="I351" s="106">
        <v>0</v>
      </c>
      <c r="J351" s="106">
        <v>0</v>
      </c>
      <c r="K351" s="117">
        <v>0</v>
      </c>
      <c r="L351" s="106">
        <v>0</v>
      </c>
      <c r="M351" s="117"/>
    </row>
    <row r="352" spans="2:13">
      <c r="B352" s="117" t="s">
        <v>125</v>
      </c>
      <c r="C352" s="117" t="s">
        <v>1166</v>
      </c>
      <c r="D352" s="117" t="s">
        <v>1257</v>
      </c>
      <c r="E352" s="117">
        <v>15461</v>
      </c>
      <c r="F352" s="141">
        <v>44652</v>
      </c>
      <c r="G352" s="106">
        <v>0</v>
      </c>
      <c r="H352" s="106">
        <v>0</v>
      </c>
      <c r="I352" s="106">
        <v>0</v>
      </c>
      <c r="J352" s="106">
        <v>0</v>
      </c>
      <c r="K352" s="117">
        <v>0</v>
      </c>
      <c r="L352" s="106">
        <v>0</v>
      </c>
      <c r="M352" s="117"/>
    </row>
    <row r="353" spans="2:13">
      <c r="B353" s="117" t="s">
        <v>106</v>
      </c>
      <c r="C353" s="117" t="s">
        <v>1113</v>
      </c>
      <c r="D353" s="117" t="s">
        <v>1191</v>
      </c>
      <c r="E353" s="117">
        <v>15465</v>
      </c>
      <c r="F353" s="141">
        <v>44652</v>
      </c>
      <c r="G353" s="106">
        <v>0</v>
      </c>
      <c r="H353" s="106">
        <v>0</v>
      </c>
      <c r="I353" s="106">
        <v>0</v>
      </c>
      <c r="J353" s="106">
        <v>0</v>
      </c>
      <c r="K353" s="117">
        <v>0</v>
      </c>
      <c r="L353" s="106">
        <v>0</v>
      </c>
      <c r="M353" s="117"/>
    </row>
    <row r="354" spans="2:13">
      <c r="B354" s="117" t="s">
        <v>206</v>
      </c>
      <c r="C354" s="117" t="s">
        <v>1117</v>
      </c>
      <c r="D354" s="117" t="s">
        <v>664</v>
      </c>
      <c r="E354" s="117">
        <v>15468</v>
      </c>
      <c r="F354" s="141">
        <v>44652</v>
      </c>
      <c r="G354" s="106">
        <v>20</v>
      </c>
      <c r="H354" s="106">
        <v>2</v>
      </c>
      <c r="I354" s="106">
        <v>2</v>
      </c>
      <c r="J354" s="106">
        <v>0</v>
      </c>
      <c r="K354" s="117">
        <v>0</v>
      </c>
      <c r="L354" s="106">
        <v>0</v>
      </c>
      <c r="M354" s="117"/>
    </row>
    <row r="355" spans="2:13">
      <c r="B355" s="117" t="s">
        <v>125</v>
      </c>
      <c r="C355" s="117" t="s">
        <v>1120</v>
      </c>
      <c r="D355" s="117" t="s">
        <v>1192</v>
      </c>
      <c r="E355" s="117">
        <v>22950</v>
      </c>
      <c r="F355" s="141">
        <v>44652</v>
      </c>
      <c r="G355" s="106">
        <v>0</v>
      </c>
      <c r="H355" s="106">
        <v>0</v>
      </c>
      <c r="I355" s="106">
        <v>0</v>
      </c>
      <c r="J355" s="106">
        <v>0</v>
      </c>
      <c r="K355" s="117">
        <v>0</v>
      </c>
      <c r="L355" s="106">
        <v>0</v>
      </c>
      <c r="M355" s="117"/>
    </row>
    <row r="356" spans="2:13">
      <c r="B356" s="117" t="s">
        <v>206</v>
      </c>
      <c r="C356" s="117" t="s">
        <v>1119</v>
      </c>
      <c r="D356" s="117" t="s">
        <v>1285</v>
      </c>
      <c r="E356" s="117">
        <v>20745</v>
      </c>
      <c r="F356" s="141">
        <v>44652</v>
      </c>
      <c r="G356" s="106">
        <v>0</v>
      </c>
      <c r="H356" s="106">
        <v>0</v>
      </c>
      <c r="I356" s="106">
        <v>0</v>
      </c>
      <c r="J356" s="106">
        <v>0</v>
      </c>
      <c r="K356" s="117">
        <v>0</v>
      </c>
      <c r="L356" s="106">
        <v>0</v>
      </c>
      <c r="M356" s="117"/>
    </row>
    <row r="357" spans="2:13">
      <c r="B357" s="117" t="s">
        <v>106</v>
      </c>
      <c r="C357" s="117" t="s">
        <v>1136</v>
      </c>
      <c r="D357" s="117" t="s">
        <v>1194</v>
      </c>
      <c r="E357" s="117">
        <v>20008</v>
      </c>
      <c r="F357" s="141">
        <v>44652</v>
      </c>
      <c r="G357" s="106">
        <v>1</v>
      </c>
      <c r="H357" s="106">
        <v>0</v>
      </c>
      <c r="I357" s="106">
        <v>0</v>
      </c>
      <c r="J357" s="106">
        <v>0</v>
      </c>
      <c r="K357" s="117">
        <v>0</v>
      </c>
      <c r="L357" s="106">
        <v>0</v>
      </c>
      <c r="M357" s="117"/>
    </row>
    <row r="358" spans="2:13">
      <c r="B358" s="117" t="s">
        <v>106</v>
      </c>
      <c r="C358" s="117" t="s">
        <v>1126</v>
      </c>
      <c r="D358" s="117" t="s">
        <v>1259</v>
      </c>
      <c r="E358" s="117">
        <v>19940</v>
      </c>
      <c r="F358" s="141">
        <v>44652</v>
      </c>
      <c r="G358" s="106">
        <v>0</v>
      </c>
      <c r="H358" s="106">
        <v>0</v>
      </c>
      <c r="I358" s="106">
        <v>0</v>
      </c>
      <c r="J358" s="106">
        <v>0</v>
      </c>
      <c r="K358" s="117">
        <v>0</v>
      </c>
      <c r="L358" s="106">
        <v>0</v>
      </c>
      <c r="M358" s="117"/>
    </row>
    <row r="359" spans="2:13">
      <c r="B359" s="117" t="s">
        <v>125</v>
      </c>
      <c r="C359" s="117" t="s">
        <v>1166</v>
      </c>
      <c r="D359" s="117" t="s">
        <v>142</v>
      </c>
      <c r="E359" s="117">
        <v>15501</v>
      </c>
      <c r="F359" s="141">
        <v>44652</v>
      </c>
      <c r="G359" s="106">
        <v>0</v>
      </c>
      <c r="H359" s="106">
        <v>0</v>
      </c>
      <c r="I359" s="106">
        <v>0</v>
      </c>
      <c r="J359" s="106">
        <v>0</v>
      </c>
      <c r="K359" s="117">
        <v>0</v>
      </c>
      <c r="L359" s="106">
        <v>0</v>
      </c>
      <c r="M359" s="117"/>
    </row>
    <row r="360" spans="2:13">
      <c r="B360" s="117" t="s">
        <v>106</v>
      </c>
      <c r="C360" s="117" t="s">
        <v>1131</v>
      </c>
      <c r="D360" s="117" t="s">
        <v>1195</v>
      </c>
      <c r="E360" s="117">
        <v>15512</v>
      </c>
      <c r="F360" s="141">
        <v>44652</v>
      </c>
      <c r="G360" s="106">
        <v>0</v>
      </c>
      <c r="H360" s="106">
        <v>0</v>
      </c>
      <c r="I360" s="106">
        <v>0</v>
      </c>
      <c r="J360" s="106">
        <v>0</v>
      </c>
      <c r="K360" s="117">
        <v>0</v>
      </c>
      <c r="L360" s="106">
        <v>0</v>
      </c>
      <c r="M360" s="117"/>
    </row>
    <row r="361" spans="2:13">
      <c r="B361" s="117" t="s">
        <v>106</v>
      </c>
      <c r="C361" s="117" t="s">
        <v>1125</v>
      </c>
      <c r="D361" s="117" t="s">
        <v>1196</v>
      </c>
      <c r="E361" s="117">
        <v>15521</v>
      </c>
      <c r="F361" s="141">
        <v>44652</v>
      </c>
      <c r="G361" s="106">
        <v>3</v>
      </c>
      <c r="H361" s="106">
        <v>0</v>
      </c>
      <c r="I361" s="106">
        <v>0</v>
      </c>
      <c r="J361" s="106">
        <v>0</v>
      </c>
      <c r="K361" s="117">
        <v>0</v>
      </c>
      <c r="L361" s="106">
        <v>0</v>
      </c>
      <c r="M361" s="117"/>
    </row>
    <row r="362" spans="2:13">
      <c r="B362" s="117" t="s">
        <v>106</v>
      </c>
      <c r="C362" s="117" t="s">
        <v>1125</v>
      </c>
      <c r="D362" s="117" t="s">
        <v>110</v>
      </c>
      <c r="E362" s="117">
        <v>15522</v>
      </c>
      <c r="F362" s="141">
        <v>44652</v>
      </c>
      <c r="G362" s="106">
        <v>0</v>
      </c>
      <c r="H362" s="106">
        <v>0</v>
      </c>
      <c r="I362" s="106">
        <v>1</v>
      </c>
      <c r="J362" s="106">
        <v>0</v>
      </c>
      <c r="K362" s="117">
        <v>0</v>
      </c>
      <c r="L362" s="106">
        <v>0</v>
      </c>
      <c r="M362" s="117"/>
    </row>
    <row r="363" spans="2:13">
      <c r="B363" s="117" t="s">
        <v>106</v>
      </c>
      <c r="C363" s="117" t="s">
        <v>1131</v>
      </c>
      <c r="D363" s="117" t="s">
        <v>1261</v>
      </c>
      <c r="E363" s="117">
        <v>20434</v>
      </c>
      <c r="F363" s="141">
        <v>44652</v>
      </c>
      <c r="G363" s="106">
        <v>0</v>
      </c>
      <c r="H363" s="106">
        <v>0</v>
      </c>
      <c r="I363" s="106">
        <v>0</v>
      </c>
      <c r="J363" s="106">
        <v>0</v>
      </c>
      <c r="K363" s="117">
        <v>0</v>
      </c>
      <c r="L363" s="106">
        <v>0</v>
      </c>
      <c r="M363" s="117"/>
    </row>
    <row r="364" spans="2:13">
      <c r="B364" s="117" t="s">
        <v>106</v>
      </c>
      <c r="C364" s="117" t="s">
        <v>1131</v>
      </c>
      <c r="D364" s="117" t="s">
        <v>1197</v>
      </c>
      <c r="E364" s="117">
        <v>17086</v>
      </c>
      <c r="F364" s="141">
        <v>44652</v>
      </c>
      <c r="G364" s="106">
        <v>2</v>
      </c>
      <c r="H364" s="106">
        <v>0</v>
      </c>
      <c r="I364" s="106">
        <v>0</v>
      </c>
      <c r="J364" s="106">
        <v>0</v>
      </c>
      <c r="K364" s="117">
        <v>0</v>
      </c>
      <c r="L364" s="106">
        <v>0</v>
      </c>
      <c r="M364" s="117"/>
    </row>
    <row r="365" spans="2:13">
      <c r="B365" s="117" t="s">
        <v>206</v>
      </c>
      <c r="C365" s="117" t="s">
        <v>1117</v>
      </c>
      <c r="D365" s="117" t="s">
        <v>1286</v>
      </c>
      <c r="E365" s="117">
        <v>15543</v>
      </c>
      <c r="F365" s="141">
        <v>44652</v>
      </c>
      <c r="G365" s="106">
        <v>0</v>
      </c>
      <c r="H365" s="106">
        <v>0</v>
      </c>
      <c r="I365" s="106">
        <v>0</v>
      </c>
      <c r="J365" s="106">
        <v>0</v>
      </c>
      <c r="K365" s="117">
        <v>0</v>
      </c>
      <c r="L365" s="106">
        <v>0</v>
      </c>
      <c r="M365" s="117"/>
    </row>
    <row r="366" spans="2:13">
      <c r="B366" s="117" t="s">
        <v>206</v>
      </c>
      <c r="C366" s="117" t="s">
        <v>1115</v>
      </c>
      <c r="D366" s="117" t="s">
        <v>1262</v>
      </c>
      <c r="E366" s="117">
        <v>20755</v>
      </c>
      <c r="F366" s="141">
        <v>44652</v>
      </c>
      <c r="G366" s="106">
        <v>1</v>
      </c>
      <c r="H366" s="106">
        <v>0</v>
      </c>
      <c r="I366" s="106">
        <v>0</v>
      </c>
      <c r="J366" s="106">
        <v>0</v>
      </c>
      <c r="K366" s="117">
        <v>0</v>
      </c>
      <c r="L366" s="106">
        <v>0</v>
      </c>
      <c r="M366" s="117"/>
    </row>
    <row r="367" spans="2:13">
      <c r="B367" s="117" t="s">
        <v>206</v>
      </c>
      <c r="C367" s="117" t="s">
        <v>1115</v>
      </c>
      <c r="D367" s="117" t="s">
        <v>1287</v>
      </c>
      <c r="E367" s="117">
        <v>15548</v>
      </c>
      <c r="F367" s="141">
        <v>44652</v>
      </c>
      <c r="G367" s="106">
        <v>3</v>
      </c>
      <c r="H367" s="106">
        <v>0</v>
      </c>
      <c r="I367" s="106">
        <v>0</v>
      </c>
      <c r="J367" s="106">
        <v>0</v>
      </c>
      <c r="K367" s="117">
        <v>0</v>
      </c>
      <c r="L367" s="106">
        <v>0</v>
      </c>
      <c r="M367" s="117"/>
    </row>
    <row r="368" spans="2:13">
      <c r="B368" s="117" t="s">
        <v>106</v>
      </c>
      <c r="C368" s="117" t="s">
        <v>1125</v>
      </c>
      <c r="D368" s="117" t="s">
        <v>1198</v>
      </c>
      <c r="E368" s="117">
        <v>15549</v>
      </c>
      <c r="F368" s="141">
        <v>44652</v>
      </c>
      <c r="G368" s="106">
        <v>0</v>
      </c>
      <c r="H368" s="106">
        <v>0</v>
      </c>
      <c r="I368" s="106">
        <v>0</v>
      </c>
      <c r="J368" s="106">
        <v>0</v>
      </c>
      <c r="K368" s="117">
        <v>0</v>
      </c>
      <c r="L368" s="106">
        <v>0</v>
      </c>
      <c r="M368" s="117"/>
    </row>
    <row r="369" spans="2:13">
      <c r="B369" s="117" t="s">
        <v>125</v>
      </c>
      <c r="C369" s="117" t="s">
        <v>1166</v>
      </c>
      <c r="D369" s="117" t="s">
        <v>1199</v>
      </c>
      <c r="E369" s="117">
        <v>24330</v>
      </c>
      <c r="F369" s="141">
        <v>44652</v>
      </c>
      <c r="G369" s="106">
        <v>4</v>
      </c>
      <c r="H369" s="106">
        <v>0</v>
      </c>
      <c r="I369" s="106">
        <v>0</v>
      </c>
      <c r="J369" s="106">
        <v>0</v>
      </c>
      <c r="K369" s="117">
        <v>0</v>
      </c>
      <c r="L369" s="106">
        <v>0</v>
      </c>
      <c r="M369" s="117"/>
    </row>
    <row r="370" spans="2:13">
      <c r="B370" s="117" t="s">
        <v>106</v>
      </c>
      <c r="C370" s="117" t="s">
        <v>1113</v>
      </c>
      <c r="D370" s="117" t="s">
        <v>1288</v>
      </c>
      <c r="E370" s="117">
        <v>15562</v>
      </c>
      <c r="F370" s="141">
        <v>44652</v>
      </c>
      <c r="G370" s="106">
        <v>0</v>
      </c>
      <c r="H370" s="106">
        <v>0</v>
      </c>
      <c r="I370" s="106">
        <v>0</v>
      </c>
      <c r="J370" s="106">
        <v>0</v>
      </c>
      <c r="K370" s="117">
        <v>0</v>
      </c>
      <c r="L370" s="106">
        <v>0</v>
      </c>
      <c r="M370" s="117"/>
    </row>
    <row r="371" spans="2:13">
      <c r="B371" s="117" t="s">
        <v>106</v>
      </c>
      <c r="C371" s="117" t="s">
        <v>1131</v>
      </c>
      <c r="D371" s="117" t="s">
        <v>1201</v>
      </c>
      <c r="E371" s="117">
        <v>15566</v>
      </c>
      <c r="F371" s="141">
        <v>44652</v>
      </c>
      <c r="G371" s="106">
        <v>1</v>
      </c>
      <c r="H371" s="106">
        <v>0</v>
      </c>
      <c r="I371" s="106">
        <v>0</v>
      </c>
      <c r="J371" s="106">
        <v>0</v>
      </c>
      <c r="K371" s="117">
        <v>0</v>
      </c>
      <c r="L371" s="106">
        <v>0</v>
      </c>
      <c r="M371" s="117"/>
    </row>
    <row r="372" spans="2:13">
      <c r="B372" s="117" t="s">
        <v>106</v>
      </c>
      <c r="C372" s="117" t="s">
        <v>1131</v>
      </c>
      <c r="D372" s="117" t="s">
        <v>1202</v>
      </c>
      <c r="E372" s="117">
        <v>17151</v>
      </c>
      <c r="F372" s="141">
        <v>44652</v>
      </c>
      <c r="G372" s="106">
        <v>0</v>
      </c>
      <c r="H372" s="106">
        <v>0</v>
      </c>
      <c r="I372" s="106">
        <v>0</v>
      </c>
      <c r="J372" s="106">
        <v>0</v>
      </c>
      <c r="K372" s="117">
        <v>0</v>
      </c>
      <c r="L372" s="106">
        <v>0</v>
      </c>
      <c r="M372" s="117"/>
    </row>
    <row r="373" spans="2:13">
      <c r="B373" s="117" t="s">
        <v>106</v>
      </c>
      <c r="C373" s="117" t="s">
        <v>1136</v>
      </c>
      <c r="D373" s="117" t="s">
        <v>1204</v>
      </c>
      <c r="E373" s="117">
        <v>15593</v>
      </c>
      <c r="F373" s="141">
        <v>44652</v>
      </c>
      <c r="G373" s="106">
        <v>5</v>
      </c>
      <c r="H373" s="106">
        <v>0</v>
      </c>
      <c r="I373" s="106">
        <v>0</v>
      </c>
      <c r="J373" s="106">
        <v>0</v>
      </c>
      <c r="K373" s="117">
        <v>0</v>
      </c>
      <c r="L373" s="106">
        <v>0</v>
      </c>
      <c r="M373" s="117"/>
    </row>
    <row r="374" spans="2:13">
      <c r="B374" s="117" t="s">
        <v>106</v>
      </c>
      <c r="C374" s="117" t="s">
        <v>1131</v>
      </c>
      <c r="D374" s="117" t="s">
        <v>1205</v>
      </c>
      <c r="E374" s="117">
        <v>15606</v>
      </c>
      <c r="F374" s="141">
        <v>44652</v>
      </c>
      <c r="G374" s="106">
        <v>3</v>
      </c>
      <c r="H374" s="106">
        <v>0</v>
      </c>
      <c r="I374" s="106">
        <v>0</v>
      </c>
      <c r="J374" s="106">
        <v>0</v>
      </c>
      <c r="K374" s="117">
        <v>0</v>
      </c>
      <c r="L374" s="106">
        <v>0</v>
      </c>
      <c r="M374" s="117"/>
    </row>
    <row r="375" spans="2:13">
      <c r="B375" s="117" t="s">
        <v>206</v>
      </c>
      <c r="C375" s="117" t="s">
        <v>1115</v>
      </c>
      <c r="D375" s="117" t="s">
        <v>679</v>
      </c>
      <c r="E375" s="117">
        <v>15621</v>
      </c>
      <c r="F375" s="141">
        <v>44652</v>
      </c>
      <c r="G375" s="106">
        <v>20</v>
      </c>
      <c r="H375" s="106">
        <v>0</v>
      </c>
      <c r="I375" s="106">
        <v>0</v>
      </c>
      <c r="J375" s="106">
        <v>0</v>
      </c>
      <c r="K375" s="117">
        <v>0</v>
      </c>
      <c r="L375" s="106">
        <v>0</v>
      </c>
      <c r="M375" s="117"/>
    </row>
    <row r="376" spans="2:13">
      <c r="B376" s="117" t="s">
        <v>206</v>
      </c>
      <c r="C376" s="117" t="s">
        <v>1117</v>
      </c>
      <c r="D376" s="117" t="s">
        <v>211</v>
      </c>
      <c r="E376" s="117">
        <v>15682</v>
      </c>
      <c r="F376" s="141">
        <v>44652</v>
      </c>
      <c r="G376" s="106">
        <v>34</v>
      </c>
      <c r="H376" s="106">
        <v>0</v>
      </c>
      <c r="I376" s="106">
        <v>0</v>
      </c>
      <c r="J376" s="106">
        <v>0</v>
      </c>
      <c r="K376" s="117">
        <v>0</v>
      </c>
      <c r="L376" s="106">
        <v>0</v>
      </c>
      <c r="M376" s="117"/>
    </row>
    <row r="377" spans="2:13">
      <c r="B377" s="117" t="s">
        <v>125</v>
      </c>
      <c r="C377" s="117" t="s">
        <v>1120</v>
      </c>
      <c r="D377" s="117" t="s">
        <v>683</v>
      </c>
      <c r="E377" s="117">
        <v>15690</v>
      </c>
      <c r="F377" s="141">
        <v>44652</v>
      </c>
      <c r="G377" s="106">
        <v>0</v>
      </c>
      <c r="H377" s="106">
        <v>0</v>
      </c>
      <c r="I377" s="106">
        <v>0</v>
      </c>
      <c r="J377" s="106">
        <v>0</v>
      </c>
      <c r="K377" s="117">
        <v>0</v>
      </c>
      <c r="L377" s="106">
        <v>0</v>
      </c>
      <c r="M377" s="117"/>
    </row>
    <row r="378" spans="2:13">
      <c r="B378" s="117" t="s">
        <v>106</v>
      </c>
      <c r="C378" s="117" t="s">
        <v>1125</v>
      </c>
      <c r="D378" s="117" t="s">
        <v>1207</v>
      </c>
      <c r="E378" s="117">
        <v>15701</v>
      </c>
      <c r="F378" s="141">
        <v>44652</v>
      </c>
      <c r="G378" s="106">
        <v>0</v>
      </c>
      <c r="H378" s="106">
        <v>0</v>
      </c>
      <c r="I378" s="106">
        <v>0</v>
      </c>
      <c r="J378" s="106">
        <v>0</v>
      </c>
      <c r="K378" s="117">
        <v>0</v>
      </c>
      <c r="L378" s="106">
        <v>0</v>
      </c>
      <c r="M378" s="117"/>
    </row>
    <row r="379" spans="2:13">
      <c r="B379" s="117" t="s">
        <v>106</v>
      </c>
      <c r="C379" s="117" t="s">
        <v>1125</v>
      </c>
      <c r="D379" s="117" t="s">
        <v>112</v>
      </c>
      <c r="E379" s="117">
        <v>15724</v>
      </c>
      <c r="F379" s="141">
        <v>44652</v>
      </c>
      <c r="G379" s="106">
        <v>1</v>
      </c>
      <c r="H379" s="106">
        <v>0</v>
      </c>
      <c r="I379" s="106">
        <v>0</v>
      </c>
      <c r="J379" s="106">
        <v>0</v>
      </c>
      <c r="K379" s="117">
        <v>0</v>
      </c>
      <c r="L379" s="106">
        <v>0</v>
      </c>
      <c r="M379" s="117"/>
    </row>
    <row r="380" spans="2:13">
      <c r="B380" s="117" t="s">
        <v>106</v>
      </c>
      <c r="C380" s="117" t="s">
        <v>1131</v>
      </c>
      <c r="D380" s="117" t="s">
        <v>1210</v>
      </c>
      <c r="E380" s="117">
        <v>15742</v>
      </c>
      <c r="F380" s="141">
        <v>44652</v>
      </c>
      <c r="G380" s="106">
        <v>1</v>
      </c>
      <c r="H380" s="106">
        <v>0</v>
      </c>
      <c r="I380" s="106">
        <v>0</v>
      </c>
      <c r="J380" s="106">
        <v>0</v>
      </c>
      <c r="K380" s="117">
        <v>0</v>
      </c>
      <c r="L380" s="106">
        <v>0</v>
      </c>
      <c r="M380" s="117"/>
    </row>
    <row r="381" spans="2:13">
      <c r="B381" s="117" t="s">
        <v>206</v>
      </c>
      <c r="C381" s="117" t="s">
        <v>1115</v>
      </c>
      <c r="D381" s="117" t="s">
        <v>1211</v>
      </c>
      <c r="E381" s="117">
        <v>15757</v>
      </c>
      <c r="F381" s="141">
        <v>44652</v>
      </c>
      <c r="G381" s="106">
        <v>1</v>
      </c>
      <c r="H381" s="106">
        <v>0</v>
      </c>
      <c r="I381" s="106">
        <v>0</v>
      </c>
      <c r="J381" s="106">
        <v>0</v>
      </c>
      <c r="K381" s="117">
        <v>0</v>
      </c>
      <c r="L381" s="106">
        <v>0</v>
      </c>
      <c r="M381" s="117"/>
    </row>
    <row r="382" spans="2:13">
      <c r="B382" s="117" t="s">
        <v>106</v>
      </c>
      <c r="C382" s="117" t="s">
        <v>1113</v>
      </c>
      <c r="D382" s="117" t="s">
        <v>1213</v>
      </c>
      <c r="E382" s="117">
        <v>15785</v>
      </c>
      <c r="F382" s="141">
        <v>44652</v>
      </c>
      <c r="G382" s="106">
        <v>0</v>
      </c>
      <c r="H382" s="106">
        <v>0</v>
      </c>
      <c r="I382" s="106">
        <v>0</v>
      </c>
      <c r="J382" s="106">
        <v>0</v>
      </c>
      <c r="K382" s="117">
        <v>0</v>
      </c>
      <c r="L382" s="106">
        <v>0</v>
      </c>
      <c r="M382" s="117"/>
    </row>
    <row r="383" spans="2:13">
      <c r="B383" s="117" t="s">
        <v>106</v>
      </c>
      <c r="C383" s="117" t="s">
        <v>1113</v>
      </c>
      <c r="D383" s="117" t="s">
        <v>1114</v>
      </c>
      <c r="E383" s="117">
        <v>20481</v>
      </c>
      <c r="F383" s="141">
        <v>44682</v>
      </c>
      <c r="G383" s="106">
        <v>0</v>
      </c>
      <c r="H383" s="106">
        <v>0</v>
      </c>
      <c r="I383" s="106">
        <v>0</v>
      </c>
      <c r="J383" s="106">
        <v>0</v>
      </c>
      <c r="K383" s="117">
        <v>0</v>
      </c>
      <c r="L383" s="106">
        <v>0</v>
      </c>
      <c r="M383" s="117"/>
    </row>
    <row r="384" spans="2:13">
      <c r="B384" s="117" t="s">
        <v>106</v>
      </c>
      <c r="C384" s="117" t="s">
        <v>1181</v>
      </c>
      <c r="D384" s="117" t="s">
        <v>1214</v>
      </c>
      <c r="E384" s="117">
        <v>20457</v>
      </c>
      <c r="F384" s="141">
        <v>44682</v>
      </c>
      <c r="G384" s="106">
        <v>0</v>
      </c>
      <c r="H384" s="106">
        <v>0</v>
      </c>
      <c r="I384" s="106">
        <v>0</v>
      </c>
      <c r="J384" s="106">
        <v>0</v>
      </c>
      <c r="K384" s="117">
        <v>0</v>
      </c>
      <c r="L384" s="106">
        <v>0</v>
      </c>
      <c r="M384" s="117"/>
    </row>
    <row r="385" spans="2:13">
      <c r="B385" s="117" t="s">
        <v>106</v>
      </c>
      <c r="C385" s="117" t="s">
        <v>1131</v>
      </c>
      <c r="D385" s="117" t="s">
        <v>1216</v>
      </c>
      <c r="E385" s="117">
        <v>14211</v>
      </c>
      <c r="F385" s="141">
        <v>44682</v>
      </c>
      <c r="G385" s="106">
        <v>0</v>
      </c>
      <c r="H385" s="106">
        <v>0</v>
      </c>
      <c r="I385" s="106">
        <v>0</v>
      </c>
      <c r="J385" s="106">
        <v>0</v>
      </c>
      <c r="K385" s="117">
        <v>0</v>
      </c>
      <c r="L385" s="106">
        <v>0</v>
      </c>
      <c r="M385" s="117"/>
    </row>
    <row r="386" spans="2:13">
      <c r="B386" s="117" t="s">
        <v>206</v>
      </c>
      <c r="C386" s="117" t="s">
        <v>1119</v>
      </c>
      <c r="D386" s="117" t="s">
        <v>212</v>
      </c>
      <c r="E386" s="117">
        <v>14212</v>
      </c>
      <c r="F386" s="141">
        <v>44682</v>
      </c>
      <c r="G386" s="106">
        <v>9</v>
      </c>
      <c r="H386" s="106">
        <v>0</v>
      </c>
      <c r="I386" s="106">
        <v>0</v>
      </c>
      <c r="J386" s="106">
        <v>0</v>
      </c>
      <c r="K386" s="117">
        <v>0</v>
      </c>
      <c r="L386" s="106">
        <v>0</v>
      </c>
      <c r="M386" s="117"/>
    </row>
    <row r="387" spans="2:13">
      <c r="B387" s="117" t="s">
        <v>206</v>
      </c>
      <c r="C387" s="117" t="s">
        <v>1119</v>
      </c>
      <c r="D387" s="117" t="s">
        <v>529</v>
      </c>
      <c r="E387" s="117">
        <v>24233</v>
      </c>
      <c r="F387" s="141">
        <v>44682</v>
      </c>
      <c r="G387" s="106">
        <v>5</v>
      </c>
      <c r="H387" s="106">
        <v>0</v>
      </c>
      <c r="I387" s="106">
        <v>0</v>
      </c>
      <c r="J387" s="106">
        <v>0</v>
      </c>
      <c r="K387" s="117">
        <v>0</v>
      </c>
      <c r="L387" s="106">
        <v>0</v>
      </c>
      <c r="M387" s="117"/>
    </row>
    <row r="388" spans="2:13">
      <c r="B388" s="117" t="s">
        <v>125</v>
      </c>
      <c r="C388" s="117" t="s">
        <v>1120</v>
      </c>
      <c r="D388" s="117" t="s">
        <v>1121</v>
      </c>
      <c r="E388" s="117">
        <v>14197</v>
      </c>
      <c r="F388" s="141">
        <v>44682</v>
      </c>
      <c r="G388" s="106">
        <v>12</v>
      </c>
      <c r="H388" s="106">
        <v>0</v>
      </c>
      <c r="I388" s="106">
        <v>0</v>
      </c>
      <c r="J388" s="106">
        <v>0</v>
      </c>
      <c r="K388" s="117">
        <v>0</v>
      </c>
      <c r="L388" s="106">
        <v>0</v>
      </c>
      <c r="M388" s="117"/>
    </row>
    <row r="389" spans="2:13">
      <c r="B389" s="117" t="s">
        <v>206</v>
      </c>
      <c r="C389" s="117" t="s">
        <v>1115</v>
      </c>
      <c r="D389" s="117" t="s">
        <v>221</v>
      </c>
      <c r="E389" s="117">
        <v>14227</v>
      </c>
      <c r="F389" s="141">
        <v>44682</v>
      </c>
      <c r="G389" s="106">
        <v>1</v>
      </c>
      <c r="H389" s="106">
        <v>0</v>
      </c>
      <c r="I389" s="106">
        <v>0</v>
      </c>
      <c r="J389" s="106">
        <v>0</v>
      </c>
      <c r="K389" s="117">
        <v>0</v>
      </c>
      <c r="L389" s="106">
        <v>0</v>
      </c>
      <c r="M389" s="117"/>
    </row>
    <row r="390" spans="2:13">
      <c r="B390" s="117" t="s">
        <v>206</v>
      </c>
      <c r="C390" s="117" t="s">
        <v>1117</v>
      </c>
      <c r="D390" s="117" t="s">
        <v>1128</v>
      </c>
      <c r="E390" s="117">
        <v>14236</v>
      </c>
      <c r="F390" s="141">
        <v>44682</v>
      </c>
      <c r="G390" s="106">
        <v>6</v>
      </c>
      <c r="H390" s="106">
        <v>0</v>
      </c>
      <c r="I390" s="106">
        <v>0</v>
      </c>
      <c r="J390" s="106">
        <v>0</v>
      </c>
      <c r="K390" s="117">
        <v>0</v>
      </c>
      <c r="L390" s="106">
        <v>0</v>
      </c>
      <c r="M390" s="117"/>
    </row>
    <row r="391" spans="2:13">
      <c r="B391" s="117" t="s">
        <v>106</v>
      </c>
      <c r="C391" s="117" t="s">
        <v>1113</v>
      </c>
      <c r="D391" s="117" t="s">
        <v>1129</v>
      </c>
      <c r="E391" s="117">
        <v>14241</v>
      </c>
      <c r="F391" s="141">
        <v>44682</v>
      </c>
      <c r="G391" s="106">
        <v>0</v>
      </c>
      <c r="H391" s="106">
        <v>0</v>
      </c>
      <c r="I391" s="106">
        <v>0</v>
      </c>
      <c r="J391" s="106">
        <v>0</v>
      </c>
      <c r="K391" s="117">
        <v>0</v>
      </c>
      <c r="L391" s="106">
        <v>0</v>
      </c>
      <c r="M391" s="117"/>
    </row>
    <row r="392" spans="2:13">
      <c r="B392" s="117" t="s">
        <v>106</v>
      </c>
      <c r="C392" s="117" t="s">
        <v>1131</v>
      </c>
      <c r="D392" s="117" t="s">
        <v>1132</v>
      </c>
      <c r="E392" s="117">
        <v>26325</v>
      </c>
      <c r="F392" s="141">
        <v>44682</v>
      </c>
      <c r="G392" s="106">
        <v>1</v>
      </c>
      <c r="H392" s="106">
        <v>0</v>
      </c>
      <c r="I392" s="106">
        <v>0</v>
      </c>
      <c r="J392" s="106">
        <v>0</v>
      </c>
      <c r="K392" s="117">
        <v>0</v>
      </c>
      <c r="L392" s="106">
        <v>0</v>
      </c>
      <c r="M392" s="117"/>
    </row>
    <row r="393" spans="2:13">
      <c r="B393" s="117" t="s">
        <v>106</v>
      </c>
      <c r="C393" s="117" t="s">
        <v>1125</v>
      </c>
      <c r="D393" s="117" t="s">
        <v>1218</v>
      </c>
      <c r="E393" s="117">
        <v>14269</v>
      </c>
      <c r="F393" s="141">
        <v>44682</v>
      </c>
      <c r="G393" s="106">
        <v>0</v>
      </c>
      <c r="H393" s="106">
        <v>0</v>
      </c>
      <c r="I393" s="106">
        <v>0</v>
      </c>
      <c r="J393" s="106">
        <v>0</v>
      </c>
      <c r="K393" s="117">
        <v>0</v>
      </c>
      <c r="L393" s="106">
        <v>0</v>
      </c>
      <c r="M393" s="117"/>
    </row>
    <row r="394" spans="2:13">
      <c r="B394" s="117" t="s">
        <v>206</v>
      </c>
      <c r="C394" s="117" t="s">
        <v>1119</v>
      </c>
      <c r="D394" s="117" t="s">
        <v>213</v>
      </c>
      <c r="E394" s="117">
        <v>15769</v>
      </c>
      <c r="F394" s="141">
        <v>44682</v>
      </c>
      <c r="G394" s="106">
        <v>32</v>
      </c>
      <c r="H394" s="106">
        <v>0</v>
      </c>
      <c r="I394" s="106">
        <v>0</v>
      </c>
      <c r="J394" s="106">
        <v>0</v>
      </c>
      <c r="K394" s="117">
        <v>0</v>
      </c>
      <c r="L394" s="106">
        <v>0</v>
      </c>
      <c r="M394" s="117"/>
    </row>
    <row r="395" spans="2:13">
      <c r="B395" s="117" t="s">
        <v>125</v>
      </c>
      <c r="C395" s="117" t="s">
        <v>1166</v>
      </c>
      <c r="D395" s="117" t="s">
        <v>1219</v>
      </c>
      <c r="E395" s="117">
        <v>10089</v>
      </c>
      <c r="F395" s="141">
        <v>44682</v>
      </c>
      <c r="G395" s="106">
        <v>6</v>
      </c>
      <c r="H395" s="106">
        <v>0</v>
      </c>
      <c r="I395" s="106">
        <v>0</v>
      </c>
      <c r="J395" s="106">
        <v>0</v>
      </c>
      <c r="K395" s="117">
        <v>0</v>
      </c>
      <c r="L395" s="106">
        <v>0</v>
      </c>
      <c r="M395" s="117"/>
    </row>
    <row r="396" spans="2:13">
      <c r="B396" s="117" t="s">
        <v>106</v>
      </c>
      <c r="C396" s="117" t="s">
        <v>1131</v>
      </c>
      <c r="D396" s="117" t="s">
        <v>1220</v>
      </c>
      <c r="E396" s="117">
        <v>20436</v>
      </c>
      <c r="F396" s="141">
        <v>44682</v>
      </c>
      <c r="G396" s="106">
        <v>0</v>
      </c>
      <c r="H396" s="106">
        <v>0</v>
      </c>
      <c r="I396" s="106">
        <v>0</v>
      </c>
      <c r="J396" s="106">
        <v>0</v>
      </c>
      <c r="K396" s="117">
        <v>0</v>
      </c>
      <c r="L396" s="106">
        <v>0</v>
      </c>
      <c r="M396" s="117"/>
    </row>
    <row r="397" spans="2:13">
      <c r="B397" s="117" t="s">
        <v>106</v>
      </c>
      <c r="C397" s="117" t="s">
        <v>1126</v>
      </c>
      <c r="D397" s="117" t="s">
        <v>1222</v>
      </c>
      <c r="E397" s="117">
        <v>14321</v>
      </c>
      <c r="F397" s="141">
        <v>44682</v>
      </c>
      <c r="G397" s="106">
        <v>6</v>
      </c>
      <c r="H397" s="106">
        <v>0</v>
      </c>
      <c r="I397" s="106">
        <v>0</v>
      </c>
      <c r="J397" s="106">
        <v>0</v>
      </c>
      <c r="K397" s="117">
        <v>0</v>
      </c>
      <c r="L397" s="106">
        <v>0</v>
      </c>
      <c r="M397" s="117"/>
    </row>
    <row r="398" spans="2:13">
      <c r="B398" s="117" t="s">
        <v>125</v>
      </c>
      <c r="C398" s="117" t="s">
        <v>1120</v>
      </c>
      <c r="D398" s="117" t="s">
        <v>1226</v>
      </c>
      <c r="E398" s="117">
        <v>14391</v>
      </c>
      <c r="F398" s="141">
        <v>44682</v>
      </c>
      <c r="G398" s="106">
        <v>0</v>
      </c>
      <c r="H398" s="106">
        <v>0</v>
      </c>
      <c r="I398" s="106">
        <v>0</v>
      </c>
      <c r="J398" s="106">
        <v>0</v>
      </c>
      <c r="K398" s="117">
        <v>0</v>
      </c>
      <c r="L398" s="106">
        <v>0</v>
      </c>
      <c r="M398" s="117"/>
    </row>
    <row r="399" spans="2:13">
      <c r="B399" s="117" t="s">
        <v>125</v>
      </c>
      <c r="C399" s="117" t="s">
        <v>1120</v>
      </c>
      <c r="D399" s="117" t="s">
        <v>553</v>
      </c>
      <c r="E399" s="117">
        <v>21122</v>
      </c>
      <c r="F399" s="141">
        <v>44682</v>
      </c>
      <c r="G399" s="106">
        <v>0</v>
      </c>
      <c r="H399" s="106">
        <v>0</v>
      </c>
      <c r="I399" s="106">
        <v>0</v>
      </c>
      <c r="J399" s="106">
        <v>0</v>
      </c>
      <c r="K399" s="117">
        <v>0</v>
      </c>
      <c r="L399" s="106">
        <v>0</v>
      </c>
      <c r="M399" s="117"/>
    </row>
    <row r="400" spans="2:13">
      <c r="B400" s="117" t="s">
        <v>106</v>
      </c>
      <c r="C400" s="117" t="s">
        <v>1131</v>
      </c>
      <c r="D400" s="117" t="s">
        <v>114</v>
      </c>
      <c r="E400" s="117">
        <v>14964</v>
      </c>
      <c r="F400" s="141">
        <v>44682</v>
      </c>
      <c r="G400" s="106">
        <v>0</v>
      </c>
      <c r="H400" s="106">
        <v>0</v>
      </c>
      <c r="I400" s="106">
        <v>0</v>
      </c>
      <c r="J400" s="106">
        <v>0</v>
      </c>
      <c r="K400" s="117">
        <v>0</v>
      </c>
      <c r="L400" s="106">
        <v>0</v>
      </c>
      <c r="M400" s="117"/>
    </row>
    <row r="401" spans="2:13">
      <c r="B401" s="117" t="s">
        <v>106</v>
      </c>
      <c r="C401" s="117" t="s">
        <v>1131</v>
      </c>
      <c r="D401" s="117" t="s">
        <v>1134</v>
      </c>
      <c r="E401" s="117">
        <v>19322</v>
      </c>
      <c r="F401" s="141">
        <v>44682</v>
      </c>
      <c r="G401" s="106">
        <v>24</v>
      </c>
      <c r="H401" s="106">
        <v>0</v>
      </c>
      <c r="I401" s="106">
        <v>0</v>
      </c>
      <c r="J401" s="106">
        <v>0</v>
      </c>
      <c r="K401" s="117">
        <v>0</v>
      </c>
      <c r="L401" s="106">
        <v>0</v>
      </c>
      <c r="M401" s="117"/>
    </row>
    <row r="402" spans="2:13">
      <c r="B402" s="117" t="s">
        <v>106</v>
      </c>
      <c r="C402" s="117" t="s">
        <v>1131</v>
      </c>
      <c r="D402" s="117" t="s">
        <v>1289</v>
      </c>
      <c r="E402" s="117">
        <v>14474</v>
      </c>
      <c r="F402" s="141">
        <v>44682</v>
      </c>
      <c r="G402" s="106">
        <v>0</v>
      </c>
      <c r="H402" s="106">
        <v>0</v>
      </c>
      <c r="I402" s="106">
        <v>0</v>
      </c>
      <c r="J402" s="106">
        <v>0</v>
      </c>
      <c r="K402" s="117">
        <v>0</v>
      </c>
      <c r="L402" s="106">
        <v>0</v>
      </c>
      <c r="M402" s="117"/>
    </row>
    <row r="403" spans="2:13">
      <c r="B403" s="117" t="s">
        <v>125</v>
      </c>
      <c r="C403" s="117" t="s">
        <v>1120</v>
      </c>
      <c r="D403" s="117" t="s">
        <v>1265</v>
      </c>
      <c r="E403" s="117">
        <v>14480</v>
      </c>
      <c r="F403" s="141">
        <v>44682</v>
      </c>
      <c r="G403" s="106">
        <v>0</v>
      </c>
      <c r="H403" s="106">
        <v>0</v>
      </c>
      <c r="I403" s="106">
        <v>0</v>
      </c>
      <c r="J403" s="106">
        <v>0</v>
      </c>
      <c r="K403" s="117">
        <v>0</v>
      </c>
      <c r="L403" s="106">
        <v>0</v>
      </c>
      <c r="M403" s="117"/>
    </row>
    <row r="404" spans="2:13">
      <c r="B404" s="117" t="s">
        <v>125</v>
      </c>
      <c r="C404" s="117" t="s">
        <v>1166</v>
      </c>
      <c r="D404" s="117" t="s">
        <v>1290</v>
      </c>
      <c r="E404" s="117">
        <v>10294</v>
      </c>
      <c r="F404" s="141">
        <v>44682</v>
      </c>
      <c r="G404" s="106">
        <v>7</v>
      </c>
      <c r="H404" s="106">
        <v>0</v>
      </c>
      <c r="I404" s="106">
        <v>0</v>
      </c>
      <c r="J404" s="106">
        <v>0</v>
      </c>
      <c r="K404" s="117">
        <v>0</v>
      </c>
      <c r="L404" s="106">
        <v>0</v>
      </c>
      <c r="M404" s="117"/>
    </row>
    <row r="405" spans="2:13">
      <c r="B405" s="117" t="s">
        <v>106</v>
      </c>
      <c r="C405" s="117" t="s">
        <v>1131</v>
      </c>
      <c r="D405" s="117" t="s">
        <v>1228</v>
      </c>
      <c r="E405" s="117">
        <v>14557</v>
      </c>
      <c r="F405" s="141">
        <v>44682</v>
      </c>
      <c r="G405" s="106">
        <v>9</v>
      </c>
      <c r="H405" s="106">
        <v>0</v>
      </c>
      <c r="I405" s="106">
        <v>0</v>
      </c>
      <c r="J405" s="106">
        <v>0</v>
      </c>
      <c r="K405" s="117">
        <v>0</v>
      </c>
      <c r="L405" s="106">
        <v>0</v>
      </c>
      <c r="M405" s="117"/>
    </row>
    <row r="406" spans="2:13">
      <c r="B406" s="117" t="s">
        <v>125</v>
      </c>
      <c r="C406" s="117" t="s">
        <v>1120</v>
      </c>
      <c r="D406" s="117" t="s">
        <v>1139</v>
      </c>
      <c r="E406" s="117">
        <v>20546</v>
      </c>
      <c r="F406" s="141">
        <v>44682</v>
      </c>
      <c r="G406" s="106">
        <v>0</v>
      </c>
      <c r="H406" s="106">
        <v>0</v>
      </c>
      <c r="I406" s="106">
        <v>0</v>
      </c>
      <c r="J406" s="106">
        <v>0</v>
      </c>
      <c r="K406" s="117">
        <v>0</v>
      </c>
      <c r="L406" s="106">
        <v>0</v>
      </c>
      <c r="M406" s="117"/>
    </row>
    <row r="407" spans="2:13">
      <c r="B407" s="117" t="s">
        <v>125</v>
      </c>
      <c r="C407" s="117" t="s">
        <v>1120</v>
      </c>
      <c r="D407" s="117" t="s">
        <v>135</v>
      </c>
      <c r="E407" s="117">
        <v>14561</v>
      </c>
      <c r="F407" s="141">
        <v>44682</v>
      </c>
      <c r="G407" s="106">
        <v>4</v>
      </c>
      <c r="H407" s="106">
        <v>0</v>
      </c>
      <c r="I407" s="106">
        <v>0</v>
      </c>
      <c r="J407" s="106">
        <v>0</v>
      </c>
      <c r="K407" s="117">
        <v>0</v>
      </c>
      <c r="L407" s="106">
        <v>0</v>
      </c>
      <c r="M407" s="117"/>
    </row>
    <row r="408" spans="2:13">
      <c r="B408" s="117" t="s">
        <v>125</v>
      </c>
      <c r="C408" s="117" t="s">
        <v>1120</v>
      </c>
      <c r="D408" s="117" t="s">
        <v>1266</v>
      </c>
      <c r="E408" s="117">
        <v>23972</v>
      </c>
      <c r="F408" s="141">
        <v>44682</v>
      </c>
      <c r="G408" s="106">
        <v>1</v>
      </c>
      <c r="H408" s="106">
        <v>0</v>
      </c>
      <c r="I408" s="106">
        <v>0</v>
      </c>
      <c r="J408" s="106">
        <v>0</v>
      </c>
      <c r="K408" s="117">
        <v>0</v>
      </c>
      <c r="L408" s="106">
        <v>0</v>
      </c>
      <c r="M408" s="117"/>
    </row>
    <row r="409" spans="2:13">
      <c r="B409" s="117" t="s">
        <v>106</v>
      </c>
      <c r="C409" s="117" t="s">
        <v>1131</v>
      </c>
      <c r="D409" s="117" t="s">
        <v>1229</v>
      </c>
      <c r="E409" s="117">
        <v>14619</v>
      </c>
      <c r="F409" s="141">
        <v>44682</v>
      </c>
      <c r="G409" s="106">
        <v>0</v>
      </c>
      <c r="H409" s="106">
        <v>0</v>
      </c>
      <c r="I409" s="106">
        <v>0</v>
      </c>
      <c r="J409" s="106">
        <v>0</v>
      </c>
      <c r="K409" s="117">
        <v>0</v>
      </c>
      <c r="L409" s="106">
        <v>0</v>
      </c>
      <c r="M409" s="117"/>
    </row>
    <row r="410" spans="2:13">
      <c r="B410" s="117" t="s">
        <v>106</v>
      </c>
      <c r="C410" s="117" t="s">
        <v>1131</v>
      </c>
      <c r="D410" s="117" t="s">
        <v>1140</v>
      </c>
      <c r="E410" s="117">
        <v>17087</v>
      </c>
      <c r="F410" s="141">
        <v>44682</v>
      </c>
      <c r="G410" s="106">
        <v>2</v>
      </c>
      <c r="H410" s="106">
        <v>0</v>
      </c>
      <c r="I410" s="106">
        <v>0</v>
      </c>
      <c r="J410" s="106">
        <v>0</v>
      </c>
      <c r="K410" s="117">
        <v>0</v>
      </c>
      <c r="L410" s="106">
        <v>0</v>
      </c>
      <c r="M410" s="117"/>
    </row>
    <row r="411" spans="2:13">
      <c r="B411" s="117" t="s">
        <v>125</v>
      </c>
      <c r="C411" s="117" t="s">
        <v>1166</v>
      </c>
      <c r="D411" s="117" t="s">
        <v>1267</v>
      </c>
      <c r="E411" s="117">
        <v>22928</v>
      </c>
      <c r="F411" s="141">
        <v>44682</v>
      </c>
      <c r="G411" s="106">
        <v>0</v>
      </c>
      <c r="H411" s="106">
        <v>0</v>
      </c>
      <c r="I411" s="106">
        <v>0</v>
      </c>
      <c r="J411" s="106">
        <v>0</v>
      </c>
      <c r="K411" s="117">
        <v>0</v>
      </c>
      <c r="L411" s="106">
        <v>0</v>
      </c>
      <c r="M411" s="117"/>
    </row>
    <row r="412" spans="2:13">
      <c r="B412" s="117" t="s">
        <v>106</v>
      </c>
      <c r="C412" s="117" t="s">
        <v>1136</v>
      </c>
      <c r="D412" s="117" t="s">
        <v>1142</v>
      </c>
      <c r="E412" s="117">
        <v>17098</v>
      </c>
      <c r="F412" s="141">
        <v>44682</v>
      </c>
      <c r="G412" s="106">
        <v>0</v>
      </c>
      <c r="H412" s="106">
        <v>0</v>
      </c>
      <c r="I412" s="106">
        <v>0</v>
      </c>
      <c r="J412" s="106">
        <v>0</v>
      </c>
      <c r="K412" s="117">
        <v>0</v>
      </c>
      <c r="L412" s="106">
        <v>0</v>
      </c>
      <c r="M412" s="117"/>
    </row>
    <row r="413" spans="2:13">
      <c r="B413" s="117" t="s">
        <v>106</v>
      </c>
      <c r="C413" s="117" t="s">
        <v>1136</v>
      </c>
      <c r="D413" s="117" t="s">
        <v>1143</v>
      </c>
      <c r="E413" s="117">
        <v>14709</v>
      </c>
      <c r="F413" s="141">
        <v>44682</v>
      </c>
      <c r="G413" s="106">
        <v>0</v>
      </c>
      <c r="H413" s="106">
        <v>0</v>
      </c>
      <c r="I413" s="106">
        <v>0</v>
      </c>
      <c r="J413" s="106">
        <v>0</v>
      </c>
      <c r="K413" s="117">
        <v>0</v>
      </c>
      <c r="L413" s="106">
        <v>0</v>
      </c>
      <c r="M413" s="117"/>
    </row>
    <row r="414" spans="2:13">
      <c r="B414" s="117" t="s">
        <v>106</v>
      </c>
      <c r="C414" s="117" t="s">
        <v>1125</v>
      </c>
      <c r="D414" s="117" t="s">
        <v>1291</v>
      </c>
      <c r="E414" s="117">
        <v>14710</v>
      </c>
      <c r="F414" s="141">
        <v>44682</v>
      </c>
      <c r="G414" s="106">
        <v>1</v>
      </c>
      <c r="H414" s="106">
        <v>0</v>
      </c>
      <c r="I414" s="106">
        <v>0</v>
      </c>
      <c r="J414" s="106">
        <v>0</v>
      </c>
      <c r="K414" s="117">
        <v>0</v>
      </c>
      <c r="L414" s="106">
        <v>0</v>
      </c>
      <c r="M414" s="117"/>
    </row>
    <row r="415" spans="2:13">
      <c r="B415" s="117" t="s">
        <v>106</v>
      </c>
      <c r="C415" s="117" t="s">
        <v>1125</v>
      </c>
      <c r="D415" s="117" t="s">
        <v>1292</v>
      </c>
      <c r="E415" s="117">
        <v>14723</v>
      </c>
      <c r="F415" s="141">
        <v>44682</v>
      </c>
      <c r="G415" s="106">
        <v>0</v>
      </c>
      <c r="H415" s="106">
        <v>0</v>
      </c>
      <c r="I415" s="106">
        <v>0</v>
      </c>
      <c r="J415" s="106">
        <v>0</v>
      </c>
      <c r="K415" s="117">
        <v>0</v>
      </c>
      <c r="L415" s="106">
        <v>0</v>
      </c>
      <c r="M415" s="117"/>
    </row>
    <row r="416" spans="2:13">
      <c r="B416" s="117" t="s">
        <v>106</v>
      </c>
      <c r="C416" s="117" t="s">
        <v>1125</v>
      </c>
      <c r="D416" s="117" t="s">
        <v>1231</v>
      </c>
      <c r="E416" s="117">
        <v>17019</v>
      </c>
      <c r="F416" s="141">
        <v>44682</v>
      </c>
      <c r="G416" s="106">
        <v>0</v>
      </c>
      <c r="H416" s="106">
        <v>0</v>
      </c>
      <c r="I416" s="106">
        <v>0</v>
      </c>
      <c r="J416" s="106">
        <v>0</v>
      </c>
      <c r="K416" s="117">
        <v>0</v>
      </c>
      <c r="L416" s="106">
        <v>0</v>
      </c>
      <c r="M416" s="117"/>
    </row>
    <row r="417" spans="2:13">
      <c r="B417" s="117" t="s">
        <v>106</v>
      </c>
      <c r="C417" s="117" t="s">
        <v>1125</v>
      </c>
      <c r="D417" s="117" t="s">
        <v>107</v>
      </c>
      <c r="E417" s="117">
        <v>14784</v>
      </c>
      <c r="F417" s="141">
        <v>44682</v>
      </c>
      <c r="G417" s="106">
        <v>1</v>
      </c>
      <c r="H417" s="106">
        <v>0</v>
      </c>
      <c r="I417" s="106">
        <v>0</v>
      </c>
      <c r="J417" s="106">
        <v>0</v>
      </c>
      <c r="K417" s="117">
        <v>0</v>
      </c>
      <c r="L417" s="106">
        <v>0</v>
      </c>
      <c r="M417" s="117"/>
    </row>
    <row r="418" spans="2:13">
      <c r="B418" s="117" t="s">
        <v>106</v>
      </c>
      <c r="C418" s="117" t="s">
        <v>1126</v>
      </c>
      <c r="D418" s="117" t="s">
        <v>1145</v>
      </c>
      <c r="E418" s="117">
        <v>16737</v>
      </c>
      <c r="F418" s="141">
        <v>44682</v>
      </c>
      <c r="G418" s="106">
        <v>0</v>
      </c>
      <c r="H418" s="106">
        <v>0</v>
      </c>
      <c r="I418" s="106">
        <v>0</v>
      </c>
      <c r="J418" s="106">
        <v>0</v>
      </c>
      <c r="K418" s="117">
        <v>0</v>
      </c>
      <c r="L418" s="106">
        <v>0</v>
      </c>
      <c r="M418" s="117"/>
    </row>
    <row r="419" spans="2:13">
      <c r="B419" s="117" t="s">
        <v>106</v>
      </c>
      <c r="C419" s="117" t="s">
        <v>1113</v>
      </c>
      <c r="D419" s="117" t="s">
        <v>113</v>
      </c>
      <c r="E419" s="117">
        <v>14817</v>
      </c>
      <c r="F419" s="141">
        <v>44682</v>
      </c>
      <c r="G419" s="106">
        <v>0</v>
      </c>
      <c r="H419" s="106">
        <v>0</v>
      </c>
      <c r="I419" s="106">
        <v>0</v>
      </c>
      <c r="J419" s="106">
        <v>0</v>
      </c>
      <c r="K419" s="117">
        <v>0</v>
      </c>
      <c r="L419" s="106">
        <v>0</v>
      </c>
      <c r="M419" s="117"/>
    </row>
    <row r="420" spans="2:13">
      <c r="B420" s="117" t="s">
        <v>106</v>
      </c>
      <c r="C420" s="117" t="s">
        <v>1113</v>
      </c>
      <c r="D420" s="117" t="s">
        <v>1146</v>
      </c>
      <c r="E420" s="117">
        <v>14843</v>
      </c>
      <c r="F420" s="141">
        <v>44682</v>
      </c>
      <c r="G420" s="106">
        <v>0</v>
      </c>
      <c r="H420" s="106">
        <v>0</v>
      </c>
      <c r="I420" s="106">
        <v>0</v>
      </c>
      <c r="J420" s="106">
        <v>0</v>
      </c>
      <c r="K420" s="117">
        <v>0</v>
      </c>
      <c r="L420" s="106">
        <v>0</v>
      </c>
      <c r="M420" s="117"/>
    </row>
    <row r="421" spans="2:13">
      <c r="B421" s="117" t="s">
        <v>206</v>
      </c>
      <c r="C421" s="117" t="s">
        <v>1119</v>
      </c>
      <c r="D421" s="117" t="s">
        <v>1148</v>
      </c>
      <c r="E421" s="117">
        <v>19945</v>
      </c>
      <c r="F421" s="141">
        <v>44682</v>
      </c>
      <c r="G421" s="106">
        <v>12</v>
      </c>
      <c r="H421" s="106">
        <v>0</v>
      </c>
      <c r="I421" s="106">
        <v>0</v>
      </c>
      <c r="J421" s="106">
        <v>0</v>
      </c>
      <c r="K421" s="117">
        <v>0</v>
      </c>
      <c r="L421" s="106">
        <v>0</v>
      </c>
      <c r="M421" s="117"/>
    </row>
    <row r="422" spans="2:13">
      <c r="B422" s="117" t="s">
        <v>106</v>
      </c>
      <c r="C422" s="117" t="s">
        <v>1136</v>
      </c>
      <c r="D422" s="117" t="s">
        <v>1293</v>
      </c>
      <c r="E422" s="117">
        <v>20009</v>
      </c>
      <c r="F422" s="141">
        <v>44682</v>
      </c>
      <c r="G422" s="106">
        <v>0</v>
      </c>
      <c r="H422" s="106">
        <v>0</v>
      </c>
      <c r="I422" s="106">
        <v>0</v>
      </c>
      <c r="J422" s="106">
        <v>0</v>
      </c>
      <c r="K422" s="117">
        <v>0</v>
      </c>
      <c r="L422" s="106">
        <v>0</v>
      </c>
      <c r="M422" s="117"/>
    </row>
    <row r="423" spans="2:13">
      <c r="B423" s="117" t="s">
        <v>106</v>
      </c>
      <c r="C423" s="117" t="s">
        <v>1113</v>
      </c>
      <c r="D423" s="117" t="s">
        <v>1149</v>
      </c>
      <c r="E423" s="117">
        <v>14881</v>
      </c>
      <c r="F423" s="141">
        <v>44682</v>
      </c>
      <c r="G423" s="106">
        <v>0</v>
      </c>
      <c r="H423" s="106">
        <v>0</v>
      </c>
      <c r="I423" s="106">
        <v>0</v>
      </c>
      <c r="J423" s="106">
        <v>0</v>
      </c>
      <c r="K423" s="117">
        <v>0</v>
      </c>
      <c r="L423" s="106">
        <v>0</v>
      </c>
      <c r="M423" s="117"/>
    </row>
    <row r="424" spans="2:13">
      <c r="B424" s="117" t="s">
        <v>106</v>
      </c>
      <c r="C424" s="117" t="s">
        <v>1113</v>
      </c>
      <c r="D424" s="117" t="s">
        <v>1150</v>
      </c>
      <c r="E424" s="117">
        <v>14889</v>
      </c>
      <c r="F424" s="141">
        <v>44682</v>
      </c>
      <c r="G424" s="106">
        <v>0</v>
      </c>
      <c r="H424" s="106">
        <v>0</v>
      </c>
      <c r="I424" s="106">
        <v>0</v>
      </c>
      <c r="J424" s="106">
        <v>0</v>
      </c>
      <c r="K424" s="117">
        <v>0</v>
      </c>
      <c r="L424" s="106">
        <v>0</v>
      </c>
      <c r="M424" s="117"/>
    </row>
    <row r="425" spans="2:13">
      <c r="B425" s="117" t="s">
        <v>106</v>
      </c>
      <c r="C425" s="117" t="s">
        <v>1126</v>
      </c>
      <c r="D425" s="117" t="s">
        <v>601</v>
      </c>
      <c r="E425" s="117">
        <v>16733</v>
      </c>
      <c r="F425" s="141">
        <v>44682</v>
      </c>
      <c r="G425" s="106">
        <v>0</v>
      </c>
      <c r="H425" s="106">
        <v>0</v>
      </c>
      <c r="I425" s="106">
        <v>0</v>
      </c>
      <c r="J425" s="106">
        <v>0</v>
      </c>
      <c r="K425" s="117">
        <v>0</v>
      </c>
      <c r="L425" s="106">
        <v>0</v>
      </c>
      <c r="M425" s="117"/>
    </row>
    <row r="426" spans="2:13">
      <c r="B426" s="117" t="s">
        <v>106</v>
      </c>
      <c r="C426" s="117" t="s">
        <v>1113</v>
      </c>
      <c r="D426" s="117" t="s">
        <v>1294</v>
      </c>
      <c r="E426" s="117">
        <v>14912</v>
      </c>
      <c r="F426" s="141">
        <v>44682</v>
      </c>
      <c r="G426" s="106">
        <v>0</v>
      </c>
      <c r="H426" s="106">
        <v>0</v>
      </c>
      <c r="I426" s="106">
        <v>0</v>
      </c>
      <c r="J426" s="106">
        <v>0</v>
      </c>
      <c r="K426" s="117">
        <v>0</v>
      </c>
      <c r="L426" s="106">
        <v>0</v>
      </c>
      <c r="M426" s="117"/>
    </row>
    <row r="427" spans="2:13">
      <c r="B427" s="117" t="s">
        <v>106</v>
      </c>
      <c r="C427" s="117" t="s">
        <v>1136</v>
      </c>
      <c r="D427" s="117" t="s">
        <v>1152</v>
      </c>
      <c r="E427" s="117">
        <v>17099</v>
      </c>
      <c r="F427" s="141">
        <v>44682</v>
      </c>
      <c r="G427" s="106">
        <v>0</v>
      </c>
      <c r="H427" s="106">
        <v>0</v>
      </c>
      <c r="I427" s="106">
        <v>0</v>
      </c>
      <c r="J427" s="106">
        <v>0</v>
      </c>
      <c r="K427" s="117">
        <v>0</v>
      </c>
      <c r="L427" s="106">
        <v>0</v>
      </c>
      <c r="M427" s="117"/>
    </row>
    <row r="428" spans="2:13">
      <c r="B428" s="117" t="s">
        <v>106</v>
      </c>
      <c r="C428" s="117" t="s">
        <v>1125</v>
      </c>
      <c r="D428" s="117" t="s">
        <v>1269</v>
      </c>
      <c r="E428" s="117">
        <v>14923</v>
      </c>
      <c r="F428" s="141">
        <v>44682</v>
      </c>
      <c r="G428" s="106">
        <v>0</v>
      </c>
      <c r="H428" s="106">
        <v>0</v>
      </c>
      <c r="I428" s="106">
        <v>0</v>
      </c>
      <c r="J428" s="106">
        <v>0</v>
      </c>
      <c r="K428" s="117">
        <v>0</v>
      </c>
      <c r="L428" s="106">
        <v>0</v>
      </c>
      <c r="M428" s="117"/>
    </row>
    <row r="429" spans="2:13">
      <c r="B429" s="117" t="s">
        <v>106</v>
      </c>
      <c r="C429" s="117" t="s">
        <v>1136</v>
      </c>
      <c r="D429" s="117" t="s">
        <v>1153</v>
      </c>
      <c r="E429" s="117">
        <v>20011</v>
      </c>
      <c r="F429" s="141">
        <v>44682</v>
      </c>
      <c r="G429" s="106">
        <v>0</v>
      </c>
      <c r="H429" s="106">
        <v>0</v>
      </c>
      <c r="I429" s="106">
        <v>0</v>
      </c>
      <c r="J429" s="106">
        <v>0</v>
      </c>
      <c r="K429" s="117">
        <v>0</v>
      </c>
      <c r="L429" s="106">
        <v>0</v>
      </c>
      <c r="M429" s="117"/>
    </row>
    <row r="430" spans="2:13">
      <c r="B430" s="117" t="s">
        <v>206</v>
      </c>
      <c r="C430" s="117" t="s">
        <v>1117</v>
      </c>
      <c r="D430" s="117" t="s">
        <v>1154</v>
      </c>
      <c r="E430" s="117">
        <v>14515</v>
      </c>
      <c r="F430" s="141">
        <v>44682</v>
      </c>
      <c r="G430" s="106">
        <v>37</v>
      </c>
      <c r="H430" s="106">
        <v>0</v>
      </c>
      <c r="I430" s="106">
        <v>0</v>
      </c>
      <c r="J430" s="106">
        <v>0</v>
      </c>
      <c r="K430" s="117">
        <v>0</v>
      </c>
      <c r="L430" s="106">
        <v>0</v>
      </c>
      <c r="M430" s="117"/>
    </row>
    <row r="431" spans="2:13">
      <c r="B431" s="117" t="s">
        <v>125</v>
      </c>
      <c r="C431" s="117" t="s">
        <v>1166</v>
      </c>
      <c r="D431" s="117" t="s">
        <v>1295</v>
      </c>
      <c r="E431" s="117">
        <v>16678</v>
      </c>
      <c r="F431" s="141">
        <v>44682</v>
      </c>
      <c r="G431" s="106">
        <v>0</v>
      </c>
      <c r="H431" s="106">
        <v>0</v>
      </c>
      <c r="I431" s="106">
        <v>0</v>
      </c>
      <c r="J431" s="106">
        <v>0</v>
      </c>
      <c r="K431" s="117">
        <v>0</v>
      </c>
      <c r="L431" s="106">
        <v>0</v>
      </c>
      <c r="M431" s="117"/>
    </row>
    <row r="432" spans="2:13">
      <c r="B432" s="117" t="s">
        <v>106</v>
      </c>
      <c r="C432" s="117" t="s">
        <v>1125</v>
      </c>
      <c r="D432" s="117" t="s">
        <v>1237</v>
      </c>
      <c r="E432" s="117">
        <v>16672</v>
      </c>
      <c r="F432" s="141">
        <v>44682</v>
      </c>
      <c r="G432" s="106">
        <v>1</v>
      </c>
      <c r="H432" s="106">
        <v>0</v>
      </c>
      <c r="I432" s="106">
        <v>0</v>
      </c>
      <c r="J432" s="106">
        <v>0</v>
      </c>
      <c r="K432" s="117">
        <v>0</v>
      </c>
      <c r="L432" s="106">
        <v>0</v>
      </c>
      <c r="M432" s="117"/>
    </row>
    <row r="433" spans="2:13">
      <c r="B433" s="117" t="s">
        <v>106</v>
      </c>
      <c r="C433" s="117" t="s">
        <v>1136</v>
      </c>
      <c r="D433" s="117" t="s">
        <v>1155</v>
      </c>
      <c r="E433" s="117">
        <v>14968</v>
      </c>
      <c r="F433" s="141">
        <v>44682</v>
      </c>
      <c r="G433" s="106">
        <v>1</v>
      </c>
      <c r="H433" s="106">
        <v>0</v>
      </c>
      <c r="I433" s="106">
        <v>0</v>
      </c>
      <c r="J433" s="106">
        <v>0</v>
      </c>
      <c r="K433" s="117">
        <v>0</v>
      </c>
      <c r="L433" s="106">
        <v>0</v>
      </c>
      <c r="M433" s="117"/>
    </row>
    <row r="434" spans="2:13">
      <c r="B434" s="117" t="s">
        <v>106</v>
      </c>
      <c r="C434" s="117" t="s">
        <v>1126</v>
      </c>
      <c r="D434" s="117" t="s">
        <v>1296</v>
      </c>
      <c r="E434" s="117">
        <v>14979</v>
      </c>
      <c r="F434" s="141">
        <v>44682</v>
      </c>
      <c r="G434" s="106">
        <v>0</v>
      </c>
      <c r="H434" s="106">
        <v>0</v>
      </c>
      <c r="I434" s="106">
        <v>0</v>
      </c>
      <c r="J434" s="106">
        <v>0</v>
      </c>
      <c r="K434" s="117">
        <v>0</v>
      </c>
      <c r="L434" s="106">
        <v>0</v>
      </c>
      <c r="M434" s="117"/>
    </row>
    <row r="435" spans="2:13">
      <c r="B435" s="117" t="s">
        <v>106</v>
      </c>
      <c r="C435" s="117" t="s">
        <v>1126</v>
      </c>
      <c r="D435" s="117" t="s">
        <v>1156</v>
      </c>
      <c r="E435" s="117">
        <v>20456</v>
      </c>
      <c r="F435" s="141">
        <v>44682</v>
      </c>
      <c r="G435" s="106">
        <v>0</v>
      </c>
      <c r="H435" s="106">
        <v>0</v>
      </c>
      <c r="I435" s="106">
        <v>0</v>
      </c>
      <c r="J435" s="106">
        <v>0</v>
      </c>
      <c r="K435" s="117">
        <v>0</v>
      </c>
      <c r="L435" s="106">
        <v>0</v>
      </c>
      <c r="M435" s="117"/>
    </row>
    <row r="436" spans="2:13">
      <c r="B436" s="117" t="s">
        <v>106</v>
      </c>
      <c r="C436" s="117" t="s">
        <v>1113</v>
      </c>
      <c r="D436" s="117" t="s">
        <v>610</v>
      </c>
      <c r="E436" s="117">
        <v>14998</v>
      </c>
      <c r="F436" s="141">
        <v>44682</v>
      </c>
      <c r="G436" s="106">
        <v>0</v>
      </c>
      <c r="H436" s="106">
        <v>0</v>
      </c>
      <c r="I436" s="106">
        <v>0</v>
      </c>
      <c r="J436" s="106">
        <v>0</v>
      </c>
      <c r="K436" s="117">
        <v>0</v>
      </c>
      <c r="L436" s="106">
        <v>0</v>
      </c>
      <c r="M436" s="117"/>
    </row>
    <row r="437" spans="2:13">
      <c r="B437" s="117" t="s">
        <v>125</v>
      </c>
      <c r="C437" s="117" t="s">
        <v>1120</v>
      </c>
      <c r="D437" s="117" t="s">
        <v>1238</v>
      </c>
      <c r="E437" s="117">
        <v>20191</v>
      </c>
      <c r="F437" s="141">
        <v>44682</v>
      </c>
      <c r="G437" s="106">
        <v>4</v>
      </c>
      <c r="H437" s="106">
        <v>0</v>
      </c>
      <c r="I437" s="106">
        <v>0</v>
      </c>
      <c r="J437" s="106">
        <v>0</v>
      </c>
      <c r="K437" s="117">
        <v>0</v>
      </c>
      <c r="L437" s="106">
        <v>0</v>
      </c>
      <c r="M437" s="117"/>
    </row>
    <row r="438" spans="2:13">
      <c r="B438" s="117" t="s">
        <v>206</v>
      </c>
      <c r="C438" s="117" t="s">
        <v>1119</v>
      </c>
      <c r="D438" s="117" t="s">
        <v>1157</v>
      </c>
      <c r="E438" s="117">
        <v>23256</v>
      </c>
      <c r="F438" s="141">
        <v>44682</v>
      </c>
      <c r="G438" s="106">
        <v>0</v>
      </c>
      <c r="H438" s="106">
        <v>0</v>
      </c>
      <c r="I438" s="106">
        <v>0</v>
      </c>
      <c r="J438" s="106">
        <v>0</v>
      </c>
      <c r="K438" s="117">
        <v>0</v>
      </c>
      <c r="L438" s="106">
        <v>0</v>
      </c>
      <c r="M438" s="117"/>
    </row>
    <row r="439" spans="2:13">
      <c r="B439" s="117" t="s">
        <v>206</v>
      </c>
      <c r="C439" s="117" t="s">
        <v>1115</v>
      </c>
      <c r="D439" s="117" t="s">
        <v>614</v>
      </c>
      <c r="E439" s="117">
        <v>15014</v>
      </c>
      <c r="F439" s="141">
        <v>44682</v>
      </c>
      <c r="G439" s="106">
        <v>1</v>
      </c>
      <c r="H439" s="106">
        <v>1</v>
      </c>
      <c r="I439" s="106">
        <v>1</v>
      </c>
      <c r="J439" s="106">
        <v>0</v>
      </c>
      <c r="K439" s="117">
        <v>0</v>
      </c>
      <c r="L439" s="106">
        <v>0</v>
      </c>
      <c r="M439" s="117"/>
    </row>
    <row r="440" spans="2:13">
      <c r="B440" s="117" t="s">
        <v>106</v>
      </c>
      <c r="C440" s="117" t="s">
        <v>1131</v>
      </c>
      <c r="D440" s="117" t="s">
        <v>1271</v>
      </c>
      <c r="E440" s="117">
        <v>15016</v>
      </c>
      <c r="F440" s="141">
        <v>44682</v>
      </c>
      <c r="G440" s="106">
        <v>3</v>
      </c>
      <c r="H440" s="106">
        <v>0</v>
      </c>
      <c r="I440" s="106">
        <v>0</v>
      </c>
      <c r="J440" s="106">
        <v>0</v>
      </c>
      <c r="K440" s="117">
        <v>0</v>
      </c>
      <c r="L440" s="106">
        <v>0</v>
      </c>
      <c r="M440" s="117"/>
    </row>
    <row r="441" spans="2:13">
      <c r="B441" s="117" t="s">
        <v>206</v>
      </c>
      <c r="C441" s="117" t="s">
        <v>1117</v>
      </c>
      <c r="D441" s="117" t="s">
        <v>208</v>
      </c>
      <c r="E441" s="117">
        <v>15017</v>
      </c>
      <c r="F441" s="141">
        <v>44682</v>
      </c>
      <c r="G441" s="106">
        <v>0</v>
      </c>
      <c r="H441" s="106">
        <v>0</v>
      </c>
      <c r="I441" s="106">
        <v>0</v>
      </c>
      <c r="J441" s="106">
        <v>0</v>
      </c>
      <c r="K441" s="117">
        <v>0</v>
      </c>
      <c r="L441" s="106">
        <v>0</v>
      </c>
      <c r="M441" s="117"/>
    </row>
    <row r="442" spans="2:13">
      <c r="B442" s="117" t="s">
        <v>206</v>
      </c>
      <c r="C442" s="117" t="s">
        <v>1119</v>
      </c>
      <c r="D442" s="117" t="s">
        <v>1158</v>
      </c>
      <c r="E442" s="117">
        <v>23345</v>
      </c>
      <c r="F442" s="141">
        <v>44682</v>
      </c>
      <c r="G442" s="106">
        <v>0</v>
      </c>
      <c r="H442" s="106">
        <v>0</v>
      </c>
      <c r="I442" s="106">
        <v>0</v>
      </c>
      <c r="J442" s="106">
        <v>0</v>
      </c>
      <c r="K442" s="117">
        <v>0</v>
      </c>
      <c r="L442" s="106">
        <v>0</v>
      </c>
      <c r="M442" s="117"/>
    </row>
    <row r="443" spans="2:13">
      <c r="B443" s="117" t="s">
        <v>206</v>
      </c>
      <c r="C443" s="117" t="s">
        <v>1119</v>
      </c>
      <c r="D443" s="117" t="s">
        <v>1297</v>
      </c>
      <c r="E443" s="117">
        <v>15028</v>
      </c>
      <c r="F443" s="141">
        <v>44682</v>
      </c>
      <c r="G443" s="106">
        <v>0</v>
      </c>
      <c r="H443" s="106">
        <v>0</v>
      </c>
      <c r="I443" s="106">
        <v>0</v>
      </c>
      <c r="J443" s="106">
        <v>0</v>
      </c>
      <c r="K443" s="117">
        <v>0</v>
      </c>
      <c r="L443" s="106">
        <v>0</v>
      </c>
      <c r="M443" s="117"/>
    </row>
    <row r="444" spans="2:13">
      <c r="B444" s="117" t="s">
        <v>125</v>
      </c>
      <c r="C444" s="117" t="s">
        <v>1138</v>
      </c>
      <c r="D444" s="117" t="s">
        <v>130</v>
      </c>
      <c r="E444" s="117">
        <v>15035</v>
      </c>
      <c r="F444" s="141">
        <v>44682</v>
      </c>
      <c r="G444" s="106">
        <v>0</v>
      </c>
      <c r="H444" s="106">
        <v>0</v>
      </c>
      <c r="I444" s="106">
        <v>0</v>
      </c>
      <c r="J444" s="106">
        <v>0</v>
      </c>
      <c r="K444" s="117">
        <v>0</v>
      </c>
      <c r="L444" s="106">
        <v>0</v>
      </c>
      <c r="M444" s="117"/>
    </row>
    <row r="445" spans="2:13">
      <c r="B445" s="117" t="s">
        <v>106</v>
      </c>
      <c r="C445" s="117" t="s">
        <v>1113</v>
      </c>
      <c r="D445" s="117" t="s">
        <v>1159</v>
      </c>
      <c r="E445" s="117">
        <v>15036</v>
      </c>
      <c r="F445" s="141">
        <v>44682</v>
      </c>
      <c r="G445" s="106">
        <v>0</v>
      </c>
      <c r="H445" s="106">
        <v>0</v>
      </c>
      <c r="I445" s="106">
        <v>0</v>
      </c>
      <c r="J445" s="106">
        <v>0</v>
      </c>
      <c r="K445" s="117">
        <v>0</v>
      </c>
      <c r="L445" s="106">
        <v>0</v>
      </c>
      <c r="M445" s="117"/>
    </row>
    <row r="446" spans="2:13">
      <c r="B446" s="117" t="s">
        <v>206</v>
      </c>
      <c r="C446" s="117" t="s">
        <v>1119</v>
      </c>
      <c r="D446" s="117" t="s">
        <v>1298</v>
      </c>
      <c r="E446" s="117">
        <v>20744</v>
      </c>
      <c r="F446" s="141">
        <v>44682</v>
      </c>
      <c r="G446" s="106">
        <v>1</v>
      </c>
      <c r="H446" s="106">
        <v>0</v>
      </c>
      <c r="I446" s="106">
        <v>0</v>
      </c>
      <c r="J446" s="106">
        <v>0</v>
      </c>
      <c r="K446" s="117">
        <v>0</v>
      </c>
      <c r="L446" s="106">
        <v>0</v>
      </c>
      <c r="M446" s="117"/>
    </row>
    <row r="447" spans="2:13">
      <c r="B447" s="117" t="s">
        <v>206</v>
      </c>
      <c r="C447" s="117" t="s">
        <v>1119</v>
      </c>
      <c r="D447" s="117" t="s">
        <v>1273</v>
      </c>
      <c r="E447" s="117">
        <v>15048</v>
      </c>
      <c r="F447" s="141">
        <v>44682</v>
      </c>
      <c r="G447" s="106">
        <v>0</v>
      </c>
      <c r="H447" s="106">
        <v>0</v>
      </c>
      <c r="I447" s="106">
        <v>0</v>
      </c>
      <c r="J447" s="106">
        <v>0</v>
      </c>
      <c r="K447" s="117">
        <v>0</v>
      </c>
      <c r="L447" s="106">
        <v>0</v>
      </c>
      <c r="M447" s="117"/>
    </row>
    <row r="448" spans="2:13">
      <c r="B448" s="117" t="s">
        <v>206</v>
      </c>
      <c r="C448" s="117" t="s">
        <v>1115</v>
      </c>
      <c r="D448" s="117" t="s">
        <v>1164</v>
      </c>
      <c r="E448" s="117">
        <v>20765</v>
      </c>
      <c r="F448" s="141">
        <v>44682</v>
      </c>
      <c r="G448" s="106">
        <v>1</v>
      </c>
      <c r="H448" s="106">
        <v>0</v>
      </c>
      <c r="I448" s="106">
        <v>0</v>
      </c>
      <c r="J448" s="106">
        <v>0</v>
      </c>
      <c r="K448" s="117">
        <v>0</v>
      </c>
      <c r="L448" s="106">
        <v>0</v>
      </c>
      <c r="M448" s="117"/>
    </row>
    <row r="449" spans="2:13">
      <c r="B449" s="117" t="s">
        <v>106</v>
      </c>
      <c r="C449" s="117" t="s">
        <v>1126</v>
      </c>
      <c r="D449" s="117" t="s">
        <v>1241</v>
      </c>
      <c r="E449" s="117">
        <v>15053</v>
      </c>
      <c r="F449" s="141">
        <v>44682</v>
      </c>
      <c r="G449" s="106">
        <v>0</v>
      </c>
      <c r="H449" s="106">
        <v>0</v>
      </c>
      <c r="I449" s="106">
        <v>0</v>
      </c>
      <c r="J449" s="106">
        <v>0</v>
      </c>
      <c r="K449" s="117">
        <v>0</v>
      </c>
      <c r="L449" s="106">
        <v>0</v>
      </c>
      <c r="M449" s="117"/>
    </row>
    <row r="450" spans="2:13">
      <c r="B450" s="117" t="s">
        <v>206</v>
      </c>
      <c r="C450" s="117" t="s">
        <v>1117</v>
      </c>
      <c r="D450" s="117" t="s">
        <v>1242</v>
      </c>
      <c r="E450" s="117">
        <v>20721</v>
      </c>
      <c r="F450" s="141">
        <v>44682</v>
      </c>
      <c r="G450" s="106">
        <v>0</v>
      </c>
      <c r="H450" s="106">
        <v>0</v>
      </c>
      <c r="I450" s="106">
        <v>0</v>
      </c>
      <c r="J450" s="106">
        <v>0</v>
      </c>
      <c r="K450" s="117">
        <v>0</v>
      </c>
      <c r="L450" s="106">
        <v>0</v>
      </c>
      <c r="M450" s="117"/>
    </row>
    <row r="451" spans="2:13">
      <c r="B451" s="117" t="s">
        <v>106</v>
      </c>
      <c r="C451" s="117" t="s">
        <v>1181</v>
      </c>
      <c r="D451" s="117" t="s">
        <v>1243</v>
      </c>
      <c r="E451" s="117">
        <v>20048</v>
      </c>
      <c r="F451" s="141">
        <v>44682</v>
      </c>
      <c r="G451" s="106">
        <v>6</v>
      </c>
      <c r="H451" s="106">
        <v>0</v>
      </c>
      <c r="I451" s="106">
        <v>0</v>
      </c>
      <c r="J451" s="106">
        <v>0</v>
      </c>
      <c r="K451" s="117">
        <v>0</v>
      </c>
      <c r="L451" s="106">
        <v>0</v>
      </c>
      <c r="M451" s="117"/>
    </row>
    <row r="452" spans="2:13">
      <c r="B452" s="117" t="s">
        <v>206</v>
      </c>
      <c r="C452" s="117" t="s">
        <v>1117</v>
      </c>
      <c r="D452" s="117" t="s">
        <v>209</v>
      </c>
      <c r="E452" s="117">
        <v>15076</v>
      </c>
      <c r="F452" s="141">
        <v>44682</v>
      </c>
      <c r="G452" s="106">
        <v>0</v>
      </c>
      <c r="H452" s="106">
        <v>0</v>
      </c>
      <c r="I452" s="106">
        <v>0</v>
      </c>
      <c r="J452" s="106">
        <v>0</v>
      </c>
      <c r="K452" s="117">
        <v>0</v>
      </c>
      <c r="L452" s="106">
        <v>0</v>
      </c>
      <c r="M452" s="117"/>
    </row>
    <row r="453" spans="2:13">
      <c r="B453" s="117" t="s">
        <v>206</v>
      </c>
      <c r="C453" s="117" t="s">
        <v>1115</v>
      </c>
      <c r="D453" s="117" t="s">
        <v>1244</v>
      </c>
      <c r="E453" s="117">
        <v>20754</v>
      </c>
      <c r="F453" s="141">
        <v>44682</v>
      </c>
      <c r="G453" s="106">
        <v>0</v>
      </c>
      <c r="H453" s="106">
        <v>0</v>
      </c>
      <c r="I453" s="106">
        <v>0</v>
      </c>
      <c r="J453" s="106">
        <v>0</v>
      </c>
      <c r="K453" s="117">
        <v>0</v>
      </c>
      <c r="L453" s="106">
        <v>0</v>
      </c>
      <c r="M453" s="117"/>
    </row>
    <row r="454" spans="2:13">
      <c r="B454" s="117" t="s">
        <v>206</v>
      </c>
      <c r="C454" s="117" t="s">
        <v>1117</v>
      </c>
      <c r="D454" s="117" t="s">
        <v>1245</v>
      </c>
      <c r="E454" s="117">
        <v>17276</v>
      </c>
      <c r="F454" s="141">
        <v>44682</v>
      </c>
      <c r="G454" s="106">
        <v>0</v>
      </c>
      <c r="H454" s="106">
        <v>0</v>
      </c>
      <c r="I454" s="106">
        <v>0</v>
      </c>
      <c r="J454" s="106">
        <v>0</v>
      </c>
      <c r="K454" s="117">
        <v>0</v>
      </c>
      <c r="L454" s="106">
        <v>0</v>
      </c>
      <c r="M454" s="117"/>
    </row>
    <row r="455" spans="2:13">
      <c r="B455" s="117" t="s">
        <v>125</v>
      </c>
      <c r="C455" s="117" t="s">
        <v>1166</v>
      </c>
      <c r="D455" s="117" t="s">
        <v>1167</v>
      </c>
      <c r="E455" s="117">
        <v>10665</v>
      </c>
      <c r="F455" s="141">
        <v>44682</v>
      </c>
      <c r="G455" s="106">
        <v>0</v>
      </c>
      <c r="H455" s="106">
        <v>0</v>
      </c>
      <c r="I455" s="106">
        <v>0</v>
      </c>
      <c r="J455" s="106">
        <v>0</v>
      </c>
      <c r="K455" s="117">
        <v>0</v>
      </c>
      <c r="L455" s="106">
        <v>0</v>
      </c>
      <c r="M455" s="117"/>
    </row>
    <row r="456" spans="2:13">
      <c r="B456" s="117" t="s">
        <v>125</v>
      </c>
      <c r="C456" s="117" t="s">
        <v>1120</v>
      </c>
      <c r="D456" s="117" t="s">
        <v>1168</v>
      </c>
      <c r="E456" s="117">
        <v>15102</v>
      </c>
      <c r="F456" s="141">
        <v>44682</v>
      </c>
      <c r="G456" s="106">
        <v>6</v>
      </c>
      <c r="H456" s="106">
        <v>0</v>
      </c>
      <c r="I456" s="106">
        <v>0</v>
      </c>
      <c r="J456" s="106">
        <v>0</v>
      </c>
      <c r="K456" s="117">
        <v>0</v>
      </c>
      <c r="L456" s="106">
        <v>0</v>
      </c>
      <c r="M456" s="117"/>
    </row>
    <row r="457" spans="2:13">
      <c r="B457" s="117" t="s">
        <v>125</v>
      </c>
      <c r="C457" s="117" t="s">
        <v>1166</v>
      </c>
      <c r="D457" s="117" t="s">
        <v>1275</v>
      </c>
      <c r="E457" s="117">
        <v>10672</v>
      </c>
      <c r="F457" s="141">
        <v>44682</v>
      </c>
      <c r="G457" s="106">
        <v>0</v>
      </c>
      <c r="H457" s="106">
        <v>0</v>
      </c>
      <c r="I457" s="106">
        <v>0</v>
      </c>
      <c r="J457" s="106">
        <v>0</v>
      </c>
      <c r="K457" s="117">
        <v>0</v>
      </c>
      <c r="L457" s="106">
        <v>0</v>
      </c>
      <c r="M457" s="117"/>
    </row>
    <row r="458" spans="2:13">
      <c r="B458" s="117" t="s">
        <v>106</v>
      </c>
      <c r="C458" s="117" t="s">
        <v>1131</v>
      </c>
      <c r="D458" s="117" t="s">
        <v>116</v>
      </c>
      <c r="E458" s="117">
        <v>15111</v>
      </c>
      <c r="F458" s="141">
        <v>44682</v>
      </c>
      <c r="G458" s="106">
        <v>0</v>
      </c>
      <c r="H458" s="106">
        <v>0</v>
      </c>
      <c r="I458" s="106">
        <v>0</v>
      </c>
      <c r="J458" s="106">
        <v>0</v>
      </c>
      <c r="K458" s="117">
        <v>0</v>
      </c>
      <c r="L458" s="106">
        <v>0</v>
      </c>
      <c r="M458" s="117"/>
    </row>
    <row r="459" spans="2:13">
      <c r="B459" s="117" t="s">
        <v>106</v>
      </c>
      <c r="C459" s="117" t="s">
        <v>1136</v>
      </c>
      <c r="D459" s="117" t="s">
        <v>1276</v>
      </c>
      <c r="E459" s="117">
        <v>15112</v>
      </c>
      <c r="F459" s="141">
        <v>44682</v>
      </c>
      <c r="G459" s="106">
        <v>0</v>
      </c>
      <c r="H459" s="106">
        <v>0</v>
      </c>
      <c r="I459" s="106">
        <v>0</v>
      </c>
      <c r="J459" s="106">
        <v>0</v>
      </c>
      <c r="K459" s="117">
        <v>0</v>
      </c>
      <c r="L459" s="106">
        <v>0</v>
      </c>
      <c r="M459" s="117"/>
    </row>
    <row r="460" spans="2:13">
      <c r="B460" s="117" t="s">
        <v>106</v>
      </c>
      <c r="C460" s="117" t="s">
        <v>1161</v>
      </c>
      <c r="D460" s="117" t="s">
        <v>120</v>
      </c>
      <c r="E460" s="117">
        <v>15138</v>
      </c>
      <c r="F460" s="141">
        <v>44682</v>
      </c>
      <c r="G460" s="106">
        <v>18</v>
      </c>
      <c r="H460" s="106">
        <v>0</v>
      </c>
      <c r="I460" s="106">
        <v>0</v>
      </c>
      <c r="J460" s="106">
        <v>0</v>
      </c>
      <c r="K460" s="117">
        <v>0</v>
      </c>
      <c r="L460" s="106">
        <v>0</v>
      </c>
      <c r="M460" s="117"/>
    </row>
    <row r="461" spans="2:13">
      <c r="B461" s="117" t="s">
        <v>206</v>
      </c>
      <c r="C461" s="117" t="s">
        <v>1115</v>
      </c>
      <c r="D461" s="117" t="s">
        <v>631</v>
      </c>
      <c r="E461" s="117">
        <v>15144</v>
      </c>
      <c r="F461" s="141">
        <v>44682</v>
      </c>
      <c r="G461" s="106">
        <v>0</v>
      </c>
      <c r="H461" s="106">
        <v>0</v>
      </c>
      <c r="I461" s="106">
        <v>0</v>
      </c>
      <c r="J461" s="106">
        <v>0</v>
      </c>
      <c r="K461" s="117">
        <v>0</v>
      </c>
      <c r="L461" s="106">
        <v>0</v>
      </c>
      <c r="M461" s="117"/>
    </row>
    <row r="462" spans="2:13">
      <c r="B462" s="117" t="s">
        <v>206</v>
      </c>
      <c r="C462" s="117" t="s">
        <v>1115</v>
      </c>
      <c r="D462" s="117" t="s">
        <v>1172</v>
      </c>
      <c r="E462" s="117">
        <v>17279</v>
      </c>
      <c r="F462" s="141">
        <v>44682</v>
      </c>
      <c r="G462" s="106">
        <v>8</v>
      </c>
      <c r="H462" s="106">
        <v>0</v>
      </c>
      <c r="I462" s="106">
        <v>0</v>
      </c>
      <c r="J462" s="106">
        <v>0</v>
      </c>
      <c r="K462" s="117">
        <v>0</v>
      </c>
      <c r="L462" s="106">
        <v>0</v>
      </c>
      <c r="M462" s="117"/>
    </row>
    <row r="463" spans="2:13">
      <c r="B463" s="117" t="s">
        <v>125</v>
      </c>
      <c r="C463" s="117" t="s">
        <v>1120</v>
      </c>
      <c r="D463" s="117" t="s">
        <v>1277</v>
      </c>
      <c r="E463" s="117">
        <v>23766</v>
      </c>
      <c r="F463" s="141">
        <v>44682</v>
      </c>
      <c r="G463" s="106">
        <v>4</v>
      </c>
      <c r="H463" s="106">
        <v>0</v>
      </c>
      <c r="I463" s="106">
        <v>0</v>
      </c>
      <c r="J463" s="106">
        <v>0</v>
      </c>
      <c r="K463" s="117">
        <v>0</v>
      </c>
      <c r="L463" s="106">
        <v>0</v>
      </c>
      <c r="M463" s="117"/>
    </row>
    <row r="464" spans="2:13">
      <c r="B464" s="117" t="s">
        <v>125</v>
      </c>
      <c r="C464" s="117" t="s">
        <v>1166</v>
      </c>
      <c r="D464" s="117" t="s">
        <v>203</v>
      </c>
      <c r="E464" s="117">
        <v>22930</v>
      </c>
      <c r="F464" s="141">
        <v>44682</v>
      </c>
      <c r="G464" s="106">
        <v>0</v>
      </c>
      <c r="H464" s="106">
        <v>0</v>
      </c>
      <c r="I464" s="106">
        <v>0</v>
      </c>
      <c r="J464" s="106">
        <v>0</v>
      </c>
      <c r="K464" s="117">
        <v>0</v>
      </c>
      <c r="L464" s="106">
        <v>0</v>
      </c>
      <c r="M464" s="117"/>
    </row>
    <row r="465" spans="2:13">
      <c r="B465" s="117" t="s">
        <v>125</v>
      </c>
      <c r="C465" s="117" t="s">
        <v>1120</v>
      </c>
      <c r="D465" s="117" t="s">
        <v>1174</v>
      </c>
      <c r="E465" s="117">
        <v>15187</v>
      </c>
      <c r="F465" s="141">
        <v>44682</v>
      </c>
      <c r="G465" s="106">
        <v>0</v>
      </c>
      <c r="H465" s="106">
        <v>0</v>
      </c>
      <c r="I465" s="106">
        <v>0</v>
      </c>
      <c r="J465" s="106">
        <v>0</v>
      </c>
      <c r="K465" s="117">
        <v>0</v>
      </c>
      <c r="L465" s="106">
        <v>0</v>
      </c>
      <c r="M465" s="117"/>
    </row>
    <row r="466" spans="2:13">
      <c r="B466" s="117" t="s">
        <v>106</v>
      </c>
      <c r="C466" s="117" t="s">
        <v>1161</v>
      </c>
      <c r="D466" s="117" t="s">
        <v>121</v>
      </c>
      <c r="E466" s="117">
        <v>15192</v>
      </c>
      <c r="F466" s="141">
        <v>44682</v>
      </c>
      <c r="G466" s="106">
        <v>0</v>
      </c>
      <c r="H466" s="106">
        <v>0</v>
      </c>
      <c r="I466" s="106">
        <v>0</v>
      </c>
      <c r="J466" s="106">
        <v>0</v>
      </c>
      <c r="K466" s="117">
        <v>0</v>
      </c>
      <c r="L466" s="106">
        <v>0</v>
      </c>
      <c r="M466" s="117"/>
    </row>
    <row r="467" spans="2:13">
      <c r="B467" s="117" t="s">
        <v>106</v>
      </c>
      <c r="C467" s="117" t="s">
        <v>1125</v>
      </c>
      <c r="D467" s="117" t="s">
        <v>109</v>
      </c>
      <c r="E467" s="117">
        <v>15197</v>
      </c>
      <c r="F467" s="141">
        <v>44682</v>
      </c>
      <c r="G467" s="106">
        <v>0</v>
      </c>
      <c r="H467" s="106">
        <v>1</v>
      </c>
      <c r="I467" s="106">
        <v>2</v>
      </c>
      <c r="J467" s="106">
        <v>0</v>
      </c>
      <c r="K467" s="117">
        <v>0</v>
      </c>
      <c r="L467" s="106">
        <v>0</v>
      </c>
      <c r="M467" s="117"/>
    </row>
    <row r="468" spans="2:13">
      <c r="B468" s="117" t="s">
        <v>106</v>
      </c>
      <c r="C468" s="117" t="s">
        <v>1136</v>
      </c>
      <c r="D468" s="117" t="s">
        <v>1246</v>
      </c>
      <c r="E468" s="117">
        <v>20005</v>
      </c>
      <c r="F468" s="141">
        <v>44682</v>
      </c>
      <c r="G468" s="106">
        <v>22</v>
      </c>
      <c r="H468" s="106">
        <v>0</v>
      </c>
      <c r="I468" s="106">
        <v>0</v>
      </c>
      <c r="J468" s="106">
        <v>0</v>
      </c>
      <c r="K468" s="117">
        <v>0</v>
      </c>
      <c r="L468" s="106">
        <v>0</v>
      </c>
      <c r="M468" s="117"/>
    </row>
    <row r="469" spans="2:13">
      <c r="B469" s="117" t="s">
        <v>106</v>
      </c>
      <c r="C469" s="117" t="s">
        <v>1136</v>
      </c>
      <c r="D469" s="117" t="s">
        <v>1175</v>
      </c>
      <c r="E469" s="117">
        <v>15216</v>
      </c>
      <c r="F469" s="141">
        <v>44682</v>
      </c>
      <c r="G469" s="106">
        <v>0</v>
      </c>
      <c r="H469" s="106">
        <v>0</v>
      </c>
      <c r="I469" s="106">
        <v>0</v>
      </c>
      <c r="J469" s="106">
        <v>0</v>
      </c>
      <c r="K469" s="117">
        <v>0</v>
      </c>
      <c r="L469" s="106">
        <v>0</v>
      </c>
      <c r="M469" s="117"/>
    </row>
    <row r="470" spans="2:13">
      <c r="B470" s="117" t="s">
        <v>106</v>
      </c>
      <c r="C470" s="117" t="s">
        <v>1136</v>
      </c>
      <c r="D470" s="117" t="s">
        <v>1176</v>
      </c>
      <c r="E470" s="117">
        <v>15217</v>
      </c>
      <c r="F470" s="141">
        <v>44682</v>
      </c>
      <c r="G470" s="106">
        <v>0</v>
      </c>
      <c r="H470" s="106">
        <v>0</v>
      </c>
      <c r="I470" s="106">
        <v>0</v>
      </c>
      <c r="J470" s="106">
        <v>0</v>
      </c>
      <c r="K470" s="117">
        <v>0</v>
      </c>
      <c r="L470" s="106">
        <v>0</v>
      </c>
      <c r="M470" s="117"/>
    </row>
    <row r="471" spans="2:13">
      <c r="B471" s="117" t="s">
        <v>125</v>
      </c>
      <c r="C471" s="117" t="s">
        <v>1120</v>
      </c>
      <c r="D471" s="117" t="s">
        <v>1248</v>
      </c>
      <c r="E471" s="117">
        <v>23970</v>
      </c>
      <c r="F471" s="141">
        <v>44682</v>
      </c>
      <c r="G471" s="106">
        <v>11</v>
      </c>
      <c r="H471" s="106">
        <v>0</v>
      </c>
      <c r="I471" s="106">
        <v>0</v>
      </c>
      <c r="J471" s="106">
        <v>0</v>
      </c>
      <c r="K471" s="117">
        <v>0</v>
      </c>
      <c r="L471" s="106">
        <v>0</v>
      </c>
      <c r="M471" s="117"/>
    </row>
    <row r="472" spans="2:13">
      <c r="B472" s="117" t="s">
        <v>125</v>
      </c>
      <c r="C472" s="117" t="s">
        <v>1166</v>
      </c>
      <c r="D472" s="117" t="s">
        <v>1250</v>
      </c>
      <c r="E472" s="117">
        <v>15247</v>
      </c>
      <c r="F472" s="141">
        <v>44682</v>
      </c>
      <c r="G472" s="106">
        <v>0</v>
      </c>
      <c r="H472" s="106">
        <v>0</v>
      </c>
      <c r="I472" s="106">
        <v>0</v>
      </c>
      <c r="J472" s="106">
        <v>0</v>
      </c>
      <c r="K472" s="117">
        <v>0</v>
      </c>
      <c r="L472" s="106">
        <v>0</v>
      </c>
      <c r="M472" s="117"/>
    </row>
    <row r="473" spans="2:13">
      <c r="B473" s="117" t="s">
        <v>125</v>
      </c>
      <c r="C473" s="117" t="s">
        <v>1120</v>
      </c>
      <c r="D473" s="117" t="s">
        <v>1280</v>
      </c>
      <c r="E473" s="117">
        <v>23969</v>
      </c>
      <c r="F473" s="141">
        <v>44682</v>
      </c>
      <c r="G473" s="106">
        <v>0</v>
      </c>
      <c r="H473" s="106">
        <v>0</v>
      </c>
      <c r="I473" s="106">
        <v>0</v>
      </c>
      <c r="J473" s="106">
        <v>0</v>
      </c>
      <c r="K473" s="117">
        <v>0</v>
      </c>
      <c r="L473" s="106">
        <v>0</v>
      </c>
      <c r="M473" s="117"/>
    </row>
    <row r="474" spans="2:13">
      <c r="B474" s="117" t="s">
        <v>106</v>
      </c>
      <c r="C474" s="117" t="s">
        <v>1131</v>
      </c>
      <c r="D474" s="117" t="s">
        <v>1178</v>
      </c>
      <c r="E474" s="117">
        <v>20433</v>
      </c>
      <c r="F474" s="141">
        <v>44682</v>
      </c>
      <c r="G474" s="106">
        <v>0</v>
      </c>
      <c r="H474" s="106">
        <v>0</v>
      </c>
      <c r="I474" s="106">
        <v>0</v>
      </c>
      <c r="J474" s="106">
        <v>0</v>
      </c>
      <c r="K474" s="117">
        <v>0</v>
      </c>
      <c r="L474" s="106">
        <v>0</v>
      </c>
      <c r="M474" s="117"/>
    </row>
    <row r="475" spans="2:13">
      <c r="B475" s="117" t="s">
        <v>125</v>
      </c>
      <c r="C475" s="117" t="s">
        <v>1120</v>
      </c>
      <c r="D475" s="117" t="s">
        <v>646</v>
      </c>
      <c r="E475" s="117">
        <v>21248</v>
      </c>
      <c r="F475" s="141">
        <v>44682</v>
      </c>
      <c r="G475" s="106">
        <v>0</v>
      </c>
      <c r="H475" s="106">
        <v>0</v>
      </c>
      <c r="I475" s="106">
        <v>0</v>
      </c>
      <c r="J475" s="106">
        <v>0</v>
      </c>
      <c r="K475" s="117">
        <v>0</v>
      </c>
      <c r="L475" s="106">
        <v>0</v>
      </c>
      <c r="M475" s="117"/>
    </row>
    <row r="476" spans="2:13">
      <c r="B476" s="117" t="s">
        <v>206</v>
      </c>
      <c r="C476" s="117" t="s">
        <v>1117</v>
      </c>
      <c r="D476" s="117" t="s">
        <v>1251</v>
      </c>
      <c r="E476" s="117">
        <v>20718</v>
      </c>
      <c r="F476" s="141">
        <v>44682</v>
      </c>
      <c r="G476" s="106">
        <v>0</v>
      </c>
      <c r="H476" s="106">
        <v>0</v>
      </c>
      <c r="I476" s="106">
        <v>0</v>
      </c>
      <c r="J476" s="106">
        <v>0</v>
      </c>
      <c r="K476" s="117">
        <v>0</v>
      </c>
      <c r="L476" s="106">
        <v>0</v>
      </c>
      <c r="M476" s="117"/>
    </row>
    <row r="477" spans="2:13">
      <c r="B477" s="117" t="s">
        <v>206</v>
      </c>
      <c r="C477" s="117" t="s">
        <v>1119</v>
      </c>
      <c r="D477" s="117" t="s">
        <v>1252</v>
      </c>
      <c r="E477" s="117">
        <v>17280</v>
      </c>
      <c r="F477" s="141">
        <v>44682</v>
      </c>
      <c r="G477" s="106">
        <v>9</v>
      </c>
      <c r="H477" s="106">
        <v>0</v>
      </c>
      <c r="I477" s="106">
        <v>0</v>
      </c>
      <c r="J477" s="106">
        <v>0</v>
      </c>
      <c r="K477" s="117">
        <v>0</v>
      </c>
      <c r="L477" s="106">
        <v>0</v>
      </c>
      <c r="M477" s="117"/>
    </row>
    <row r="478" spans="2:13">
      <c r="B478" s="117" t="s">
        <v>106</v>
      </c>
      <c r="C478" s="117" t="s">
        <v>1181</v>
      </c>
      <c r="D478" s="117" t="s">
        <v>1182</v>
      </c>
      <c r="E478" s="117">
        <v>16729</v>
      </c>
      <c r="F478" s="141">
        <v>44682</v>
      </c>
      <c r="G478" s="106">
        <v>0</v>
      </c>
      <c r="H478" s="106">
        <v>0</v>
      </c>
      <c r="I478" s="106">
        <v>0</v>
      </c>
      <c r="J478" s="106">
        <v>0</v>
      </c>
      <c r="K478" s="117">
        <v>0</v>
      </c>
      <c r="L478" s="106">
        <v>0</v>
      </c>
      <c r="M478" s="117"/>
    </row>
    <row r="479" spans="2:13">
      <c r="B479" s="117" t="s">
        <v>125</v>
      </c>
      <c r="C479" s="117" t="s">
        <v>1138</v>
      </c>
      <c r="D479" s="117" t="s">
        <v>133</v>
      </c>
      <c r="E479" s="117">
        <v>15305</v>
      </c>
      <c r="F479" s="141">
        <v>44682</v>
      </c>
      <c r="G479" s="106">
        <v>0</v>
      </c>
      <c r="H479" s="106">
        <v>0</v>
      </c>
      <c r="I479" s="106">
        <v>0</v>
      </c>
      <c r="J479" s="106">
        <v>0</v>
      </c>
      <c r="K479" s="117">
        <v>0</v>
      </c>
      <c r="L479" s="106">
        <v>0</v>
      </c>
      <c r="M479" s="117"/>
    </row>
    <row r="480" spans="2:13">
      <c r="B480" s="117" t="s">
        <v>125</v>
      </c>
      <c r="C480" s="117" t="s">
        <v>1166</v>
      </c>
      <c r="D480" s="117" t="s">
        <v>146</v>
      </c>
      <c r="E480" s="117">
        <v>15325</v>
      </c>
      <c r="F480" s="141">
        <v>44682</v>
      </c>
      <c r="G480" s="106">
        <v>57</v>
      </c>
      <c r="H480" s="106">
        <v>0</v>
      </c>
      <c r="I480" s="106">
        <v>0</v>
      </c>
      <c r="J480" s="106">
        <v>0</v>
      </c>
      <c r="K480" s="117">
        <v>0</v>
      </c>
      <c r="L480" s="106">
        <v>0</v>
      </c>
      <c r="M480" s="117"/>
    </row>
    <row r="481" spans="2:13">
      <c r="B481" s="117" t="s">
        <v>206</v>
      </c>
      <c r="C481" s="117" t="s">
        <v>1119</v>
      </c>
      <c r="D481" s="117" t="s">
        <v>214</v>
      </c>
      <c r="E481" s="117">
        <v>15327</v>
      </c>
      <c r="F481" s="141">
        <v>44682</v>
      </c>
      <c r="G481" s="106">
        <v>0</v>
      </c>
      <c r="H481" s="106">
        <v>0</v>
      </c>
      <c r="I481" s="106">
        <v>0</v>
      </c>
      <c r="J481" s="106">
        <v>0</v>
      </c>
      <c r="K481" s="117">
        <v>0</v>
      </c>
      <c r="L481" s="106">
        <v>0</v>
      </c>
      <c r="M481" s="117"/>
    </row>
    <row r="482" spans="2:13">
      <c r="B482" s="117" t="s">
        <v>206</v>
      </c>
      <c r="C482" s="117" t="s">
        <v>1119</v>
      </c>
      <c r="D482" s="117" t="s">
        <v>215</v>
      </c>
      <c r="E482" s="117">
        <v>14459</v>
      </c>
      <c r="F482" s="141">
        <v>44682</v>
      </c>
      <c r="G482" s="106">
        <v>0</v>
      </c>
      <c r="H482" s="106">
        <v>0</v>
      </c>
      <c r="I482" s="106">
        <v>0</v>
      </c>
      <c r="J482" s="106">
        <v>0</v>
      </c>
      <c r="K482" s="117">
        <v>0</v>
      </c>
      <c r="L482" s="106">
        <v>0</v>
      </c>
      <c r="M482" s="117"/>
    </row>
    <row r="483" spans="2:13">
      <c r="B483" s="117" t="s">
        <v>106</v>
      </c>
      <c r="C483" s="117" t="s">
        <v>1126</v>
      </c>
      <c r="D483" s="117" t="s">
        <v>1185</v>
      </c>
      <c r="E483" s="117">
        <v>15352</v>
      </c>
      <c r="F483" s="141">
        <v>44682</v>
      </c>
      <c r="G483" s="106">
        <v>0</v>
      </c>
      <c r="H483" s="106">
        <v>0</v>
      </c>
      <c r="I483" s="106">
        <v>0</v>
      </c>
      <c r="J483" s="106">
        <v>0</v>
      </c>
      <c r="K483" s="117">
        <v>0</v>
      </c>
      <c r="L483" s="106">
        <v>0</v>
      </c>
      <c r="M483" s="117"/>
    </row>
    <row r="484" spans="2:13">
      <c r="B484" s="117" t="s">
        <v>106</v>
      </c>
      <c r="C484" s="117" t="s">
        <v>1136</v>
      </c>
      <c r="D484" s="117" t="s">
        <v>1186</v>
      </c>
      <c r="E484" s="117">
        <v>15353</v>
      </c>
      <c r="F484" s="141">
        <v>44682</v>
      </c>
      <c r="G484" s="106">
        <v>0</v>
      </c>
      <c r="H484" s="106">
        <v>0</v>
      </c>
      <c r="I484" s="106">
        <v>0</v>
      </c>
      <c r="J484" s="106">
        <v>0</v>
      </c>
      <c r="K484" s="117">
        <v>0</v>
      </c>
      <c r="L484" s="106">
        <v>0</v>
      </c>
      <c r="M484" s="117"/>
    </row>
    <row r="485" spans="2:13">
      <c r="B485" s="117" t="s">
        <v>206</v>
      </c>
      <c r="C485" s="117" t="s">
        <v>1119</v>
      </c>
      <c r="D485" s="117" t="s">
        <v>1281</v>
      </c>
      <c r="E485" s="117">
        <v>19942</v>
      </c>
      <c r="F485" s="141">
        <v>44682</v>
      </c>
      <c r="G485" s="106">
        <v>0</v>
      </c>
      <c r="H485" s="106">
        <v>0</v>
      </c>
      <c r="I485" s="106">
        <v>0</v>
      </c>
      <c r="J485" s="106">
        <v>0</v>
      </c>
      <c r="K485" s="117">
        <v>0</v>
      </c>
      <c r="L485" s="106">
        <v>0</v>
      </c>
      <c r="M485" s="117"/>
    </row>
    <row r="486" spans="2:13">
      <c r="B486" s="117" t="s">
        <v>206</v>
      </c>
      <c r="C486" s="117" t="s">
        <v>1117</v>
      </c>
      <c r="D486" s="117" t="s">
        <v>1187</v>
      </c>
      <c r="E486" s="117">
        <v>24710</v>
      </c>
      <c r="F486" s="141">
        <v>44682</v>
      </c>
      <c r="G486" s="106">
        <v>0</v>
      </c>
      <c r="H486" s="106">
        <v>0</v>
      </c>
      <c r="I486" s="106">
        <v>0</v>
      </c>
      <c r="J486" s="106">
        <v>0</v>
      </c>
      <c r="K486" s="117">
        <v>0</v>
      </c>
      <c r="L486" s="106">
        <v>0</v>
      </c>
      <c r="M486" s="117"/>
    </row>
    <row r="487" spans="2:13">
      <c r="B487" s="117" t="s">
        <v>106</v>
      </c>
      <c r="C487" s="117" t="s">
        <v>1136</v>
      </c>
      <c r="D487" s="117" t="s">
        <v>1299</v>
      </c>
      <c r="E487" s="117">
        <v>17090</v>
      </c>
      <c r="F487" s="141">
        <v>44682</v>
      </c>
      <c r="G487" s="106">
        <v>0</v>
      </c>
      <c r="H487" s="106">
        <v>0</v>
      </c>
      <c r="I487" s="106">
        <v>0</v>
      </c>
      <c r="J487" s="106">
        <v>0</v>
      </c>
      <c r="K487" s="117">
        <v>0</v>
      </c>
      <c r="L487" s="106">
        <v>0</v>
      </c>
      <c r="M487" s="117"/>
    </row>
    <row r="488" spans="2:13">
      <c r="B488" s="117" t="s">
        <v>125</v>
      </c>
      <c r="C488" s="117" t="s">
        <v>1120</v>
      </c>
      <c r="D488" s="117" t="s">
        <v>1190</v>
      </c>
      <c r="E488" s="117">
        <v>15430</v>
      </c>
      <c r="F488" s="141">
        <v>44682</v>
      </c>
      <c r="G488" s="106">
        <v>2</v>
      </c>
      <c r="H488" s="106">
        <v>0</v>
      </c>
      <c r="I488" s="106">
        <v>0</v>
      </c>
      <c r="J488" s="106">
        <v>0</v>
      </c>
      <c r="K488" s="117">
        <v>0</v>
      </c>
      <c r="L488" s="106">
        <v>0</v>
      </c>
      <c r="M488" s="117"/>
    </row>
    <row r="489" spans="2:13">
      <c r="B489" s="117" t="s">
        <v>206</v>
      </c>
      <c r="C489" s="117" t="s">
        <v>1117</v>
      </c>
      <c r="D489" s="117" t="s">
        <v>660</v>
      </c>
      <c r="E489" s="117">
        <v>15442</v>
      </c>
      <c r="F489" s="141">
        <v>44682</v>
      </c>
      <c r="G489" s="106">
        <v>0</v>
      </c>
      <c r="H489" s="106">
        <v>0</v>
      </c>
      <c r="I489" s="106">
        <v>0</v>
      </c>
      <c r="J489" s="106">
        <v>0</v>
      </c>
      <c r="K489" s="117">
        <v>0</v>
      </c>
      <c r="L489" s="106">
        <v>0</v>
      </c>
      <c r="M489" s="117"/>
    </row>
    <row r="490" spans="2:13">
      <c r="B490" s="117" t="s">
        <v>106</v>
      </c>
      <c r="C490" s="117" t="s">
        <v>1136</v>
      </c>
      <c r="D490" s="117" t="s">
        <v>1284</v>
      </c>
      <c r="E490" s="117">
        <v>26390</v>
      </c>
      <c r="F490" s="141">
        <v>44682</v>
      </c>
      <c r="G490" s="106">
        <v>0</v>
      </c>
      <c r="H490" s="106">
        <v>0</v>
      </c>
      <c r="I490" s="106">
        <v>0</v>
      </c>
      <c r="J490" s="106">
        <v>0</v>
      </c>
      <c r="K490" s="117">
        <v>0</v>
      </c>
      <c r="L490" s="106">
        <v>0</v>
      </c>
      <c r="M490" s="117"/>
    </row>
    <row r="491" spans="2:13">
      <c r="B491" s="117" t="s">
        <v>206</v>
      </c>
      <c r="C491" s="117" t="s">
        <v>1115</v>
      </c>
      <c r="D491" s="117" t="s">
        <v>1256</v>
      </c>
      <c r="E491" s="117">
        <v>20757</v>
      </c>
      <c r="F491" s="141">
        <v>44682</v>
      </c>
      <c r="G491" s="106">
        <v>6</v>
      </c>
      <c r="H491" s="106">
        <v>0</v>
      </c>
      <c r="I491" s="106">
        <v>0</v>
      </c>
      <c r="J491" s="106">
        <v>0</v>
      </c>
      <c r="K491" s="117">
        <v>0</v>
      </c>
      <c r="L491" s="106">
        <v>0</v>
      </c>
      <c r="M491" s="117"/>
    </row>
    <row r="492" spans="2:13">
      <c r="B492" s="117" t="s">
        <v>206</v>
      </c>
      <c r="C492" s="117" t="s">
        <v>1117</v>
      </c>
      <c r="D492" s="117" t="s">
        <v>664</v>
      </c>
      <c r="E492" s="117">
        <v>15468</v>
      </c>
      <c r="F492" s="141">
        <v>44682</v>
      </c>
      <c r="G492" s="106">
        <v>22</v>
      </c>
      <c r="H492" s="106">
        <v>0</v>
      </c>
      <c r="I492" s="106">
        <v>0</v>
      </c>
      <c r="J492" s="106">
        <v>0</v>
      </c>
      <c r="K492" s="117">
        <v>0</v>
      </c>
      <c r="L492" s="106">
        <v>0</v>
      </c>
      <c r="M492" s="117"/>
    </row>
    <row r="493" spans="2:13">
      <c r="B493" s="117" t="s">
        <v>125</v>
      </c>
      <c r="C493" s="117" t="s">
        <v>1120</v>
      </c>
      <c r="D493" s="117" t="s">
        <v>1192</v>
      </c>
      <c r="E493" s="117">
        <v>22950</v>
      </c>
      <c r="F493" s="141">
        <v>44682</v>
      </c>
      <c r="G493" s="106">
        <v>1</v>
      </c>
      <c r="H493" s="106">
        <v>0</v>
      </c>
      <c r="I493" s="106">
        <v>0</v>
      </c>
      <c r="J493" s="106">
        <v>0</v>
      </c>
      <c r="K493" s="117">
        <v>0</v>
      </c>
      <c r="L493" s="106">
        <v>0</v>
      </c>
      <c r="M493" s="117"/>
    </row>
    <row r="494" spans="2:13">
      <c r="B494" s="117" t="s">
        <v>106</v>
      </c>
      <c r="C494" s="117" t="s">
        <v>1136</v>
      </c>
      <c r="D494" s="117" t="s">
        <v>1193</v>
      </c>
      <c r="E494" s="117">
        <v>15477</v>
      </c>
      <c r="F494" s="141">
        <v>44682</v>
      </c>
      <c r="G494" s="106">
        <v>0</v>
      </c>
      <c r="H494" s="106">
        <v>0</v>
      </c>
      <c r="I494" s="106">
        <v>0</v>
      </c>
      <c r="J494" s="106">
        <v>0</v>
      </c>
      <c r="K494" s="117">
        <v>0</v>
      </c>
      <c r="L494" s="106">
        <v>0</v>
      </c>
      <c r="M494" s="117"/>
    </row>
    <row r="495" spans="2:13">
      <c r="B495" s="117" t="s">
        <v>206</v>
      </c>
      <c r="C495" s="117" t="s">
        <v>1119</v>
      </c>
      <c r="D495" s="117" t="s">
        <v>1285</v>
      </c>
      <c r="E495" s="117">
        <v>20745</v>
      </c>
      <c r="F495" s="141">
        <v>44682</v>
      </c>
      <c r="G495" s="106">
        <v>3</v>
      </c>
      <c r="H495" s="106">
        <v>0</v>
      </c>
      <c r="I495" s="106">
        <v>0</v>
      </c>
      <c r="J495" s="106">
        <v>0</v>
      </c>
      <c r="K495" s="117">
        <v>0</v>
      </c>
      <c r="L495" s="106">
        <v>0</v>
      </c>
      <c r="M495" s="117"/>
    </row>
    <row r="496" spans="2:13">
      <c r="B496" s="117" t="s">
        <v>106</v>
      </c>
      <c r="C496" s="117" t="s">
        <v>1126</v>
      </c>
      <c r="D496" s="117" t="s">
        <v>1259</v>
      </c>
      <c r="E496" s="117">
        <v>19940</v>
      </c>
      <c r="F496" s="141">
        <v>44682</v>
      </c>
      <c r="G496" s="106">
        <v>0</v>
      </c>
      <c r="H496" s="106">
        <v>0</v>
      </c>
      <c r="I496" s="106">
        <v>0</v>
      </c>
      <c r="J496" s="106">
        <v>0</v>
      </c>
      <c r="K496" s="117">
        <v>0</v>
      </c>
      <c r="L496" s="106">
        <v>0</v>
      </c>
      <c r="M496" s="117"/>
    </row>
    <row r="497" spans="2:13">
      <c r="B497" s="117" t="s">
        <v>125</v>
      </c>
      <c r="C497" s="117" t="s">
        <v>1166</v>
      </c>
      <c r="D497" s="117" t="s">
        <v>142</v>
      </c>
      <c r="E497" s="117">
        <v>15501</v>
      </c>
      <c r="F497" s="141">
        <v>44682</v>
      </c>
      <c r="G497" s="106">
        <v>3</v>
      </c>
      <c r="H497" s="106">
        <v>0</v>
      </c>
      <c r="I497" s="106">
        <v>0</v>
      </c>
      <c r="J497" s="106">
        <v>0</v>
      </c>
      <c r="K497" s="117">
        <v>0</v>
      </c>
      <c r="L497" s="106">
        <v>0</v>
      </c>
      <c r="M497" s="117"/>
    </row>
    <row r="498" spans="2:13">
      <c r="B498" s="117" t="s">
        <v>206</v>
      </c>
      <c r="C498" s="117" t="s">
        <v>1117</v>
      </c>
      <c r="D498" s="117" t="s">
        <v>672</v>
      </c>
      <c r="E498" s="117">
        <v>15126</v>
      </c>
      <c r="F498" s="141">
        <v>44682</v>
      </c>
      <c r="G498" s="106">
        <v>54</v>
      </c>
      <c r="H498" s="106">
        <v>0</v>
      </c>
      <c r="I498" s="106">
        <v>0</v>
      </c>
      <c r="J498" s="106">
        <v>0</v>
      </c>
      <c r="K498" s="117">
        <v>0</v>
      </c>
      <c r="L498" s="106">
        <v>0</v>
      </c>
      <c r="M498" s="117"/>
    </row>
    <row r="499" spans="2:13">
      <c r="B499" s="117" t="s">
        <v>106</v>
      </c>
      <c r="C499" s="117" t="s">
        <v>1131</v>
      </c>
      <c r="D499" s="117" t="s">
        <v>1261</v>
      </c>
      <c r="E499" s="117">
        <v>20434</v>
      </c>
      <c r="F499" s="141">
        <v>44682</v>
      </c>
      <c r="G499" s="106">
        <v>2</v>
      </c>
      <c r="H499" s="106">
        <v>0</v>
      </c>
      <c r="I499" s="106">
        <v>0</v>
      </c>
      <c r="J499" s="106">
        <v>0</v>
      </c>
      <c r="K499" s="117">
        <v>0</v>
      </c>
      <c r="L499" s="106">
        <v>0</v>
      </c>
      <c r="M499" s="117"/>
    </row>
    <row r="500" spans="2:13">
      <c r="B500" s="117" t="s">
        <v>106</v>
      </c>
      <c r="C500" s="117" t="s">
        <v>1131</v>
      </c>
      <c r="D500" s="117" t="s">
        <v>1197</v>
      </c>
      <c r="E500" s="117">
        <v>17086</v>
      </c>
      <c r="F500" s="141">
        <v>44682</v>
      </c>
      <c r="G500" s="106">
        <v>4</v>
      </c>
      <c r="H500" s="106">
        <v>0</v>
      </c>
      <c r="I500" s="106">
        <v>0</v>
      </c>
      <c r="J500" s="106">
        <v>0</v>
      </c>
      <c r="K500" s="117">
        <v>0</v>
      </c>
      <c r="L500" s="106">
        <v>0</v>
      </c>
      <c r="M500" s="117"/>
    </row>
    <row r="501" spans="2:13">
      <c r="B501" s="117" t="s">
        <v>206</v>
      </c>
      <c r="C501" s="117" t="s">
        <v>1117</v>
      </c>
      <c r="D501" s="117" t="s">
        <v>1286</v>
      </c>
      <c r="E501" s="117">
        <v>15543</v>
      </c>
      <c r="F501" s="141">
        <v>44682</v>
      </c>
      <c r="G501" s="106">
        <v>0</v>
      </c>
      <c r="H501" s="106">
        <v>0</v>
      </c>
      <c r="I501" s="106">
        <v>0</v>
      </c>
      <c r="J501" s="106">
        <v>0</v>
      </c>
      <c r="K501" s="117">
        <v>0</v>
      </c>
      <c r="L501" s="106">
        <v>0</v>
      </c>
      <c r="M501" s="117"/>
    </row>
    <row r="502" spans="2:13">
      <c r="B502" s="117" t="s">
        <v>206</v>
      </c>
      <c r="C502" s="117" t="s">
        <v>1115</v>
      </c>
      <c r="D502" s="117" t="s">
        <v>1262</v>
      </c>
      <c r="E502" s="117">
        <v>20755</v>
      </c>
      <c r="F502" s="141">
        <v>44682</v>
      </c>
      <c r="G502" s="106">
        <v>0</v>
      </c>
      <c r="H502" s="106">
        <v>0</v>
      </c>
      <c r="I502" s="106">
        <v>0</v>
      </c>
      <c r="J502" s="106">
        <v>0</v>
      </c>
      <c r="K502" s="117">
        <v>0</v>
      </c>
      <c r="L502" s="106">
        <v>0</v>
      </c>
      <c r="M502" s="117"/>
    </row>
    <row r="503" spans="2:13">
      <c r="B503" s="117" t="s">
        <v>206</v>
      </c>
      <c r="C503" s="117" t="s">
        <v>1115</v>
      </c>
      <c r="D503" s="117" t="s">
        <v>1287</v>
      </c>
      <c r="E503" s="117">
        <v>15548</v>
      </c>
      <c r="F503" s="141">
        <v>44682</v>
      </c>
      <c r="G503" s="106">
        <v>0</v>
      </c>
      <c r="H503" s="106">
        <v>0</v>
      </c>
      <c r="I503" s="106">
        <v>0</v>
      </c>
      <c r="J503" s="106">
        <v>0</v>
      </c>
      <c r="K503" s="117">
        <v>0</v>
      </c>
      <c r="L503" s="106">
        <v>0</v>
      </c>
      <c r="M503" s="117"/>
    </row>
    <row r="504" spans="2:13">
      <c r="B504" s="117" t="s">
        <v>106</v>
      </c>
      <c r="C504" s="117" t="s">
        <v>1125</v>
      </c>
      <c r="D504" s="117" t="s">
        <v>1198</v>
      </c>
      <c r="E504" s="117">
        <v>15549</v>
      </c>
      <c r="F504" s="141">
        <v>44682</v>
      </c>
      <c r="G504" s="106">
        <v>0</v>
      </c>
      <c r="H504" s="106">
        <v>0</v>
      </c>
      <c r="I504" s="106">
        <v>0</v>
      </c>
      <c r="J504" s="106">
        <v>0</v>
      </c>
      <c r="K504" s="117">
        <v>0</v>
      </c>
      <c r="L504" s="106">
        <v>0</v>
      </c>
      <c r="M504" s="117"/>
    </row>
    <row r="505" spans="2:13">
      <c r="B505" s="117" t="s">
        <v>125</v>
      </c>
      <c r="C505" s="117" t="s">
        <v>1166</v>
      </c>
      <c r="D505" s="117" t="s">
        <v>1199</v>
      </c>
      <c r="E505" s="117">
        <v>24330</v>
      </c>
      <c r="F505" s="141">
        <v>44682</v>
      </c>
      <c r="G505" s="106">
        <v>2</v>
      </c>
      <c r="H505" s="106">
        <v>0</v>
      </c>
      <c r="I505" s="106">
        <v>0</v>
      </c>
      <c r="J505" s="106">
        <v>0</v>
      </c>
      <c r="K505" s="117">
        <v>0</v>
      </c>
      <c r="L505" s="106">
        <v>0</v>
      </c>
      <c r="M505" s="117"/>
    </row>
    <row r="506" spans="2:13">
      <c r="B506" s="117" t="s">
        <v>106</v>
      </c>
      <c r="C506" s="117" t="s">
        <v>1113</v>
      </c>
      <c r="D506" s="117" t="s">
        <v>1288</v>
      </c>
      <c r="E506" s="117">
        <v>15562</v>
      </c>
      <c r="F506" s="141">
        <v>44682</v>
      </c>
      <c r="G506" s="106">
        <v>0</v>
      </c>
      <c r="H506" s="106">
        <v>0</v>
      </c>
      <c r="I506" s="106">
        <v>0</v>
      </c>
      <c r="J506" s="106">
        <v>0</v>
      </c>
      <c r="K506" s="117">
        <v>0</v>
      </c>
      <c r="L506" s="106">
        <v>0</v>
      </c>
      <c r="M506" s="117"/>
    </row>
    <row r="507" spans="2:13">
      <c r="B507" s="117" t="s">
        <v>106</v>
      </c>
      <c r="C507" s="117" t="s">
        <v>1131</v>
      </c>
      <c r="D507" s="117" t="s">
        <v>1201</v>
      </c>
      <c r="E507" s="117">
        <v>15566</v>
      </c>
      <c r="F507" s="141">
        <v>44682</v>
      </c>
      <c r="G507" s="106">
        <v>0</v>
      </c>
      <c r="H507" s="106">
        <v>0</v>
      </c>
      <c r="I507" s="106">
        <v>0</v>
      </c>
      <c r="J507" s="106">
        <v>0</v>
      </c>
      <c r="K507" s="117">
        <v>0</v>
      </c>
      <c r="L507" s="106">
        <v>0</v>
      </c>
      <c r="M507" s="117"/>
    </row>
    <row r="508" spans="2:13">
      <c r="B508" s="117" t="s">
        <v>106</v>
      </c>
      <c r="C508" s="117" t="s">
        <v>1131</v>
      </c>
      <c r="D508" s="117" t="s">
        <v>1202</v>
      </c>
      <c r="E508" s="117">
        <v>17151</v>
      </c>
      <c r="F508" s="141">
        <v>44682</v>
      </c>
      <c r="G508" s="106">
        <v>1</v>
      </c>
      <c r="H508" s="106">
        <v>0</v>
      </c>
      <c r="I508" s="106">
        <v>0</v>
      </c>
      <c r="J508" s="106">
        <v>0</v>
      </c>
      <c r="K508" s="117">
        <v>0</v>
      </c>
      <c r="L508" s="106">
        <v>0</v>
      </c>
      <c r="M508" s="117"/>
    </row>
    <row r="509" spans="2:13">
      <c r="B509" s="117" t="s">
        <v>106</v>
      </c>
      <c r="C509" s="117" t="s">
        <v>1131</v>
      </c>
      <c r="D509" s="117" t="s">
        <v>1203</v>
      </c>
      <c r="E509" s="117">
        <v>20435</v>
      </c>
      <c r="F509" s="141">
        <v>44682</v>
      </c>
      <c r="G509" s="106">
        <v>0</v>
      </c>
      <c r="H509" s="106">
        <v>0</v>
      </c>
      <c r="I509" s="106">
        <v>0</v>
      </c>
      <c r="J509" s="106">
        <v>0</v>
      </c>
      <c r="K509" s="117">
        <v>0</v>
      </c>
      <c r="L509" s="106">
        <v>0</v>
      </c>
      <c r="M509" s="117"/>
    </row>
    <row r="510" spans="2:13">
      <c r="B510" s="117" t="s">
        <v>125</v>
      </c>
      <c r="C510" s="117" t="s">
        <v>1166</v>
      </c>
      <c r="D510" s="117" t="s">
        <v>1300</v>
      </c>
      <c r="E510" s="117">
        <v>22156</v>
      </c>
      <c r="F510" s="141">
        <v>44682</v>
      </c>
      <c r="G510" s="106">
        <v>6</v>
      </c>
      <c r="H510" s="106">
        <v>0</v>
      </c>
      <c r="I510" s="106">
        <v>0</v>
      </c>
      <c r="J510" s="106">
        <v>0</v>
      </c>
      <c r="K510" s="117">
        <v>0</v>
      </c>
      <c r="L510" s="106">
        <v>0</v>
      </c>
      <c r="M510" s="117"/>
    </row>
    <row r="511" spans="2:13">
      <c r="B511" s="117" t="s">
        <v>106</v>
      </c>
      <c r="C511" s="117" t="s">
        <v>1136</v>
      </c>
      <c r="D511" s="117" t="s">
        <v>1204</v>
      </c>
      <c r="E511" s="117">
        <v>15593</v>
      </c>
      <c r="F511" s="141">
        <v>44682</v>
      </c>
      <c r="G511" s="106">
        <v>5</v>
      </c>
      <c r="H511" s="106">
        <v>0</v>
      </c>
      <c r="I511" s="106">
        <v>0</v>
      </c>
      <c r="J511" s="106">
        <v>0</v>
      </c>
      <c r="K511" s="117">
        <v>0</v>
      </c>
      <c r="L511" s="106">
        <v>0</v>
      </c>
      <c r="M511" s="117"/>
    </row>
    <row r="512" spans="2:13">
      <c r="B512" s="117" t="s">
        <v>106</v>
      </c>
      <c r="C512" s="117" t="s">
        <v>1131</v>
      </c>
      <c r="D512" s="117" t="s">
        <v>1205</v>
      </c>
      <c r="E512" s="117">
        <v>15606</v>
      </c>
      <c r="F512" s="141">
        <v>44682</v>
      </c>
      <c r="G512" s="106">
        <v>0</v>
      </c>
      <c r="H512" s="106">
        <v>0</v>
      </c>
      <c r="I512" s="106">
        <v>0</v>
      </c>
      <c r="J512" s="106">
        <v>0</v>
      </c>
      <c r="K512" s="117">
        <v>0</v>
      </c>
      <c r="L512" s="106">
        <v>0</v>
      </c>
      <c r="M512" s="117"/>
    </row>
    <row r="513" spans="2:13">
      <c r="B513" s="117" t="s">
        <v>125</v>
      </c>
      <c r="C513" s="117" t="s">
        <v>1120</v>
      </c>
      <c r="D513" s="117" t="s">
        <v>677</v>
      </c>
      <c r="E513" s="117">
        <v>15614</v>
      </c>
      <c r="F513" s="141">
        <v>44682</v>
      </c>
      <c r="G513" s="106">
        <v>0</v>
      </c>
      <c r="H513" s="106">
        <v>0</v>
      </c>
      <c r="I513" s="106">
        <v>1</v>
      </c>
      <c r="J513" s="106">
        <v>0</v>
      </c>
      <c r="K513" s="117">
        <v>0</v>
      </c>
      <c r="L513" s="106">
        <v>0</v>
      </c>
      <c r="M513" s="117"/>
    </row>
    <row r="514" spans="2:13">
      <c r="B514" s="117" t="s">
        <v>206</v>
      </c>
      <c r="C514" s="117" t="s">
        <v>1115</v>
      </c>
      <c r="D514" s="117" t="s">
        <v>679</v>
      </c>
      <c r="E514" s="117">
        <v>15621</v>
      </c>
      <c r="F514" s="141">
        <v>44682</v>
      </c>
      <c r="G514" s="106">
        <v>0</v>
      </c>
      <c r="H514" s="106">
        <v>0</v>
      </c>
      <c r="I514" s="106">
        <v>0</v>
      </c>
      <c r="J514" s="106">
        <v>0</v>
      </c>
      <c r="K514" s="117">
        <v>0</v>
      </c>
      <c r="L514" s="106">
        <v>0</v>
      </c>
      <c r="M514" s="117"/>
    </row>
    <row r="515" spans="2:13">
      <c r="B515" s="117" t="s">
        <v>106</v>
      </c>
      <c r="C515" s="117" t="s">
        <v>1113</v>
      </c>
      <c r="D515" s="117" t="s">
        <v>1206</v>
      </c>
      <c r="E515" s="117">
        <v>15684</v>
      </c>
      <c r="F515" s="141">
        <v>44682</v>
      </c>
      <c r="G515" s="106">
        <v>0</v>
      </c>
      <c r="H515" s="106">
        <v>0</v>
      </c>
      <c r="I515" s="106">
        <v>0</v>
      </c>
      <c r="J515" s="106">
        <v>0</v>
      </c>
      <c r="K515" s="117">
        <v>0</v>
      </c>
      <c r="L515" s="106">
        <v>0</v>
      </c>
      <c r="M515" s="117"/>
    </row>
    <row r="516" spans="2:13">
      <c r="B516" s="117" t="s">
        <v>206</v>
      </c>
      <c r="C516" s="117" t="s">
        <v>1119</v>
      </c>
      <c r="D516" s="117" t="s">
        <v>218</v>
      </c>
      <c r="E516" s="117">
        <v>15693</v>
      </c>
      <c r="F516" s="141">
        <v>44682</v>
      </c>
      <c r="G516" s="106">
        <v>0</v>
      </c>
      <c r="H516" s="106">
        <v>0</v>
      </c>
      <c r="I516" s="106">
        <v>1</v>
      </c>
      <c r="J516" s="106">
        <v>0</v>
      </c>
      <c r="K516" s="117">
        <v>0</v>
      </c>
      <c r="L516" s="106">
        <v>0</v>
      </c>
      <c r="M516" s="117"/>
    </row>
    <row r="517" spans="2:13">
      <c r="B517" s="117" t="s">
        <v>106</v>
      </c>
      <c r="C517" s="117" t="s">
        <v>1125</v>
      </c>
      <c r="D517" s="117" t="s">
        <v>1207</v>
      </c>
      <c r="E517" s="117">
        <v>15701</v>
      </c>
      <c r="F517" s="141">
        <v>44682</v>
      </c>
      <c r="G517" s="106">
        <v>0</v>
      </c>
      <c r="H517" s="106">
        <v>0</v>
      </c>
      <c r="I517" s="106">
        <v>0</v>
      </c>
      <c r="J517" s="106">
        <v>0</v>
      </c>
      <c r="K517" s="117">
        <v>0</v>
      </c>
      <c r="L517" s="106">
        <v>0</v>
      </c>
      <c r="M517" s="117"/>
    </row>
    <row r="518" spans="2:13">
      <c r="B518" s="117" t="s">
        <v>106</v>
      </c>
      <c r="C518" s="117" t="s">
        <v>1181</v>
      </c>
      <c r="D518" s="117" t="s">
        <v>1301</v>
      </c>
      <c r="E518" s="117">
        <v>15707</v>
      </c>
      <c r="F518" s="141">
        <v>44682</v>
      </c>
      <c r="G518" s="106">
        <v>0</v>
      </c>
      <c r="H518" s="106">
        <v>0</v>
      </c>
      <c r="I518" s="106">
        <v>0</v>
      </c>
      <c r="J518" s="106">
        <v>0</v>
      </c>
      <c r="K518" s="117">
        <v>0</v>
      </c>
      <c r="L518" s="106">
        <v>0</v>
      </c>
      <c r="M518" s="117"/>
    </row>
    <row r="519" spans="2:13">
      <c r="B519" s="117" t="s">
        <v>106</v>
      </c>
      <c r="C519" s="117" t="s">
        <v>1125</v>
      </c>
      <c r="D519" s="117" t="s">
        <v>112</v>
      </c>
      <c r="E519" s="117">
        <v>15724</v>
      </c>
      <c r="F519" s="141">
        <v>44682</v>
      </c>
      <c r="G519" s="106">
        <v>11</v>
      </c>
      <c r="H519" s="106">
        <v>0</v>
      </c>
      <c r="I519" s="106">
        <v>0</v>
      </c>
      <c r="J519" s="106">
        <v>0</v>
      </c>
      <c r="K519" s="117">
        <v>0</v>
      </c>
      <c r="L519" s="106">
        <v>0</v>
      </c>
      <c r="M519" s="117"/>
    </row>
    <row r="520" spans="2:13">
      <c r="B520" s="117" t="s">
        <v>106</v>
      </c>
      <c r="C520" s="117" t="s">
        <v>1131</v>
      </c>
      <c r="D520" s="117" t="s">
        <v>1302</v>
      </c>
      <c r="E520" s="117">
        <v>15727</v>
      </c>
      <c r="F520" s="141">
        <v>44682</v>
      </c>
      <c r="G520" s="106">
        <v>0</v>
      </c>
      <c r="H520" s="106">
        <v>0</v>
      </c>
      <c r="I520" s="106">
        <v>0</v>
      </c>
      <c r="J520" s="106">
        <v>0</v>
      </c>
      <c r="K520" s="117">
        <v>0</v>
      </c>
      <c r="L520" s="106">
        <v>0</v>
      </c>
      <c r="M520" s="117"/>
    </row>
    <row r="521" spans="2:13">
      <c r="B521" s="117" t="s">
        <v>106</v>
      </c>
      <c r="C521" s="117" t="s">
        <v>1131</v>
      </c>
      <c r="D521" s="117" t="s">
        <v>1210</v>
      </c>
      <c r="E521" s="117">
        <v>15742</v>
      </c>
      <c r="F521" s="141">
        <v>44682</v>
      </c>
      <c r="G521" s="106">
        <v>4</v>
      </c>
      <c r="H521" s="106">
        <v>0</v>
      </c>
      <c r="I521" s="106">
        <v>0</v>
      </c>
      <c r="J521" s="106">
        <v>0</v>
      </c>
      <c r="K521" s="117">
        <v>0</v>
      </c>
      <c r="L521" s="106">
        <v>0</v>
      </c>
      <c r="M521" s="117"/>
    </row>
    <row r="522" spans="2:13">
      <c r="B522" s="117" t="s">
        <v>206</v>
      </c>
      <c r="C522" s="117" t="s">
        <v>1115</v>
      </c>
      <c r="D522" s="117" t="s">
        <v>1211</v>
      </c>
      <c r="E522" s="117">
        <v>15757</v>
      </c>
      <c r="F522" s="141">
        <v>44682</v>
      </c>
      <c r="G522" s="106">
        <v>1</v>
      </c>
      <c r="H522" s="106">
        <v>0</v>
      </c>
      <c r="I522" s="106">
        <v>0</v>
      </c>
      <c r="J522" s="106">
        <v>0</v>
      </c>
      <c r="K522" s="117">
        <v>0</v>
      </c>
      <c r="L522" s="106">
        <v>0</v>
      </c>
      <c r="M522" s="117"/>
    </row>
    <row r="523" spans="2:13">
      <c r="B523" s="117" t="s">
        <v>206</v>
      </c>
      <c r="C523" s="117" t="s">
        <v>1119</v>
      </c>
      <c r="D523" s="117" t="s">
        <v>219</v>
      </c>
      <c r="E523" s="117">
        <v>15768</v>
      </c>
      <c r="F523" s="141">
        <v>44682</v>
      </c>
      <c r="G523" s="106">
        <v>7</v>
      </c>
      <c r="H523" s="106">
        <v>0</v>
      </c>
      <c r="I523" s="106">
        <v>0</v>
      </c>
      <c r="J523" s="106">
        <v>0</v>
      </c>
      <c r="K523" s="117">
        <v>0</v>
      </c>
      <c r="L523" s="106">
        <v>0</v>
      </c>
      <c r="M523" s="117"/>
    </row>
    <row r="524" spans="2:13">
      <c r="B524" s="117" t="s">
        <v>206</v>
      </c>
      <c r="C524" s="117" t="s">
        <v>1119</v>
      </c>
      <c r="D524" s="117" t="s">
        <v>220</v>
      </c>
      <c r="E524" s="117">
        <v>15780</v>
      </c>
      <c r="F524" s="141">
        <v>44682</v>
      </c>
      <c r="G524" s="106">
        <v>2</v>
      </c>
      <c r="H524" s="106">
        <v>0</v>
      </c>
      <c r="I524" s="106">
        <v>0</v>
      </c>
      <c r="J524" s="106">
        <v>0</v>
      </c>
      <c r="K524" s="117">
        <v>0</v>
      </c>
      <c r="L524" s="106">
        <v>0</v>
      </c>
      <c r="M524" s="117"/>
    </row>
    <row r="525" spans="2:13">
      <c r="B525" s="117" t="s">
        <v>106</v>
      </c>
      <c r="C525" s="117" t="s">
        <v>1113</v>
      </c>
      <c r="D525" s="117" t="s">
        <v>1213</v>
      </c>
      <c r="E525" s="117">
        <v>15785</v>
      </c>
      <c r="F525" s="141">
        <v>44682</v>
      </c>
      <c r="G525" s="106">
        <v>1</v>
      </c>
      <c r="H525" s="106">
        <v>0</v>
      </c>
      <c r="I525" s="106">
        <v>0</v>
      </c>
      <c r="J525" s="106">
        <v>0</v>
      </c>
      <c r="K525" s="117">
        <v>0</v>
      </c>
      <c r="L525" s="106">
        <v>0</v>
      </c>
      <c r="M525" s="117"/>
    </row>
    <row r="526" spans="2:13">
      <c r="B526" s="117" t="s">
        <v>106</v>
      </c>
      <c r="C526" s="117" t="s">
        <v>1181</v>
      </c>
      <c r="D526" s="117" t="s">
        <v>1214</v>
      </c>
      <c r="E526" s="117">
        <v>20457</v>
      </c>
      <c r="F526" s="141">
        <v>44713</v>
      </c>
      <c r="G526" s="106">
        <v>0</v>
      </c>
      <c r="H526" s="106">
        <v>0</v>
      </c>
      <c r="I526" s="106">
        <v>0</v>
      </c>
      <c r="J526" s="106">
        <v>0</v>
      </c>
      <c r="K526" s="117">
        <v>0</v>
      </c>
      <c r="L526" s="106">
        <v>0</v>
      </c>
      <c r="M526" s="117"/>
    </row>
    <row r="527" spans="2:13">
      <c r="B527" s="117" t="s">
        <v>206</v>
      </c>
      <c r="C527" s="117" t="s">
        <v>1117</v>
      </c>
      <c r="D527" s="117" t="s">
        <v>1215</v>
      </c>
      <c r="E527" s="117">
        <v>17185</v>
      </c>
      <c r="F527" s="141">
        <v>44713</v>
      </c>
      <c r="G527" s="106">
        <v>1</v>
      </c>
      <c r="H527" s="106">
        <v>0</v>
      </c>
      <c r="I527" s="106">
        <v>0</v>
      </c>
      <c r="J527" s="106">
        <v>0</v>
      </c>
      <c r="K527" s="117">
        <v>0</v>
      </c>
      <c r="L527" s="106">
        <v>0</v>
      </c>
      <c r="M527" s="117"/>
    </row>
    <row r="528" spans="2:13">
      <c r="B528" s="117" t="s">
        <v>106</v>
      </c>
      <c r="C528" s="117" t="s">
        <v>1131</v>
      </c>
      <c r="D528" s="117" t="s">
        <v>1216</v>
      </c>
      <c r="E528" s="117">
        <v>14211</v>
      </c>
      <c r="F528" s="141">
        <v>44713</v>
      </c>
      <c r="G528" s="106">
        <v>0</v>
      </c>
      <c r="H528" s="106">
        <v>0</v>
      </c>
      <c r="I528" s="106">
        <v>0</v>
      </c>
      <c r="J528" s="106">
        <v>0</v>
      </c>
      <c r="K528" s="117">
        <v>0</v>
      </c>
      <c r="L528" s="106">
        <v>0</v>
      </c>
      <c r="M528" s="117"/>
    </row>
    <row r="529" spans="2:13">
      <c r="B529" s="117" t="s">
        <v>206</v>
      </c>
      <c r="C529" s="117" t="s">
        <v>1119</v>
      </c>
      <c r="D529" s="117" t="s">
        <v>212</v>
      </c>
      <c r="E529" s="117">
        <v>14212</v>
      </c>
      <c r="F529" s="141">
        <v>44713</v>
      </c>
      <c r="G529" s="106">
        <v>29</v>
      </c>
      <c r="H529" s="106">
        <v>0</v>
      </c>
      <c r="I529" s="106">
        <v>0</v>
      </c>
      <c r="J529" s="106">
        <v>0</v>
      </c>
      <c r="K529" s="117">
        <v>0</v>
      </c>
      <c r="L529" s="106">
        <v>0</v>
      </c>
      <c r="M529" s="117"/>
    </row>
    <row r="530" spans="2:13">
      <c r="B530" s="117" t="s">
        <v>206</v>
      </c>
      <c r="C530" s="117" t="s">
        <v>1119</v>
      </c>
      <c r="D530" s="117" t="s">
        <v>529</v>
      </c>
      <c r="E530" s="117">
        <v>24233</v>
      </c>
      <c r="F530" s="141">
        <v>44713</v>
      </c>
      <c r="G530" s="106">
        <v>17</v>
      </c>
      <c r="H530" s="106">
        <v>0</v>
      </c>
      <c r="I530" s="106">
        <v>0</v>
      </c>
      <c r="J530" s="106">
        <v>0</v>
      </c>
      <c r="K530" s="117">
        <v>0</v>
      </c>
      <c r="L530" s="106">
        <v>0</v>
      </c>
      <c r="M530" s="117"/>
    </row>
    <row r="531" spans="2:13">
      <c r="B531" s="117" t="s">
        <v>125</v>
      </c>
      <c r="C531" s="117" t="s">
        <v>1120</v>
      </c>
      <c r="D531" s="117" t="s">
        <v>1121</v>
      </c>
      <c r="E531" s="117">
        <v>14197</v>
      </c>
      <c r="F531" s="141">
        <v>44713</v>
      </c>
      <c r="G531" s="106">
        <v>10</v>
      </c>
      <c r="H531" s="106">
        <v>0</v>
      </c>
      <c r="I531" s="106">
        <v>0</v>
      </c>
      <c r="J531" s="106">
        <v>0</v>
      </c>
      <c r="K531" s="117">
        <v>0</v>
      </c>
      <c r="L531" s="106">
        <v>0</v>
      </c>
      <c r="M531" s="117"/>
    </row>
    <row r="532" spans="2:13">
      <c r="B532" s="117" t="s">
        <v>106</v>
      </c>
      <c r="C532" s="117" t="s">
        <v>1113</v>
      </c>
      <c r="D532" s="117" t="s">
        <v>1123</v>
      </c>
      <c r="E532" s="117">
        <v>20475</v>
      </c>
      <c r="F532" s="141">
        <v>44713</v>
      </c>
      <c r="G532" s="106">
        <v>0</v>
      </c>
      <c r="H532" s="106">
        <v>0</v>
      </c>
      <c r="I532" s="106">
        <v>0</v>
      </c>
      <c r="J532" s="106">
        <v>0</v>
      </c>
      <c r="K532" s="117">
        <v>0</v>
      </c>
      <c r="L532" s="106">
        <v>0</v>
      </c>
      <c r="M532" s="117"/>
    </row>
    <row r="533" spans="2:13">
      <c r="B533" s="117" t="s">
        <v>106</v>
      </c>
      <c r="C533" s="117" t="s">
        <v>1126</v>
      </c>
      <c r="D533" s="117" t="s">
        <v>1127</v>
      </c>
      <c r="E533" s="117">
        <v>14235</v>
      </c>
      <c r="F533" s="141">
        <v>44713</v>
      </c>
      <c r="G533" s="106">
        <v>15</v>
      </c>
      <c r="H533" s="106">
        <v>0</v>
      </c>
      <c r="I533" s="106">
        <v>0</v>
      </c>
      <c r="J533" s="106">
        <v>0</v>
      </c>
      <c r="K533" s="117">
        <v>0</v>
      </c>
      <c r="L533" s="106">
        <v>0</v>
      </c>
      <c r="M533" s="117"/>
    </row>
    <row r="534" spans="2:13">
      <c r="B534" s="117" t="s">
        <v>206</v>
      </c>
      <c r="C534" s="117" t="s">
        <v>1117</v>
      </c>
      <c r="D534" s="117" t="s">
        <v>222</v>
      </c>
      <c r="E534" s="117">
        <v>14237</v>
      </c>
      <c r="F534" s="141">
        <v>44713</v>
      </c>
      <c r="G534" s="106">
        <v>9</v>
      </c>
      <c r="H534" s="106">
        <v>0</v>
      </c>
      <c r="I534" s="106">
        <v>0</v>
      </c>
      <c r="J534" s="106">
        <v>0</v>
      </c>
      <c r="K534" s="117">
        <v>0</v>
      </c>
      <c r="L534" s="106">
        <v>0</v>
      </c>
      <c r="M534" s="117"/>
    </row>
    <row r="535" spans="2:13">
      <c r="B535" s="117" t="s">
        <v>106</v>
      </c>
      <c r="C535" s="117" t="s">
        <v>1113</v>
      </c>
      <c r="D535" s="117" t="s">
        <v>1303</v>
      </c>
      <c r="E535" s="117">
        <v>14243</v>
      </c>
      <c r="F535" s="141">
        <v>44713</v>
      </c>
      <c r="G535" s="106">
        <v>1</v>
      </c>
      <c r="H535" s="106">
        <v>0</v>
      </c>
      <c r="I535" s="106">
        <v>0</v>
      </c>
      <c r="J535" s="106">
        <v>0</v>
      </c>
      <c r="K535" s="117">
        <v>0</v>
      </c>
      <c r="L535" s="106">
        <v>0</v>
      </c>
      <c r="M535" s="117"/>
    </row>
    <row r="536" spans="2:13">
      <c r="B536" s="117" t="s">
        <v>106</v>
      </c>
      <c r="C536" s="117" t="s">
        <v>1131</v>
      </c>
      <c r="D536" s="117" t="s">
        <v>1132</v>
      </c>
      <c r="E536" s="117">
        <v>26325</v>
      </c>
      <c r="F536" s="141">
        <v>44713</v>
      </c>
      <c r="G536" s="106">
        <v>0</v>
      </c>
      <c r="H536" s="106">
        <v>0</v>
      </c>
      <c r="I536" s="106">
        <v>0</v>
      </c>
      <c r="J536" s="106">
        <v>0</v>
      </c>
      <c r="K536" s="117">
        <v>0</v>
      </c>
      <c r="L536" s="106">
        <v>0</v>
      </c>
      <c r="M536" s="117"/>
    </row>
    <row r="537" spans="2:13">
      <c r="B537" s="117" t="s">
        <v>125</v>
      </c>
      <c r="C537" s="117" t="s">
        <v>1120</v>
      </c>
      <c r="D537" s="117" t="s">
        <v>1217</v>
      </c>
      <c r="E537" s="117">
        <v>14267</v>
      </c>
      <c r="F537" s="141">
        <v>44713</v>
      </c>
      <c r="G537" s="106">
        <v>7</v>
      </c>
      <c r="H537" s="106">
        <v>0</v>
      </c>
      <c r="I537" s="106">
        <v>0</v>
      </c>
      <c r="J537" s="106">
        <v>0</v>
      </c>
      <c r="K537" s="117">
        <v>0</v>
      </c>
      <c r="L537" s="106">
        <v>0</v>
      </c>
      <c r="M537" s="117"/>
    </row>
    <row r="538" spans="2:13">
      <c r="B538" s="117" t="s">
        <v>106</v>
      </c>
      <c r="C538" s="117" t="s">
        <v>1125</v>
      </c>
      <c r="D538" s="117" t="s">
        <v>1218</v>
      </c>
      <c r="E538" s="117">
        <v>14269</v>
      </c>
      <c r="F538" s="141">
        <v>44713</v>
      </c>
      <c r="G538" s="106">
        <v>0</v>
      </c>
      <c r="H538" s="106">
        <v>5</v>
      </c>
      <c r="I538" s="106">
        <v>5</v>
      </c>
      <c r="J538" s="106">
        <v>0</v>
      </c>
      <c r="K538" s="117">
        <v>0</v>
      </c>
      <c r="L538" s="106">
        <v>0</v>
      </c>
      <c r="M538" s="117"/>
    </row>
    <row r="539" spans="2:13">
      <c r="B539" s="117" t="s">
        <v>206</v>
      </c>
      <c r="C539" s="117" t="s">
        <v>1119</v>
      </c>
      <c r="D539" s="117" t="s">
        <v>213</v>
      </c>
      <c r="E539" s="117">
        <v>15769</v>
      </c>
      <c r="F539" s="141">
        <v>44713</v>
      </c>
      <c r="G539" s="106">
        <v>37</v>
      </c>
      <c r="H539" s="106">
        <v>0</v>
      </c>
      <c r="I539" s="106">
        <v>0</v>
      </c>
      <c r="J539" s="106">
        <v>0</v>
      </c>
      <c r="K539" s="117">
        <v>0</v>
      </c>
      <c r="L539" s="106">
        <v>0</v>
      </c>
      <c r="M539" s="117"/>
    </row>
    <row r="540" spans="2:13">
      <c r="B540" s="117" t="s">
        <v>106</v>
      </c>
      <c r="C540" s="117" t="s">
        <v>1136</v>
      </c>
      <c r="D540" s="117" t="s">
        <v>1304</v>
      </c>
      <c r="E540" s="117">
        <v>14292</v>
      </c>
      <c r="F540" s="141">
        <v>44713</v>
      </c>
      <c r="G540" s="106">
        <v>0</v>
      </c>
      <c r="H540" s="106">
        <v>0</v>
      </c>
      <c r="I540" s="106">
        <v>0</v>
      </c>
      <c r="J540" s="106">
        <v>0</v>
      </c>
      <c r="K540" s="117">
        <v>0</v>
      </c>
      <c r="L540" s="106">
        <v>0</v>
      </c>
      <c r="M540" s="117"/>
    </row>
    <row r="541" spans="2:13">
      <c r="B541" s="117" t="s">
        <v>106</v>
      </c>
      <c r="C541" s="117" t="s">
        <v>1131</v>
      </c>
      <c r="D541" s="117" t="s">
        <v>1220</v>
      </c>
      <c r="E541" s="117">
        <v>20436</v>
      </c>
      <c r="F541" s="141">
        <v>44713</v>
      </c>
      <c r="G541" s="106">
        <v>1</v>
      </c>
      <c r="H541" s="106">
        <v>0</v>
      </c>
      <c r="I541" s="106">
        <v>0</v>
      </c>
      <c r="J541" s="106">
        <v>0</v>
      </c>
      <c r="K541" s="117">
        <v>0</v>
      </c>
      <c r="L541" s="106">
        <v>0</v>
      </c>
      <c r="M541" s="117"/>
    </row>
    <row r="542" spans="2:13">
      <c r="B542" s="117" t="s">
        <v>106</v>
      </c>
      <c r="C542" s="117" t="s">
        <v>1136</v>
      </c>
      <c r="D542" s="117" t="s">
        <v>1221</v>
      </c>
      <c r="E542" s="117">
        <v>17095</v>
      </c>
      <c r="F542" s="141">
        <v>44713</v>
      </c>
      <c r="G542" s="106">
        <v>0</v>
      </c>
      <c r="H542" s="106">
        <v>0</v>
      </c>
      <c r="I542" s="106">
        <v>0</v>
      </c>
      <c r="J542" s="106">
        <v>0</v>
      </c>
      <c r="K542" s="117">
        <v>0</v>
      </c>
      <c r="L542" s="106">
        <v>0</v>
      </c>
      <c r="M542" s="117"/>
    </row>
    <row r="543" spans="2:13">
      <c r="B543" s="117" t="s">
        <v>106</v>
      </c>
      <c r="C543" s="117" t="s">
        <v>1125</v>
      </c>
      <c r="D543" s="117" t="s">
        <v>1133</v>
      </c>
      <c r="E543" s="117">
        <v>17018</v>
      </c>
      <c r="F543" s="141">
        <v>44713</v>
      </c>
      <c r="G543" s="106">
        <v>0</v>
      </c>
      <c r="H543" s="106">
        <v>0</v>
      </c>
      <c r="I543" s="106">
        <v>0</v>
      </c>
      <c r="J543" s="106">
        <v>0</v>
      </c>
      <c r="K543" s="117">
        <v>0</v>
      </c>
      <c r="L543" s="106">
        <v>0</v>
      </c>
      <c r="M543" s="117"/>
    </row>
    <row r="544" spans="2:13">
      <c r="B544" s="117" t="s">
        <v>125</v>
      </c>
      <c r="C544" s="117" t="s">
        <v>1120</v>
      </c>
      <c r="D544" s="117" t="s">
        <v>1226</v>
      </c>
      <c r="E544" s="117">
        <v>14391</v>
      </c>
      <c r="F544" s="141">
        <v>44713</v>
      </c>
      <c r="G544" s="106">
        <v>0</v>
      </c>
      <c r="H544" s="106">
        <v>0</v>
      </c>
      <c r="I544" s="106">
        <v>0</v>
      </c>
      <c r="J544" s="106">
        <v>0</v>
      </c>
      <c r="K544" s="117">
        <v>0</v>
      </c>
      <c r="L544" s="106">
        <v>0</v>
      </c>
      <c r="M544" s="117"/>
    </row>
    <row r="545" spans="2:13">
      <c r="B545" s="117" t="s">
        <v>125</v>
      </c>
      <c r="C545" s="117" t="s">
        <v>1120</v>
      </c>
      <c r="D545" s="117" t="s">
        <v>1227</v>
      </c>
      <c r="E545" s="117">
        <v>14404</v>
      </c>
      <c r="F545" s="141">
        <v>44713</v>
      </c>
      <c r="G545" s="106">
        <v>17</v>
      </c>
      <c r="H545" s="106">
        <v>0</v>
      </c>
      <c r="I545" s="106">
        <v>0</v>
      </c>
      <c r="J545" s="106">
        <v>0</v>
      </c>
      <c r="K545" s="117">
        <v>0</v>
      </c>
      <c r="L545" s="106">
        <v>0</v>
      </c>
      <c r="M545" s="117"/>
    </row>
    <row r="546" spans="2:13">
      <c r="B546" s="117" t="s">
        <v>106</v>
      </c>
      <c r="C546" s="117" t="s">
        <v>1131</v>
      </c>
      <c r="D546" s="117" t="s">
        <v>1134</v>
      </c>
      <c r="E546" s="117">
        <v>19322</v>
      </c>
      <c r="F546" s="141">
        <v>44713</v>
      </c>
      <c r="G546" s="106">
        <v>19</v>
      </c>
      <c r="H546" s="106">
        <v>0</v>
      </c>
      <c r="I546" s="106">
        <v>0</v>
      </c>
      <c r="J546" s="106">
        <v>0</v>
      </c>
      <c r="K546" s="117">
        <v>0</v>
      </c>
      <c r="L546" s="106">
        <v>0</v>
      </c>
      <c r="M546" s="117"/>
    </row>
    <row r="547" spans="2:13">
      <c r="B547" s="117" t="s">
        <v>106</v>
      </c>
      <c r="C547" s="117" t="s">
        <v>1131</v>
      </c>
      <c r="D547" s="117" t="s">
        <v>1135</v>
      </c>
      <c r="E547" s="117">
        <v>14432</v>
      </c>
      <c r="F547" s="141">
        <v>44713</v>
      </c>
      <c r="G547" s="106">
        <v>58</v>
      </c>
      <c r="H547" s="106">
        <v>0</v>
      </c>
      <c r="I547" s="106">
        <v>0</v>
      </c>
      <c r="J547" s="106">
        <v>0</v>
      </c>
      <c r="K547" s="117">
        <v>0</v>
      </c>
      <c r="L547" s="106">
        <v>0</v>
      </c>
      <c r="M547" s="117"/>
    </row>
    <row r="548" spans="2:13">
      <c r="B548" s="117" t="s">
        <v>106</v>
      </c>
      <c r="C548" s="117" t="s">
        <v>1136</v>
      </c>
      <c r="D548" s="117" t="s">
        <v>123</v>
      </c>
      <c r="E548" s="117">
        <v>14446</v>
      </c>
      <c r="F548" s="141">
        <v>44713</v>
      </c>
      <c r="G548" s="106">
        <v>0</v>
      </c>
      <c r="H548" s="106">
        <v>0</v>
      </c>
      <c r="I548" s="106">
        <v>0</v>
      </c>
      <c r="J548" s="106">
        <v>0</v>
      </c>
      <c r="K548" s="117">
        <v>0</v>
      </c>
      <c r="L548" s="106">
        <v>0</v>
      </c>
      <c r="M548" s="117"/>
    </row>
    <row r="549" spans="2:13">
      <c r="B549" s="117" t="s">
        <v>106</v>
      </c>
      <c r="C549" s="117" t="s">
        <v>1136</v>
      </c>
      <c r="D549" s="117" t="s">
        <v>1137</v>
      </c>
      <c r="E549" s="117">
        <v>20010</v>
      </c>
      <c r="F549" s="141">
        <v>44713</v>
      </c>
      <c r="G549" s="106">
        <v>1</v>
      </c>
      <c r="H549" s="106">
        <v>0</v>
      </c>
      <c r="I549" s="106">
        <v>0</v>
      </c>
      <c r="J549" s="106">
        <v>0</v>
      </c>
      <c r="K549" s="117">
        <v>0</v>
      </c>
      <c r="L549" s="106">
        <v>0</v>
      </c>
      <c r="M549" s="117"/>
    </row>
    <row r="550" spans="2:13">
      <c r="B550" s="117" t="s">
        <v>106</v>
      </c>
      <c r="C550" s="117" t="s">
        <v>1131</v>
      </c>
      <c r="D550" s="117" t="s">
        <v>115</v>
      </c>
      <c r="E550" s="117">
        <v>14477</v>
      </c>
      <c r="F550" s="141">
        <v>44713</v>
      </c>
      <c r="G550" s="106">
        <v>1</v>
      </c>
      <c r="H550" s="106">
        <v>0</v>
      </c>
      <c r="I550" s="106">
        <v>0</v>
      </c>
      <c r="J550" s="106">
        <v>0</v>
      </c>
      <c r="K550" s="117">
        <v>0</v>
      </c>
      <c r="L550" s="106">
        <v>0</v>
      </c>
      <c r="M550" s="117"/>
    </row>
    <row r="551" spans="2:13">
      <c r="B551" s="117" t="s">
        <v>125</v>
      </c>
      <c r="C551" s="117" t="s">
        <v>1120</v>
      </c>
      <c r="D551" s="117" t="s">
        <v>1265</v>
      </c>
      <c r="E551" s="117">
        <v>14480</v>
      </c>
      <c r="F551" s="141">
        <v>44713</v>
      </c>
      <c r="G551" s="106">
        <v>0</v>
      </c>
      <c r="H551" s="106">
        <v>0</v>
      </c>
      <c r="I551" s="106">
        <v>0</v>
      </c>
      <c r="J551" s="106">
        <v>0</v>
      </c>
      <c r="K551" s="117">
        <v>0</v>
      </c>
      <c r="L551" s="106">
        <v>0</v>
      </c>
      <c r="M551" s="117"/>
    </row>
    <row r="552" spans="2:13">
      <c r="B552" s="117" t="s">
        <v>125</v>
      </c>
      <c r="C552" s="117" t="s">
        <v>1120</v>
      </c>
      <c r="D552" s="117" t="s">
        <v>565</v>
      </c>
      <c r="E552" s="117">
        <v>14483</v>
      </c>
      <c r="F552" s="141">
        <v>44713</v>
      </c>
      <c r="G552" s="106">
        <v>0</v>
      </c>
      <c r="H552" s="106">
        <v>0</v>
      </c>
      <c r="I552" s="106">
        <v>1</v>
      </c>
      <c r="J552" s="106">
        <v>0</v>
      </c>
      <c r="K552" s="117">
        <v>0</v>
      </c>
      <c r="L552" s="106">
        <v>0</v>
      </c>
      <c r="M552" s="117"/>
    </row>
    <row r="553" spans="2:13">
      <c r="B553" s="117" t="s">
        <v>125</v>
      </c>
      <c r="C553" s="117" t="s">
        <v>1166</v>
      </c>
      <c r="D553" s="117" t="s">
        <v>1290</v>
      </c>
      <c r="E553" s="117">
        <v>10294</v>
      </c>
      <c r="F553" s="141">
        <v>44713</v>
      </c>
      <c r="G553" s="106">
        <v>6</v>
      </c>
      <c r="H553" s="106">
        <v>0</v>
      </c>
      <c r="I553" s="106">
        <v>0</v>
      </c>
      <c r="J553" s="106">
        <v>0</v>
      </c>
      <c r="K553" s="117">
        <v>0</v>
      </c>
      <c r="L553" s="106">
        <v>0</v>
      </c>
      <c r="M553" s="117"/>
    </row>
    <row r="554" spans="2:13">
      <c r="B554" s="117" t="s">
        <v>125</v>
      </c>
      <c r="C554" s="117" t="s">
        <v>1138</v>
      </c>
      <c r="D554" s="117" t="s">
        <v>578</v>
      </c>
      <c r="E554" s="117">
        <v>14553</v>
      </c>
      <c r="F554" s="141">
        <v>44713</v>
      </c>
      <c r="G554" s="106">
        <v>6</v>
      </c>
      <c r="H554" s="106">
        <v>0</v>
      </c>
      <c r="I554" s="106">
        <v>0</v>
      </c>
      <c r="J554" s="106">
        <v>0</v>
      </c>
      <c r="K554" s="117">
        <v>0</v>
      </c>
      <c r="L554" s="106">
        <v>0</v>
      </c>
      <c r="M554" s="117"/>
    </row>
    <row r="555" spans="2:13">
      <c r="B555" s="117" t="s">
        <v>125</v>
      </c>
      <c r="C555" s="117" t="s">
        <v>1120</v>
      </c>
      <c r="D555" s="117" t="s">
        <v>1139</v>
      </c>
      <c r="E555" s="117">
        <v>20546</v>
      </c>
      <c r="F555" s="141">
        <v>44713</v>
      </c>
      <c r="G555" s="106">
        <v>0</v>
      </c>
      <c r="H555" s="106">
        <v>0</v>
      </c>
      <c r="I555" s="106">
        <v>0</v>
      </c>
      <c r="J555" s="106">
        <v>0</v>
      </c>
      <c r="K555" s="117">
        <v>0</v>
      </c>
      <c r="L555" s="106">
        <v>0</v>
      </c>
      <c r="M555" s="117"/>
    </row>
    <row r="556" spans="2:13">
      <c r="B556" s="117" t="s">
        <v>106</v>
      </c>
      <c r="C556" s="117" t="s">
        <v>1131</v>
      </c>
      <c r="D556" s="117" t="s">
        <v>1229</v>
      </c>
      <c r="E556" s="117">
        <v>14619</v>
      </c>
      <c r="F556" s="141">
        <v>44713</v>
      </c>
      <c r="G556" s="106">
        <v>1</v>
      </c>
      <c r="H556" s="106">
        <v>0</v>
      </c>
      <c r="I556" s="106">
        <v>0</v>
      </c>
      <c r="J556" s="106">
        <v>0</v>
      </c>
      <c r="K556" s="117">
        <v>0</v>
      </c>
      <c r="L556" s="106">
        <v>0</v>
      </c>
      <c r="M556" s="117"/>
    </row>
    <row r="557" spans="2:13">
      <c r="B557" s="117" t="s">
        <v>106</v>
      </c>
      <c r="C557" s="117" t="s">
        <v>1131</v>
      </c>
      <c r="D557" s="117" t="s">
        <v>1140</v>
      </c>
      <c r="E557" s="117">
        <v>17087</v>
      </c>
      <c r="F557" s="141">
        <v>44713</v>
      </c>
      <c r="G557" s="106">
        <v>1</v>
      </c>
      <c r="H557" s="106">
        <v>0</v>
      </c>
      <c r="I557" s="106">
        <v>0</v>
      </c>
      <c r="J557" s="106">
        <v>0</v>
      </c>
      <c r="K557" s="117">
        <v>0</v>
      </c>
      <c r="L557" s="106">
        <v>0</v>
      </c>
      <c r="M557" s="117"/>
    </row>
    <row r="558" spans="2:13">
      <c r="B558" s="117" t="s">
        <v>106</v>
      </c>
      <c r="C558" s="117" t="s">
        <v>1136</v>
      </c>
      <c r="D558" s="117" t="s">
        <v>1141</v>
      </c>
      <c r="E558" s="117">
        <v>20007</v>
      </c>
      <c r="F558" s="141">
        <v>44713</v>
      </c>
      <c r="G558" s="106">
        <v>0</v>
      </c>
      <c r="H558" s="106">
        <v>0</v>
      </c>
      <c r="I558" s="106">
        <v>0</v>
      </c>
      <c r="J558" s="106">
        <v>0</v>
      </c>
      <c r="K558" s="117">
        <v>0</v>
      </c>
      <c r="L558" s="106">
        <v>0</v>
      </c>
      <c r="M558" s="117"/>
    </row>
    <row r="559" spans="2:13">
      <c r="B559" s="117" t="s">
        <v>106</v>
      </c>
      <c r="C559" s="117" t="s">
        <v>1161</v>
      </c>
      <c r="D559" s="117" t="s">
        <v>1305</v>
      </c>
      <c r="E559" s="117">
        <v>14677</v>
      </c>
      <c r="F559" s="141">
        <v>44713</v>
      </c>
      <c r="G559" s="106">
        <v>0</v>
      </c>
      <c r="H559" s="106">
        <v>0</v>
      </c>
      <c r="I559" s="106">
        <v>0</v>
      </c>
      <c r="J559" s="106">
        <v>0</v>
      </c>
      <c r="K559" s="117">
        <v>0</v>
      </c>
      <c r="L559" s="106">
        <v>0</v>
      </c>
      <c r="M559" s="117"/>
    </row>
    <row r="560" spans="2:13">
      <c r="B560" s="117" t="s">
        <v>106</v>
      </c>
      <c r="C560" s="117" t="s">
        <v>1113</v>
      </c>
      <c r="D560" s="117" t="s">
        <v>1306</v>
      </c>
      <c r="E560" s="117">
        <v>14743</v>
      </c>
      <c r="F560" s="141">
        <v>44713</v>
      </c>
      <c r="G560" s="106">
        <v>0</v>
      </c>
      <c r="H560" s="106">
        <v>0</v>
      </c>
      <c r="I560" s="106">
        <v>0</v>
      </c>
      <c r="J560" s="106">
        <v>0</v>
      </c>
      <c r="K560" s="117">
        <v>0</v>
      </c>
      <c r="L560" s="106">
        <v>0</v>
      </c>
      <c r="M560" s="117"/>
    </row>
    <row r="561" spans="2:13">
      <c r="B561" s="117" t="s">
        <v>106</v>
      </c>
      <c r="C561" s="117" t="s">
        <v>1125</v>
      </c>
      <c r="D561" s="117" t="s">
        <v>107</v>
      </c>
      <c r="E561" s="117">
        <v>14784</v>
      </c>
      <c r="F561" s="141">
        <v>44713</v>
      </c>
      <c r="G561" s="106">
        <v>4</v>
      </c>
      <c r="H561" s="106">
        <v>0</v>
      </c>
      <c r="I561" s="106">
        <v>0</v>
      </c>
      <c r="J561" s="106">
        <v>0</v>
      </c>
      <c r="K561" s="117">
        <v>0</v>
      </c>
      <c r="L561" s="106">
        <v>0</v>
      </c>
      <c r="M561" s="117"/>
    </row>
    <row r="562" spans="2:13">
      <c r="B562" s="117" t="s">
        <v>106</v>
      </c>
      <c r="C562" s="117" t="s">
        <v>1126</v>
      </c>
      <c r="D562" s="117" t="s">
        <v>1145</v>
      </c>
      <c r="E562" s="117">
        <v>16737</v>
      </c>
      <c r="F562" s="141">
        <v>44713</v>
      </c>
      <c r="G562" s="106">
        <v>0</v>
      </c>
      <c r="H562" s="106">
        <v>0</v>
      </c>
      <c r="I562" s="106">
        <v>0</v>
      </c>
      <c r="J562" s="106">
        <v>0</v>
      </c>
      <c r="K562" s="117">
        <v>0</v>
      </c>
      <c r="L562" s="106">
        <v>0</v>
      </c>
      <c r="M562" s="117"/>
    </row>
    <row r="563" spans="2:13">
      <c r="B563" s="117" t="s">
        <v>125</v>
      </c>
      <c r="C563" s="117" t="s">
        <v>1166</v>
      </c>
      <c r="D563" s="117" t="s">
        <v>138</v>
      </c>
      <c r="E563" s="117">
        <v>14800</v>
      </c>
      <c r="F563" s="141">
        <v>44713</v>
      </c>
      <c r="G563" s="106">
        <v>5</v>
      </c>
      <c r="H563" s="106">
        <v>0</v>
      </c>
      <c r="I563" s="106">
        <v>0</v>
      </c>
      <c r="J563" s="106">
        <v>0</v>
      </c>
      <c r="K563" s="117">
        <v>0</v>
      </c>
      <c r="L563" s="106">
        <v>0</v>
      </c>
      <c r="M563" s="117"/>
    </row>
    <row r="564" spans="2:13">
      <c r="B564" s="117" t="s">
        <v>106</v>
      </c>
      <c r="C564" s="117" t="s">
        <v>1113</v>
      </c>
      <c r="D564" s="117" t="s">
        <v>597</v>
      </c>
      <c r="E564" s="117">
        <v>14810</v>
      </c>
      <c r="F564" s="141">
        <v>44713</v>
      </c>
      <c r="G564" s="106">
        <v>2</v>
      </c>
      <c r="H564" s="106">
        <v>0</v>
      </c>
      <c r="I564" s="106">
        <v>0</v>
      </c>
      <c r="J564" s="106">
        <v>0</v>
      </c>
      <c r="K564" s="117">
        <v>0</v>
      </c>
      <c r="L564" s="106">
        <v>0</v>
      </c>
      <c r="M564" s="117"/>
    </row>
    <row r="565" spans="2:13">
      <c r="B565" s="117" t="s">
        <v>106</v>
      </c>
      <c r="C565" s="117" t="s">
        <v>1113</v>
      </c>
      <c r="D565" s="117" t="s">
        <v>113</v>
      </c>
      <c r="E565" s="117">
        <v>14817</v>
      </c>
      <c r="F565" s="141">
        <v>44713</v>
      </c>
      <c r="G565" s="106">
        <v>0</v>
      </c>
      <c r="H565" s="106">
        <v>0</v>
      </c>
      <c r="I565" s="106">
        <v>0</v>
      </c>
      <c r="J565" s="106">
        <v>0</v>
      </c>
      <c r="K565" s="117">
        <v>0</v>
      </c>
      <c r="L565" s="106">
        <v>0</v>
      </c>
      <c r="M565" s="117"/>
    </row>
    <row r="566" spans="2:13">
      <c r="B566" s="117" t="s">
        <v>106</v>
      </c>
      <c r="C566" s="117" t="s">
        <v>1131</v>
      </c>
      <c r="D566" s="117" t="s">
        <v>1147</v>
      </c>
      <c r="E566" s="117">
        <v>17088</v>
      </c>
      <c r="F566" s="141">
        <v>44713</v>
      </c>
      <c r="G566" s="106">
        <v>2</v>
      </c>
      <c r="H566" s="106">
        <v>0</v>
      </c>
      <c r="I566" s="106">
        <v>0</v>
      </c>
      <c r="J566" s="106">
        <v>0</v>
      </c>
      <c r="K566" s="117">
        <v>0</v>
      </c>
      <c r="L566" s="106">
        <v>0</v>
      </c>
      <c r="M566" s="117"/>
    </row>
    <row r="567" spans="2:13">
      <c r="B567" s="117" t="s">
        <v>206</v>
      </c>
      <c r="C567" s="117" t="s">
        <v>1119</v>
      </c>
      <c r="D567" s="117" t="s">
        <v>1148</v>
      </c>
      <c r="E567" s="117">
        <v>19945</v>
      </c>
      <c r="F567" s="141">
        <v>44713</v>
      </c>
      <c r="G567" s="106">
        <v>3</v>
      </c>
      <c r="H567" s="106">
        <v>0</v>
      </c>
      <c r="I567" s="106">
        <v>0</v>
      </c>
      <c r="J567" s="106">
        <v>0</v>
      </c>
      <c r="K567" s="117">
        <v>0</v>
      </c>
      <c r="L567" s="106">
        <v>0</v>
      </c>
      <c r="M567" s="117"/>
    </row>
    <row r="568" spans="2:13">
      <c r="B568" s="117" t="s">
        <v>106</v>
      </c>
      <c r="C568" s="117" t="s">
        <v>1136</v>
      </c>
      <c r="D568" s="117" t="s">
        <v>1234</v>
      </c>
      <c r="E568" s="117">
        <v>20006</v>
      </c>
      <c r="F568" s="141">
        <v>44713</v>
      </c>
      <c r="G568" s="106">
        <v>3</v>
      </c>
      <c r="H568" s="106">
        <v>0</v>
      </c>
      <c r="I568" s="106">
        <v>0</v>
      </c>
      <c r="J568" s="106">
        <v>0</v>
      </c>
      <c r="K568" s="117">
        <v>0</v>
      </c>
      <c r="L568" s="106">
        <v>0</v>
      </c>
      <c r="M568" s="117"/>
    </row>
    <row r="569" spans="2:13">
      <c r="B569" s="117" t="s">
        <v>106</v>
      </c>
      <c r="C569" s="117" t="s">
        <v>1113</v>
      </c>
      <c r="D569" s="117" t="s">
        <v>1149</v>
      </c>
      <c r="E569" s="117">
        <v>14881</v>
      </c>
      <c r="F569" s="141">
        <v>44713</v>
      </c>
      <c r="G569" s="106">
        <v>0</v>
      </c>
      <c r="H569" s="106">
        <v>0</v>
      </c>
      <c r="I569" s="106">
        <v>0</v>
      </c>
      <c r="J569" s="106">
        <v>0</v>
      </c>
      <c r="K569" s="117">
        <v>0</v>
      </c>
      <c r="L569" s="106">
        <v>0</v>
      </c>
      <c r="M569" s="117"/>
    </row>
    <row r="570" spans="2:13">
      <c r="B570" s="117" t="s">
        <v>106</v>
      </c>
      <c r="C570" s="117" t="s">
        <v>1136</v>
      </c>
      <c r="D570" s="117" t="s">
        <v>1235</v>
      </c>
      <c r="E570" s="117">
        <v>17091</v>
      </c>
      <c r="F570" s="141">
        <v>44713</v>
      </c>
      <c r="G570" s="106">
        <v>10</v>
      </c>
      <c r="H570" s="106">
        <v>0</v>
      </c>
      <c r="I570" s="106">
        <v>0</v>
      </c>
      <c r="J570" s="106">
        <v>0</v>
      </c>
      <c r="K570" s="117">
        <v>0</v>
      </c>
      <c r="L570" s="106">
        <v>0</v>
      </c>
      <c r="M570" s="117"/>
    </row>
    <row r="571" spans="2:13">
      <c r="B571" s="117" t="s">
        <v>106</v>
      </c>
      <c r="C571" s="117" t="s">
        <v>1131</v>
      </c>
      <c r="D571" s="117" t="s">
        <v>1151</v>
      </c>
      <c r="E571" s="117">
        <v>17154</v>
      </c>
      <c r="F571" s="141">
        <v>44713</v>
      </c>
      <c r="G571" s="106">
        <v>2</v>
      </c>
      <c r="H571" s="106">
        <v>0</v>
      </c>
      <c r="I571" s="106">
        <v>0</v>
      </c>
      <c r="J571" s="106">
        <v>0</v>
      </c>
      <c r="K571" s="117">
        <v>0</v>
      </c>
      <c r="L571" s="106">
        <v>0</v>
      </c>
      <c r="M571" s="117"/>
    </row>
    <row r="572" spans="2:13">
      <c r="B572" s="117" t="s">
        <v>106</v>
      </c>
      <c r="C572" s="117" t="s">
        <v>1126</v>
      </c>
      <c r="D572" s="117" t="s">
        <v>601</v>
      </c>
      <c r="E572" s="117">
        <v>16733</v>
      </c>
      <c r="F572" s="141">
        <v>44713</v>
      </c>
      <c r="G572" s="106">
        <v>0</v>
      </c>
      <c r="H572" s="106">
        <v>0</v>
      </c>
      <c r="I572" s="106">
        <v>0</v>
      </c>
      <c r="J572" s="106">
        <v>0</v>
      </c>
      <c r="K572" s="117">
        <v>0</v>
      </c>
      <c r="L572" s="106">
        <v>0</v>
      </c>
      <c r="M572" s="117"/>
    </row>
    <row r="573" spans="2:13">
      <c r="B573" s="117" t="s">
        <v>106</v>
      </c>
      <c r="C573" s="117" t="s">
        <v>1113</v>
      </c>
      <c r="D573" s="117" t="s">
        <v>1294</v>
      </c>
      <c r="E573" s="117">
        <v>14912</v>
      </c>
      <c r="F573" s="141">
        <v>44713</v>
      </c>
      <c r="G573" s="106">
        <v>0</v>
      </c>
      <c r="H573" s="106">
        <v>0</v>
      </c>
      <c r="I573" s="106">
        <v>0</v>
      </c>
      <c r="J573" s="106">
        <v>0</v>
      </c>
      <c r="K573" s="117">
        <v>0</v>
      </c>
      <c r="L573" s="106">
        <v>0</v>
      </c>
      <c r="M573" s="117"/>
    </row>
    <row r="574" spans="2:13">
      <c r="B574" s="117" t="s">
        <v>106</v>
      </c>
      <c r="C574" s="117" t="s">
        <v>1136</v>
      </c>
      <c r="D574" s="117" t="s">
        <v>1152</v>
      </c>
      <c r="E574" s="117">
        <v>17099</v>
      </c>
      <c r="F574" s="141">
        <v>44713</v>
      </c>
      <c r="G574" s="106">
        <v>4</v>
      </c>
      <c r="H574" s="106">
        <v>0</v>
      </c>
      <c r="I574" s="106">
        <v>0</v>
      </c>
      <c r="J574" s="106">
        <v>0</v>
      </c>
      <c r="K574" s="117">
        <v>0</v>
      </c>
      <c r="L574" s="106">
        <v>0</v>
      </c>
      <c r="M574" s="117"/>
    </row>
    <row r="575" spans="2:13">
      <c r="B575" s="117" t="s">
        <v>106</v>
      </c>
      <c r="C575" s="117" t="s">
        <v>1125</v>
      </c>
      <c r="D575" s="117" t="s">
        <v>1269</v>
      </c>
      <c r="E575" s="117">
        <v>14923</v>
      </c>
      <c r="F575" s="141">
        <v>44713</v>
      </c>
      <c r="G575" s="106">
        <v>0</v>
      </c>
      <c r="H575" s="106">
        <v>0</v>
      </c>
      <c r="I575" s="106">
        <v>0</v>
      </c>
      <c r="J575" s="106">
        <v>0</v>
      </c>
      <c r="K575" s="117">
        <v>0</v>
      </c>
      <c r="L575" s="106">
        <v>0</v>
      </c>
      <c r="M575" s="117"/>
    </row>
    <row r="576" spans="2:13">
      <c r="B576" s="117" t="s">
        <v>106</v>
      </c>
      <c r="C576" s="117" t="s">
        <v>1136</v>
      </c>
      <c r="D576" s="117" t="s">
        <v>1155</v>
      </c>
      <c r="E576" s="117">
        <v>14968</v>
      </c>
      <c r="F576" s="141">
        <v>44713</v>
      </c>
      <c r="G576" s="106">
        <v>0</v>
      </c>
      <c r="H576" s="106">
        <v>0</v>
      </c>
      <c r="I576" s="106">
        <v>0</v>
      </c>
      <c r="J576" s="106">
        <v>0</v>
      </c>
      <c r="K576" s="117">
        <v>0</v>
      </c>
      <c r="L576" s="106">
        <v>0</v>
      </c>
      <c r="M576" s="117"/>
    </row>
    <row r="577" spans="2:13">
      <c r="B577" s="117" t="s">
        <v>106</v>
      </c>
      <c r="C577" s="117" t="s">
        <v>1126</v>
      </c>
      <c r="D577" s="117" t="s">
        <v>1296</v>
      </c>
      <c r="E577" s="117">
        <v>14979</v>
      </c>
      <c r="F577" s="141">
        <v>44713</v>
      </c>
      <c r="G577" s="106">
        <v>30</v>
      </c>
      <c r="H577" s="106">
        <v>0</v>
      </c>
      <c r="I577" s="106">
        <v>0</v>
      </c>
      <c r="J577" s="106">
        <v>0</v>
      </c>
      <c r="K577" s="117">
        <v>0</v>
      </c>
      <c r="L577" s="106">
        <v>0</v>
      </c>
      <c r="M577" s="117"/>
    </row>
    <row r="578" spans="2:13">
      <c r="B578" s="117" t="s">
        <v>106</v>
      </c>
      <c r="C578" s="117" t="s">
        <v>1113</v>
      </c>
      <c r="D578" s="117" t="s">
        <v>610</v>
      </c>
      <c r="E578" s="117">
        <v>14998</v>
      </c>
      <c r="F578" s="141">
        <v>44713</v>
      </c>
      <c r="G578" s="106">
        <v>0</v>
      </c>
      <c r="H578" s="106">
        <v>0</v>
      </c>
      <c r="I578" s="106">
        <v>0</v>
      </c>
      <c r="J578" s="106">
        <v>0</v>
      </c>
      <c r="K578" s="117">
        <v>0</v>
      </c>
      <c r="L578" s="106">
        <v>0</v>
      </c>
      <c r="M578" s="117"/>
    </row>
    <row r="579" spans="2:13">
      <c r="B579" s="117" t="s">
        <v>206</v>
      </c>
      <c r="C579" s="117" t="s">
        <v>1119</v>
      </c>
      <c r="D579" s="117" t="s">
        <v>1157</v>
      </c>
      <c r="E579" s="117">
        <v>23256</v>
      </c>
      <c r="F579" s="141">
        <v>44713</v>
      </c>
      <c r="G579" s="106">
        <v>0</v>
      </c>
      <c r="H579" s="106">
        <v>0</v>
      </c>
      <c r="I579" s="106">
        <v>0</v>
      </c>
      <c r="J579" s="106">
        <v>0</v>
      </c>
      <c r="K579" s="117">
        <v>0</v>
      </c>
      <c r="L579" s="106">
        <v>0</v>
      </c>
      <c r="M579" s="117"/>
    </row>
    <row r="580" spans="2:13">
      <c r="B580" s="117" t="s">
        <v>206</v>
      </c>
      <c r="C580" s="117" t="s">
        <v>1117</v>
      </c>
      <c r="D580" s="117" t="s">
        <v>1240</v>
      </c>
      <c r="E580" s="117">
        <v>20764</v>
      </c>
      <c r="F580" s="141">
        <v>44713</v>
      </c>
      <c r="G580" s="106">
        <v>3</v>
      </c>
      <c r="H580" s="106">
        <v>0</v>
      </c>
      <c r="I580" s="106">
        <v>0</v>
      </c>
      <c r="J580" s="106">
        <v>0</v>
      </c>
      <c r="K580" s="117">
        <v>0</v>
      </c>
      <c r="L580" s="106">
        <v>0</v>
      </c>
      <c r="M580" s="117"/>
    </row>
    <row r="581" spans="2:13">
      <c r="B581" s="117" t="s">
        <v>206</v>
      </c>
      <c r="C581" s="117" t="s">
        <v>1117</v>
      </c>
      <c r="D581" s="117" t="s">
        <v>208</v>
      </c>
      <c r="E581" s="117">
        <v>15017</v>
      </c>
      <c r="F581" s="141">
        <v>44713</v>
      </c>
      <c r="G581" s="106">
        <v>1</v>
      </c>
      <c r="H581" s="106">
        <v>0</v>
      </c>
      <c r="I581" s="106">
        <v>0</v>
      </c>
      <c r="J581" s="106">
        <v>0</v>
      </c>
      <c r="K581" s="117">
        <v>0</v>
      </c>
      <c r="L581" s="106">
        <v>0</v>
      </c>
      <c r="M581" s="117"/>
    </row>
    <row r="582" spans="2:13">
      <c r="B582" s="117" t="s">
        <v>206</v>
      </c>
      <c r="C582" s="117" t="s">
        <v>1119</v>
      </c>
      <c r="D582" s="117" t="s">
        <v>1158</v>
      </c>
      <c r="E582" s="117">
        <v>23345</v>
      </c>
      <c r="F582" s="141">
        <v>44713</v>
      </c>
      <c r="G582" s="106">
        <v>16</v>
      </c>
      <c r="H582" s="106">
        <v>0</v>
      </c>
      <c r="I582" s="106">
        <v>0</v>
      </c>
      <c r="J582" s="106">
        <v>0</v>
      </c>
      <c r="K582" s="117">
        <v>0</v>
      </c>
      <c r="L582" s="106">
        <v>0</v>
      </c>
      <c r="M582" s="117"/>
    </row>
    <row r="583" spans="2:13">
      <c r="B583" s="117" t="s">
        <v>106</v>
      </c>
      <c r="C583" s="117" t="s">
        <v>1113</v>
      </c>
      <c r="D583" s="117" t="s">
        <v>1159</v>
      </c>
      <c r="E583" s="117">
        <v>15036</v>
      </c>
      <c r="F583" s="141">
        <v>44713</v>
      </c>
      <c r="G583" s="106">
        <v>0</v>
      </c>
      <c r="H583" s="106">
        <v>0</v>
      </c>
      <c r="I583" s="106">
        <v>0</v>
      </c>
      <c r="J583" s="106">
        <v>0</v>
      </c>
      <c r="K583" s="117">
        <v>0</v>
      </c>
      <c r="L583" s="106">
        <v>0</v>
      </c>
      <c r="M583" s="117"/>
    </row>
    <row r="584" spans="2:13">
      <c r="B584" s="117" t="s">
        <v>106</v>
      </c>
      <c r="C584" s="117" t="s">
        <v>1126</v>
      </c>
      <c r="D584" s="117" t="s">
        <v>1307</v>
      </c>
      <c r="E584" s="117">
        <v>20890</v>
      </c>
      <c r="F584" s="141">
        <v>44713</v>
      </c>
      <c r="G584" s="106">
        <v>20</v>
      </c>
      <c r="H584" s="106">
        <v>0</v>
      </c>
      <c r="I584" s="106">
        <v>0</v>
      </c>
      <c r="J584" s="106">
        <v>0</v>
      </c>
      <c r="K584" s="117">
        <v>0</v>
      </c>
      <c r="L584" s="106">
        <v>0</v>
      </c>
      <c r="M584" s="117"/>
    </row>
    <row r="585" spans="2:13">
      <c r="B585" s="117" t="s">
        <v>206</v>
      </c>
      <c r="C585" s="117" t="s">
        <v>1115</v>
      </c>
      <c r="D585" s="117" t="s">
        <v>1164</v>
      </c>
      <c r="E585" s="117">
        <v>20765</v>
      </c>
      <c r="F585" s="141">
        <v>44713</v>
      </c>
      <c r="G585" s="106">
        <v>6</v>
      </c>
      <c r="H585" s="106">
        <v>0</v>
      </c>
      <c r="I585" s="106">
        <v>0</v>
      </c>
      <c r="J585" s="106">
        <v>0</v>
      </c>
      <c r="K585" s="117">
        <v>0</v>
      </c>
      <c r="L585" s="106">
        <v>0</v>
      </c>
      <c r="M585" s="117"/>
    </row>
    <row r="586" spans="2:13">
      <c r="B586" s="117" t="s">
        <v>106</v>
      </c>
      <c r="C586" s="117" t="s">
        <v>1126</v>
      </c>
      <c r="D586" s="117" t="s">
        <v>1241</v>
      </c>
      <c r="E586" s="117">
        <v>15053</v>
      </c>
      <c r="F586" s="141">
        <v>44713</v>
      </c>
      <c r="G586" s="106">
        <v>0</v>
      </c>
      <c r="H586" s="106">
        <v>0</v>
      </c>
      <c r="I586" s="106">
        <v>0</v>
      </c>
      <c r="J586" s="106">
        <v>0</v>
      </c>
      <c r="K586" s="117">
        <v>0</v>
      </c>
      <c r="L586" s="106">
        <v>0</v>
      </c>
      <c r="M586" s="117"/>
    </row>
    <row r="587" spans="2:13">
      <c r="B587" s="117" t="s">
        <v>206</v>
      </c>
      <c r="C587" s="117" t="s">
        <v>1117</v>
      </c>
      <c r="D587" s="117" t="s">
        <v>1242</v>
      </c>
      <c r="E587" s="117">
        <v>20721</v>
      </c>
      <c r="F587" s="141">
        <v>44713</v>
      </c>
      <c r="G587" s="106">
        <v>4</v>
      </c>
      <c r="H587" s="106">
        <v>0</v>
      </c>
      <c r="I587" s="106">
        <v>0</v>
      </c>
      <c r="J587" s="106">
        <v>0</v>
      </c>
      <c r="K587" s="117">
        <v>0</v>
      </c>
      <c r="L587" s="106">
        <v>0</v>
      </c>
      <c r="M587" s="117"/>
    </row>
    <row r="588" spans="2:13">
      <c r="B588" s="117" t="s">
        <v>106</v>
      </c>
      <c r="C588" s="117" t="s">
        <v>1181</v>
      </c>
      <c r="D588" s="117" t="s">
        <v>1243</v>
      </c>
      <c r="E588" s="117">
        <v>20048</v>
      </c>
      <c r="F588" s="141">
        <v>44713</v>
      </c>
      <c r="G588" s="106">
        <v>0</v>
      </c>
      <c r="H588" s="106">
        <v>0</v>
      </c>
      <c r="I588" s="106">
        <v>0</v>
      </c>
      <c r="J588" s="106">
        <v>0</v>
      </c>
      <c r="K588" s="117">
        <v>0</v>
      </c>
      <c r="L588" s="106">
        <v>0</v>
      </c>
      <c r="M588" s="117"/>
    </row>
    <row r="589" spans="2:13">
      <c r="B589" s="117" t="s">
        <v>206</v>
      </c>
      <c r="C589" s="117" t="s">
        <v>1117</v>
      </c>
      <c r="D589" s="117" t="s">
        <v>209</v>
      </c>
      <c r="E589" s="117">
        <v>15076</v>
      </c>
      <c r="F589" s="141">
        <v>44713</v>
      </c>
      <c r="G589" s="106">
        <v>4</v>
      </c>
      <c r="H589" s="106">
        <v>0</v>
      </c>
      <c r="I589" s="106">
        <v>0</v>
      </c>
      <c r="J589" s="106">
        <v>0</v>
      </c>
      <c r="K589" s="117">
        <v>0</v>
      </c>
      <c r="L589" s="106">
        <v>0</v>
      </c>
      <c r="M589" s="117"/>
    </row>
    <row r="590" spans="2:13">
      <c r="B590" s="117" t="s">
        <v>206</v>
      </c>
      <c r="C590" s="117" t="s">
        <v>1117</v>
      </c>
      <c r="D590" s="117" t="s">
        <v>1245</v>
      </c>
      <c r="E590" s="117">
        <v>17276</v>
      </c>
      <c r="F590" s="141">
        <v>44713</v>
      </c>
      <c r="G590" s="106">
        <v>7</v>
      </c>
      <c r="H590" s="106">
        <v>0</v>
      </c>
      <c r="I590" s="106">
        <v>0</v>
      </c>
      <c r="J590" s="106">
        <v>0</v>
      </c>
      <c r="K590" s="117">
        <v>0</v>
      </c>
      <c r="L590" s="106">
        <v>0</v>
      </c>
      <c r="M590" s="117"/>
    </row>
    <row r="591" spans="2:13">
      <c r="B591" s="117" t="s">
        <v>125</v>
      </c>
      <c r="C591" s="117" t="s">
        <v>1120</v>
      </c>
      <c r="D591" s="117" t="s">
        <v>1168</v>
      </c>
      <c r="E591" s="117">
        <v>15102</v>
      </c>
      <c r="F591" s="141">
        <v>44713</v>
      </c>
      <c r="G591" s="106">
        <v>21</v>
      </c>
      <c r="H591" s="106">
        <v>0</v>
      </c>
      <c r="I591" s="106">
        <v>0</v>
      </c>
      <c r="J591" s="106">
        <v>0</v>
      </c>
      <c r="K591" s="117">
        <v>0</v>
      </c>
      <c r="L591" s="106">
        <v>0</v>
      </c>
      <c r="M591" s="117"/>
    </row>
    <row r="592" spans="2:13">
      <c r="B592" s="117" t="s">
        <v>106</v>
      </c>
      <c r="C592" s="117" t="s">
        <v>1131</v>
      </c>
      <c r="D592" s="117" t="s">
        <v>116</v>
      </c>
      <c r="E592" s="117">
        <v>15111</v>
      </c>
      <c r="F592" s="141">
        <v>44713</v>
      </c>
      <c r="G592" s="106">
        <v>0</v>
      </c>
      <c r="H592" s="106">
        <v>0</v>
      </c>
      <c r="I592" s="106">
        <v>0</v>
      </c>
      <c r="J592" s="106">
        <v>0</v>
      </c>
      <c r="K592" s="117">
        <v>0</v>
      </c>
      <c r="L592" s="106">
        <v>0</v>
      </c>
      <c r="M592" s="117"/>
    </row>
    <row r="593" spans="2:13">
      <c r="B593" s="117" t="s">
        <v>106</v>
      </c>
      <c r="C593" s="117" t="s">
        <v>1136</v>
      </c>
      <c r="D593" s="117" t="s">
        <v>1276</v>
      </c>
      <c r="E593" s="117">
        <v>15112</v>
      </c>
      <c r="F593" s="141">
        <v>44713</v>
      </c>
      <c r="G593" s="106">
        <v>0</v>
      </c>
      <c r="H593" s="106">
        <v>0</v>
      </c>
      <c r="I593" s="106">
        <v>0</v>
      </c>
      <c r="J593" s="106">
        <v>0</v>
      </c>
      <c r="K593" s="117">
        <v>0</v>
      </c>
      <c r="L593" s="106">
        <v>0</v>
      </c>
      <c r="M593" s="117"/>
    </row>
    <row r="594" spans="2:13">
      <c r="B594" s="117" t="s">
        <v>206</v>
      </c>
      <c r="C594" s="117" t="s">
        <v>1117</v>
      </c>
      <c r="D594" s="117" t="s">
        <v>210</v>
      </c>
      <c r="E594" s="117">
        <v>15125</v>
      </c>
      <c r="F594" s="141">
        <v>44713</v>
      </c>
      <c r="G594" s="106">
        <v>3</v>
      </c>
      <c r="H594" s="106">
        <v>0</v>
      </c>
      <c r="I594" s="106">
        <v>0</v>
      </c>
      <c r="J594" s="106">
        <v>0</v>
      </c>
      <c r="K594" s="117">
        <v>0</v>
      </c>
      <c r="L594" s="106">
        <v>0</v>
      </c>
      <c r="M594" s="117"/>
    </row>
    <row r="595" spans="2:13">
      <c r="B595" s="117" t="s">
        <v>106</v>
      </c>
      <c r="C595" s="117" t="s">
        <v>1161</v>
      </c>
      <c r="D595" s="117" t="s">
        <v>119</v>
      </c>
      <c r="E595" s="117">
        <v>15137</v>
      </c>
      <c r="F595" s="141">
        <v>44713</v>
      </c>
      <c r="G595" s="106">
        <v>1</v>
      </c>
      <c r="H595" s="106">
        <v>0</v>
      </c>
      <c r="I595" s="106">
        <v>0</v>
      </c>
      <c r="J595" s="106">
        <v>0</v>
      </c>
      <c r="K595" s="117">
        <v>0</v>
      </c>
      <c r="L595" s="106">
        <v>0</v>
      </c>
      <c r="M595" s="117"/>
    </row>
    <row r="596" spans="2:13">
      <c r="B596" s="117" t="s">
        <v>125</v>
      </c>
      <c r="C596" s="117" t="s">
        <v>1120</v>
      </c>
      <c r="D596" s="117" t="s">
        <v>1169</v>
      </c>
      <c r="E596" s="117">
        <v>15145</v>
      </c>
      <c r="F596" s="141">
        <v>44713</v>
      </c>
      <c r="G596" s="106">
        <v>1</v>
      </c>
      <c r="H596" s="106">
        <v>0</v>
      </c>
      <c r="I596" s="106">
        <v>0</v>
      </c>
      <c r="J596" s="106">
        <v>0</v>
      </c>
      <c r="K596" s="117">
        <v>0</v>
      </c>
      <c r="L596" s="106">
        <v>0</v>
      </c>
      <c r="M596" s="117"/>
    </row>
    <row r="597" spans="2:13">
      <c r="B597" s="117" t="s">
        <v>125</v>
      </c>
      <c r="C597" s="117" t="s">
        <v>1166</v>
      </c>
      <c r="D597" s="117" t="s">
        <v>1308</v>
      </c>
      <c r="E597" s="117">
        <v>22931</v>
      </c>
      <c r="F597" s="141">
        <v>44713</v>
      </c>
      <c r="G597" s="106">
        <v>0</v>
      </c>
      <c r="H597" s="106">
        <v>0</v>
      </c>
      <c r="I597" s="106">
        <v>0</v>
      </c>
      <c r="J597" s="106">
        <v>0</v>
      </c>
      <c r="K597" s="117">
        <v>0</v>
      </c>
      <c r="L597" s="106">
        <v>0</v>
      </c>
      <c r="M597" s="117"/>
    </row>
    <row r="598" spans="2:13">
      <c r="B598" s="117" t="s">
        <v>125</v>
      </c>
      <c r="C598" s="117" t="s">
        <v>1166</v>
      </c>
      <c r="D598" s="117" t="s">
        <v>203</v>
      </c>
      <c r="E598" s="117">
        <v>22930</v>
      </c>
      <c r="F598" s="141">
        <v>44713</v>
      </c>
      <c r="G598" s="106">
        <v>0</v>
      </c>
      <c r="H598" s="106">
        <v>0</v>
      </c>
      <c r="I598" s="106">
        <v>0</v>
      </c>
      <c r="J598" s="106">
        <v>0</v>
      </c>
      <c r="K598" s="117">
        <v>0</v>
      </c>
      <c r="L598" s="106">
        <v>0</v>
      </c>
      <c r="M598" s="117"/>
    </row>
    <row r="599" spans="2:13">
      <c r="B599" s="117" t="s">
        <v>106</v>
      </c>
      <c r="C599" s="117" t="s">
        <v>1131</v>
      </c>
      <c r="D599" s="117" t="s">
        <v>22</v>
      </c>
      <c r="E599" s="117">
        <v>15174</v>
      </c>
      <c r="F599" s="141">
        <v>44713</v>
      </c>
      <c r="G599" s="106">
        <v>11</v>
      </c>
      <c r="H599" s="106">
        <v>0</v>
      </c>
      <c r="I599" s="106">
        <v>0</v>
      </c>
      <c r="J599" s="106">
        <v>0</v>
      </c>
      <c r="K599" s="117">
        <v>0</v>
      </c>
      <c r="L599" s="106">
        <v>0</v>
      </c>
      <c r="M599" s="117"/>
    </row>
    <row r="600" spans="2:13">
      <c r="B600" s="117" t="s">
        <v>125</v>
      </c>
      <c r="C600" s="117" t="s">
        <v>1120</v>
      </c>
      <c r="D600" s="117" t="s">
        <v>1174</v>
      </c>
      <c r="E600" s="117">
        <v>15187</v>
      </c>
      <c r="F600" s="141">
        <v>44713</v>
      </c>
      <c r="G600" s="106">
        <v>0</v>
      </c>
      <c r="H600" s="106">
        <v>0</v>
      </c>
      <c r="I600" s="106">
        <v>0</v>
      </c>
      <c r="J600" s="106">
        <v>0</v>
      </c>
      <c r="K600" s="117">
        <v>0</v>
      </c>
      <c r="L600" s="106">
        <v>0</v>
      </c>
      <c r="M600" s="117"/>
    </row>
    <row r="601" spans="2:13">
      <c r="B601" s="117" t="s">
        <v>106</v>
      </c>
      <c r="C601" s="117" t="s">
        <v>1125</v>
      </c>
      <c r="D601" s="117" t="s">
        <v>109</v>
      </c>
      <c r="E601" s="117">
        <v>15197</v>
      </c>
      <c r="F601" s="141">
        <v>44713</v>
      </c>
      <c r="G601" s="106">
        <v>0</v>
      </c>
      <c r="H601" s="106">
        <v>0</v>
      </c>
      <c r="I601" s="106">
        <v>0</v>
      </c>
      <c r="J601" s="106">
        <v>0</v>
      </c>
      <c r="K601" s="117">
        <v>0</v>
      </c>
      <c r="L601" s="106">
        <v>0</v>
      </c>
      <c r="M601" s="117"/>
    </row>
    <row r="602" spans="2:13">
      <c r="B602" s="117" t="s">
        <v>106</v>
      </c>
      <c r="C602" s="117" t="s">
        <v>1136</v>
      </c>
      <c r="D602" s="117" t="s">
        <v>641</v>
      </c>
      <c r="E602" s="117">
        <v>15198</v>
      </c>
      <c r="F602" s="141">
        <v>44713</v>
      </c>
      <c r="G602" s="106">
        <v>0</v>
      </c>
      <c r="H602" s="106">
        <v>0</v>
      </c>
      <c r="I602" s="106">
        <v>1</v>
      </c>
      <c r="J602" s="106">
        <v>0</v>
      </c>
      <c r="K602" s="117">
        <v>0</v>
      </c>
      <c r="L602" s="106">
        <v>0</v>
      </c>
      <c r="M602" s="117"/>
    </row>
    <row r="603" spans="2:13">
      <c r="B603" s="117" t="s">
        <v>106</v>
      </c>
      <c r="C603" s="117" t="s">
        <v>1136</v>
      </c>
      <c r="D603" s="117" t="s">
        <v>1246</v>
      </c>
      <c r="E603" s="117">
        <v>20005</v>
      </c>
      <c r="F603" s="141">
        <v>44713</v>
      </c>
      <c r="G603" s="106">
        <v>31</v>
      </c>
      <c r="H603" s="106">
        <v>0</v>
      </c>
      <c r="I603" s="106">
        <v>0</v>
      </c>
      <c r="J603" s="106">
        <v>0</v>
      </c>
      <c r="K603" s="117">
        <v>0</v>
      </c>
      <c r="L603" s="106">
        <v>0</v>
      </c>
      <c r="M603" s="117"/>
    </row>
    <row r="604" spans="2:13">
      <c r="B604" s="117" t="s">
        <v>106</v>
      </c>
      <c r="C604" s="117" t="s">
        <v>1136</v>
      </c>
      <c r="D604" s="117" t="s">
        <v>1247</v>
      </c>
      <c r="E604" s="117">
        <v>15215</v>
      </c>
      <c r="F604" s="141">
        <v>44713</v>
      </c>
      <c r="G604" s="106">
        <v>0</v>
      </c>
      <c r="H604" s="106">
        <v>0</v>
      </c>
      <c r="I604" s="106">
        <v>0</v>
      </c>
      <c r="J604" s="106">
        <v>0</v>
      </c>
      <c r="K604" s="117">
        <v>0</v>
      </c>
      <c r="L604" s="106">
        <v>0</v>
      </c>
      <c r="M604" s="117"/>
    </row>
    <row r="605" spans="2:13">
      <c r="B605" s="117" t="s">
        <v>106</v>
      </c>
      <c r="C605" s="117" t="s">
        <v>1136</v>
      </c>
      <c r="D605" s="117" t="s">
        <v>1176</v>
      </c>
      <c r="E605" s="117">
        <v>15217</v>
      </c>
      <c r="F605" s="141">
        <v>44713</v>
      </c>
      <c r="G605" s="106">
        <v>0</v>
      </c>
      <c r="H605" s="106">
        <v>0</v>
      </c>
      <c r="I605" s="106">
        <v>0</v>
      </c>
      <c r="J605" s="106">
        <v>0</v>
      </c>
      <c r="K605" s="117">
        <v>0</v>
      </c>
      <c r="L605" s="106">
        <v>0</v>
      </c>
      <c r="M605" s="117"/>
    </row>
    <row r="606" spans="2:13">
      <c r="B606" s="117" t="s">
        <v>106</v>
      </c>
      <c r="C606" s="117" t="s">
        <v>1113</v>
      </c>
      <c r="D606" s="117" t="s">
        <v>1309</v>
      </c>
      <c r="E606" s="117">
        <v>15223</v>
      </c>
      <c r="F606" s="141">
        <v>44713</v>
      </c>
      <c r="G606" s="106">
        <v>0</v>
      </c>
      <c r="H606" s="106">
        <v>1</v>
      </c>
      <c r="I606" s="106">
        <v>1</v>
      </c>
      <c r="J606" s="106">
        <v>0</v>
      </c>
      <c r="K606" s="117">
        <v>0</v>
      </c>
      <c r="L606" s="106">
        <v>0</v>
      </c>
      <c r="M606" s="117"/>
    </row>
    <row r="607" spans="2:13">
      <c r="B607" s="117" t="s">
        <v>125</v>
      </c>
      <c r="C607" s="117" t="s">
        <v>1120</v>
      </c>
      <c r="D607" s="117" t="s">
        <v>1248</v>
      </c>
      <c r="E607" s="117">
        <v>23970</v>
      </c>
      <c r="F607" s="141">
        <v>44713</v>
      </c>
      <c r="G607" s="106">
        <v>13</v>
      </c>
      <c r="H607" s="106">
        <v>0</v>
      </c>
      <c r="I607" s="106">
        <v>0</v>
      </c>
      <c r="J607" s="106">
        <v>0</v>
      </c>
      <c r="K607" s="117">
        <v>0</v>
      </c>
      <c r="L607" s="106">
        <v>0</v>
      </c>
      <c r="M607" s="117"/>
    </row>
    <row r="608" spans="2:13">
      <c r="B608" s="117" t="s">
        <v>125</v>
      </c>
      <c r="C608" s="117" t="s">
        <v>1120</v>
      </c>
      <c r="D608" s="117" t="s">
        <v>1280</v>
      </c>
      <c r="E608" s="117">
        <v>23969</v>
      </c>
      <c r="F608" s="141">
        <v>44713</v>
      </c>
      <c r="G608" s="106">
        <v>0</v>
      </c>
      <c r="H608" s="106">
        <v>0</v>
      </c>
      <c r="I608" s="106">
        <v>1</v>
      </c>
      <c r="J608" s="106">
        <v>0</v>
      </c>
      <c r="K608" s="117">
        <v>0</v>
      </c>
      <c r="L608" s="106">
        <v>0</v>
      </c>
      <c r="M608" s="117"/>
    </row>
    <row r="609" spans="2:13">
      <c r="B609" s="117" t="s">
        <v>206</v>
      </c>
      <c r="C609" s="117" t="s">
        <v>1117</v>
      </c>
      <c r="D609" s="117" t="s">
        <v>1310</v>
      </c>
      <c r="E609" s="117">
        <v>17277</v>
      </c>
      <c r="F609" s="141">
        <v>44713</v>
      </c>
      <c r="G609" s="106">
        <v>0</v>
      </c>
      <c r="H609" s="106">
        <v>0</v>
      </c>
      <c r="I609" s="106">
        <v>0</v>
      </c>
      <c r="J609" s="106">
        <v>0</v>
      </c>
      <c r="K609" s="117">
        <v>0</v>
      </c>
      <c r="L609" s="106">
        <v>0</v>
      </c>
      <c r="M609" s="117"/>
    </row>
    <row r="610" spans="2:13">
      <c r="B610" s="117" t="s">
        <v>125</v>
      </c>
      <c r="C610" s="117" t="s">
        <v>1166</v>
      </c>
      <c r="D610" s="117" t="s">
        <v>140</v>
      </c>
      <c r="E610" s="117">
        <v>15261</v>
      </c>
      <c r="F610" s="141">
        <v>44713</v>
      </c>
      <c r="G610" s="106">
        <v>0</v>
      </c>
      <c r="H610" s="106">
        <v>0</v>
      </c>
      <c r="I610" s="106">
        <v>0</v>
      </c>
      <c r="J610" s="106">
        <v>0</v>
      </c>
      <c r="K610" s="117">
        <v>0</v>
      </c>
      <c r="L610" s="106">
        <v>0</v>
      </c>
      <c r="M610" s="117"/>
    </row>
    <row r="611" spans="2:13">
      <c r="B611" s="117" t="s">
        <v>125</v>
      </c>
      <c r="C611" s="117" t="s">
        <v>1166</v>
      </c>
      <c r="D611" s="117" t="s">
        <v>145</v>
      </c>
      <c r="E611" s="117">
        <v>15263</v>
      </c>
      <c r="F611" s="141">
        <v>44713</v>
      </c>
      <c r="G611" s="106">
        <v>0</v>
      </c>
      <c r="H611" s="106">
        <v>0</v>
      </c>
      <c r="I611" s="106">
        <v>0</v>
      </c>
      <c r="J611" s="106">
        <v>0</v>
      </c>
      <c r="K611" s="117">
        <v>0</v>
      </c>
      <c r="L611" s="106">
        <v>0</v>
      </c>
      <c r="M611" s="117"/>
    </row>
    <row r="612" spans="2:13">
      <c r="B612" s="117" t="s">
        <v>125</v>
      </c>
      <c r="C612" s="117" t="s">
        <v>1120</v>
      </c>
      <c r="D612" s="117" t="s">
        <v>646</v>
      </c>
      <c r="E612" s="117">
        <v>21248</v>
      </c>
      <c r="F612" s="141">
        <v>44713</v>
      </c>
      <c r="G612" s="106">
        <v>6</v>
      </c>
      <c r="H612" s="106">
        <v>0</v>
      </c>
      <c r="I612" s="106">
        <v>0</v>
      </c>
      <c r="J612" s="106">
        <v>0</v>
      </c>
      <c r="K612" s="117">
        <v>0</v>
      </c>
      <c r="L612" s="106">
        <v>0</v>
      </c>
      <c r="M612" s="117"/>
    </row>
    <row r="613" spans="2:13">
      <c r="B613" s="117" t="s">
        <v>206</v>
      </c>
      <c r="C613" s="117" t="s">
        <v>1117</v>
      </c>
      <c r="D613" s="117" t="s">
        <v>1251</v>
      </c>
      <c r="E613" s="117">
        <v>20718</v>
      </c>
      <c r="F613" s="141">
        <v>44713</v>
      </c>
      <c r="G613" s="106">
        <v>0</v>
      </c>
      <c r="H613" s="106">
        <v>0</v>
      </c>
      <c r="I613" s="106">
        <v>0</v>
      </c>
      <c r="J613" s="106">
        <v>0</v>
      </c>
      <c r="K613" s="117">
        <v>0</v>
      </c>
      <c r="L613" s="106">
        <v>0</v>
      </c>
      <c r="M613" s="117"/>
    </row>
    <row r="614" spans="2:13">
      <c r="B614" s="117" t="s">
        <v>106</v>
      </c>
      <c r="C614" s="117" t="s">
        <v>1181</v>
      </c>
      <c r="D614" s="117" t="s">
        <v>1182</v>
      </c>
      <c r="E614" s="117">
        <v>16729</v>
      </c>
      <c r="F614" s="141">
        <v>44713</v>
      </c>
      <c r="G614" s="106">
        <v>1</v>
      </c>
      <c r="H614" s="106">
        <v>0</v>
      </c>
      <c r="I614" s="106">
        <v>0</v>
      </c>
      <c r="J614" s="106">
        <v>0</v>
      </c>
      <c r="K614" s="117">
        <v>0</v>
      </c>
      <c r="L614" s="106">
        <v>0</v>
      </c>
      <c r="M614" s="117"/>
    </row>
    <row r="615" spans="2:13">
      <c r="B615" s="117" t="s">
        <v>106</v>
      </c>
      <c r="C615" s="117" t="s">
        <v>1131</v>
      </c>
      <c r="D615" s="117" t="s">
        <v>1183</v>
      </c>
      <c r="E615" s="117">
        <v>17084</v>
      </c>
      <c r="F615" s="141">
        <v>44713</v>
      </c>
      <c r="G615" s="106">
        <v>2</v>
      </c>
      <c r="H615" s="106">
        <v>0</v>
      </c>
      <c r="I615" s="106">
        <v>0</v>
      </c>
      <c r="J615" s="106">
        <v>0</v>
      </c>
      <c r="K615" s="117">
        <v>0</v>
      </c>
      <c r="L615" s="106">
        <v>0</v>
      </c>
      <c r="M615" s="117"/>
    </row>
    <row r="616" spans="2:13">
      <c r="B616" s="117" t="s">
        <v>125</v>
      </c>
      <c r="C616" s="117" t="s">
        <v>1138</v>
      </c>
      <c r="D616" s="117" t="s">
        <v>133</v>
      </c>
      <c r="E616" s="117">
        <v>15305</v>
      </c>
      <c r="F616" s="141">
        <v>44713</v>
      </c>
      <c r="G616" s="106">
        <v>0</v>
      </c>
      <c r="H616" s="106">
        <v>0</v>
      </c>
      <c r="I616" s="106">
        <v>0</v>
      </c>
      <c r="J616" s="106">
        <v>0</v>
      </c>
      <c r="K616" s="117">
        <v>0</v>
      </c>
      <c r="L616" s="106">
        <v>0</v>
      </c>
      <c r="M616" s="117"/>
    </row>
    <row r="617" spans="2:13">
      <c r="B617" s="117" t="s">
        <v>206</v>
      </c>
      <c r="C617" s="117" t="s">
        <v>1119</v>
      </c>
      <c r="D617" s="117" t="s">
        <v>214</v>
      </c>
      <c r="E617" s="117">
        <v>15327</v>
      </c>
      <c r="F617" s="141">
        <v>44713</v>
      </c>
      <c r="G617" s="106">
        <v>0</v>
      </c>
      <c r="H617" s="106">
        <v>0</v>
      </c>
      <c r="I617" s="106">
        <v>0</v>
      </c>
      <c r="J617" s="106">
        <v>0</v>
      </c>
      <c r="K617" s="117">
        <v>0</v>
      </c>
      <c r="L617" s="106">
        <v>0</v>
      </c>
      <c r="M617" s="117"/>
    </row>
    <row r="618" spans="2:13">
      <c r="B618" s="117" t="s">
        <v>106</v>
      </c>
      <c r="C618" s="117" t="s">
        <v>1136</v>
      </c>
      <c r="D618" s="117" t="s">
        <v>1253</v>
      </c>
      <c r="E618" s="117">
        <v>20407</v>
      </c>
      <c r="F618" s="141">
        <v>44713</v>
      </c>
      <c r="G618" s="106">
        <v>0</v>
      </c>
      <c r="H618" s="106">
        <v>0</v>
      </c>
      <c r="I618" s="106">
        <v>0</v>
      </c>
      <c r="J618" s="106">
        <v>0</v>
      </c>
      <c r="K618" s="117">
        <v>0</v>
      </c>
      <c r="L618" s="106">
        <v>0</v>
      </c>
      <c r="M618" s="117"/>
    </row>
    <row r="619" spans="2:13">
      <c r="B619" s="117" t="s">
        <v>125</v>
      </c>
      <c r="C619" s="117" t="s">
        <v>1120</v>
      </c>
      <c r="D619" s="117" t="s">
        <v>1311</v>
      </c>
      <c r="E619" s="117">
        <v>18604</v>
      </c>
      <c r="F619" s="141">
        <v>44713</v>
      </c>
      <c r="G619" s="106">
        <v>6</v>
      </c>
      <c r="H619" s="106">
        <v>0</v>
      </c>
      <c r="I619" s="106">
        <v>0</v>
      </c>
      <c r="J619" s="106">
        <v>0</v>
      </c>
      <c r="K619" s="117">
        <v>0</v>
      </c>
      <c r="L619" s="106">
        <v>0</v>
      </c>
      <c r="M619" s="117"/>
    </row>
    <row r="620" spans="2:13">
      <c r="B620" s="117" t="s">
        <v>206</v>
      </c>
      <c r="C620" s="117" t="s">
        <v>1119</v>
      </c>
      <c r="D620" s="117" t="s">
        <v>215</v>
      </c>
      <c r="E620" s="117">
        <v>14459</v>
      </c>
      <c r="F620" s="141">
        <v>44713</v>
      </c>
      <c r="G620" s="106">
        <v>10</v>
      </c>
      <c r="H620" s="106">
        <v>0</v>
      </c>
      <c r="I620" s="106">
        <v>0</v>
      </c>
      <c r="J620" s="106">
        <v>0</v>
      </c>
      <c r="K620" s="117">
        <v>0</v>
      </c>
      <c r="L620" s="106">
        <v>0</v>
      </c>
      <c r="M620" s="117"/>
    </row>
    <row r="621" spans="2:13">
      <c r="B621" s="117" t="s">
        <v>106</v>
      </c>
      <c r="C621" s="117" t="s">
        <v>1181</v>
      </c>
      <c r="D621" s="117" t="s">
        <v>1184</v>
      </c>
      <c r="E621" s="117">
        <v>15347</v>
      </c>
      <c r="F621" s="141">
        <v>44713</v>
      </c>
      <c r="G621" s="106">
        <v>0</v>
      </c>
      <c r="H621" s="106">
        <v>0</v>
      </c>
      <c r="I621" s="106">
        <v>0</v>
      </c>
      <c r="J621" s="106">
        <v>0</v>
      </c>
      <c r="K621" s="117">
        <v>0</v>
      </c>
      <c r="L621" s="106">
        <v>0</v>
      </c>
      <c r="M621" s="117"/>
    </row>
    <row r="622" spans="2:13">
      <c r="B622" s="117" t="s">
        <v>125</v>
      </c>
      <c r="C622" s="117" t="s">
        <v>1138</v>
      </c>
      <c r="D622" s="117" t="s">
        <v>127</v>
      </c>
      <c r="E622" s="117">
        <v>15349</v>
      </c>
      <c r="F622" s="141">
        <v>44713</v>
      </c>
      <c r="G622" s="106">
        <v>0</v>
      </c>
      <c r="H622" s="106">
        <v>0</v>
      </c>
      <c r="I622" s="106">
        <v>0</v>
      </c>
      <c r="J622" s="106">
        <v>0</v>
      </c>
      <c r="K622" s="117">
        <v>0</v>
      </c>
      <c r="L622" s="106">
        <v>0</v>
      </c>
      <c r="M622" s="117"/>
    </row>
    <row r="623" spans="2:13">
      <c r="B623" s="117" t="s">
        <v>106</v>
      </c>
      <c r="C623" s="117" t="s">
        <v>1126</v>
      </c>
      <c r="D623" s="117" t="s">
        <v>1185</v>
      </c>
      <c r="E623" s="117">
        <v>15352</v>
      </c>
      <c r="F623" s="141">
        <v>44713</v>
      </c>
      <c r="G623" s="106">
        <v>0</v>
      </c>
      <c r="H623" s="106">
        <v>0</v>
      </c>
      <c r="I623" s="106">
        <v>0</v>
      </c>
      <c r="J623" s="106">
        <v>0</v>
      </c>
      <c r="K623" s="117">
        <v>0</v>
      </c>
      <c r="L623" s="106">
        <v>0</v>
      </c>
      <c r="M623" s="117"/>
    </row>
    <row r="624" spans="2:13">
      <c r="B624" s="117" t="s">
        <v>106</v>
      </c>
      <c r="C624" s="117" t="s">
        <v>1136</v>
      </c>
      <c r="D624" s="117" t="s">
        <v>1186</v>
      </c>
      <c r="E624" s="117">
        <v>15353</v>
      </c>
      <c r="F624" s="141">
        <v>44713</v>
      </c>
      <c r="G624" s="106">
        <v>0</v>
      </c>
      <c r="H624" s="106">
        <v>0</v>
      </c>
      <c r="I624" s="106">
        <v>0</v>
      </c>
      <c r="J624" s="106">
        <v>0</v>
      </c>
      <c r="K624" s="117">
        <v>0</v>
      </c>
      <c r="L624" s="106">
        <v>0</v>
      </c>
      <c r="M624" s="117"/>
    </row>
    <row r="625" spans="2:13">
      <c r="B625" s="117" t="s">
        <v>206</v>
      </c>
      <c r="C625" s="117" t="s">
        <v>1119</v>
      </c>
      <c r="D625" s="117" t="s">
        <v>1312</v>
      </c>
      <c r="E625" s="117">
        <v>15355</v>
      </c>
      <c r="F625" s="141">
        <v>44713</v>
      </c>
      <c r="G625" s="106">
        <v>5</v>
      </c>
      <c r="H625" s="106">
        <v>0</v>
      </c>
      <c r="I625" s="106">
        <v>0</v>
      </c>
      <c r="J625" s="106">
        <v>0</v>
      </c>
      <c r="K625" s="117">
        <v>0</v>
      </c>
      <c r="L625" s="106">
        <v>0</v>
      </c>
      <c r="M625" s="117"/>
    </row>
    <row r="626" spans="2:13">
      <c r="B626" s="117" t="s">
        <v>206</v>
      </c>
      <c r="C626" s="117" t="s">
        <v>1117</v>
      </c>
      <c r="D626" s="117" t="s">
        <v>1187</v>
      </c>
      <c r="E626" s="117">
        <v>24710</v>
      </c>
      <c r="F626" s="141">
        <v>44713</v>
      </c>
      <c r="G626" s="106">
        <v>9</v>
      </c>
      <c r="H626" s="106">
        <v>0</v>
      </c>
      <c r="I626" s="106">
        <v>0</v>
      </c>
      <c r="J626" s="106">
        <v>0</v>
      </c>
      <c r="K626" s="117">
        <v>0</v>
      </c>
      <c r="L626" s="106">
        <v>0</v>
      </c>
      <c r="M626" s="117"/>
    </row>
    <row r="627" spans="2:13">
      <c r="B627" s="117" t="s">
        <v>125</v>
      </c>
      <c r="C627" s="117" t="s">
        <v>1166</v>
      </c>
      <c r="D627" s="117" t="s">
        <v>655</v>
      </c>
      <c r="E627" s="117">
        <v>10890</v>
      </c>
      <c r="F627" s="141">
        <v>44713</v>
      </c>
      <c r="G627" s="106">
        <v>8</v>
      </c>
      <c r="H627" s="106">
        <v>0</v>
      </c>
      <c r="I627" s="106">
        <v>0</v>
      </c>
      <c r="J627" s="106">
        <v>0</v>
      </c>
      <c r="K627" s="117">
        <v>0</v>
      </c>
      <c r="L627" s="106">
        <v>0</v>
      </c>
      <c r="M627" s="117"/>
    </row>
    <row r="628" spans="2:13">
      <c r="B628" s="117" t="s">
        <v>106</v>
      </c>
      <c r="C628" s="117" t="s">
        <v>1125</v>
      </c>
      <c r="D628" s="117" t="s">
        <v>1189</v>
      </c>
      <c r="E628" s="117">
        <v>15382</v>
      </c>
      <c r="F628" s="141">
        <v>44713</v>
      </c>
      <c r="G628" s="106">
        <v>0</v>
      </c>
      <c r="H628" s="106">
        <v>0</v>
      </c>
      <c r="I628" s="106">
        <v>0</v>
      </c>
      <c r="J628" s="106">
        <v>0</v>
      </c>
      <c r="K628" s="117">
        <v>0</v>
      </c>
      <c r="L628" s="106">
        <v>0</v>
      </c>
      <c r="M628" s="117"/>
    </row>
    <row r="629" spans="2:13">
      <c r="B629" s="117" t="s">
        <v>106</v>
      </c>
      <c r="C629" s="117" t="s">
        <v>1136</v>
      </c>
      <c r="D629" s="117" t="s">
        <v>1313</v>
      </c>
      <c r="E629" s="117">
        <v>15410</v>
      </c>
      <c r="F629" s="141">
        <v>44713</v>
      </c>
      <c r="G629" s="106">
        <v>0</v>
      </c>
      <c r="H629" s="106">
        <v>0</v>
      </c>
      <c r="I629" s="106">
        <v>0</v>
      </c>
      <c r="J629" s="106">
        <v>0</v>
      </c>
      <c r="K629" s="117">
        <v>0</v>
      </c>
      <c r="L629" s="106">
        <v>0</v>
      </c>
      <c r="M629" s="117"/>
    </row>
    <row r="630" spans="2:13">
      <c r="B630" s="117" t="s">
        <v>206</v>
      </c>
      <c r="C630" s="117" t="s">
        <v>1117</v>
      </c>
      <c r="D630" s="117" t="s">
        <v>660</v>
      </c>
      <c r="E630" s="117">
        <v>15442</v>
      </c>
      <c r="F630" s="141">
        <v>44713</v>
      </c>
      <c r="G630" s="106">
        <v>0</v>
      </c>
      <c r="H630" s="106">
        <v>0</v>
      </c>
      <c r="I630" s="106">
        <v>0</v>
      </c>
      <c r="J630" s="106">
        <v>0</v>
      </c>
      <c r="K630" s="117">
        <v>0</v>
      </c>
      <c r="L630" s="106">
        <v>0</v>
      </c>
      <c r="M630" s="117"/>
    </row>
    <row r="631" spans="2:13">
      <c r="B631" s="117" t="s">
        <v>106</v>
      </c>
      <c r="C631" s="117" t="s">
        <v>1125</v>
      </c>
      <c r="D631" s="117" t="s">
        <v>1314</v>
      </c>
      <c r="E631" s="117">
        <v>20487</v>
      </c>
      <c r="F631" s="141">
        <v>44713</v>
      </c>
      <c r="G631" s="106">
        <v>1</v>
      </c>
      <c r="H631" s="106">
        <v>0</v>
      </c>
      <c r="I631" s="106">
        <v>0</v>
      </c>
      <c r="J631" s="106">
        <v>0</v>
      </c>
      <c r="K631" s="117">
        <v>0</v>
      </c>
      <c r="L631" s="106">
        <v>0</v>
      </c>
      <c r="M631" s="117"/>
    </row>
    <row r="632" spans="2:13">
      <c r="B632" s="117" t="s">
        <v>106</v>
      </c>
      <c r="C632" s="117" t="s">
        <v>1136</v>
      </c>
      <c r="D632" s="117" t="s">
        <v>1284</v>
      </c>
      <c r="E632" s="117">
        <v>26390</v>
      </c>
      <c r="F632" s="141">
        <v>44713</v>
      </c>
      <c r="G632" s="106">
        <v>1</v>
      </c>
      <c r="H632" s="106">
        <v>0</v>
      </c>
      <c r="I632" s="106">
        <v>0</v>
      </c>
      <c r="J632" s="106">
        <v>0</v>
      </c>
      <c r="K632" s="117">
        <v>0</v>
      </c>
      <c r="L632" s="106">
        <v>0</v>
      </c>
      <c r="M632" s="117"/>
    </row>
    <row r="633" spans="2:13">
      <c r="B633" s="117" t="s">
        <v>206</v>
      </c>
      <c r="C633" s="117" t="s">
        <v>1117</v>
      </c>
      <c r="D633" s="117" t="s">
        <v>664</v>
      </c>
      <c r="E633" s="117">
        <v>15468</v>
      </c>
      <c r="F633" s="141">
        <v>44713</v>
      </c>
      <c r="G633" s="106">
        <v>19</v>
      </c>
      <c r="H633" s="106">
        <v>0</v>
      </c>
      <c r="I633" s="106">
        <v>0</v>
      </c>
      <c r="J633" s="106">
        <v>0</v>
      </c>
      <c r="K633" s="117">
        <v>0</v>
      </c>
      <c r="L633" s="106">
        <v>0</v>
      </c>
      <c r="M633" s="117"/>
    </row>
    <row r="634" spans="2:13">
      <c r="B634" s="117" t="s">
        <v>125</v>
      </c>
      <c r="C634" s="117" t="s">
        <v>1120</v>
      </c>
      <c r="D634" s="117" t="s">
        <v>1192</v>
      </c>
      <c r="E634" s="117">
        <v>22950</v>
      </c>
      <c r="F634" s="141">
        <v>44713</v>
      </c>
      <c r="G634" s="106">
        <v>1</v>
      </c>
      <c r="H634" s="106">
        <v>0</v>
      </c>
      <c r="I634" s="106">
        <v>0</v>
      </c>
      <c r="J634" s="106">
        <v>0</v>
      </c>
      <c r="K634" s="117">
        <v>0</v>
      </c>
      <c r="L634" s="106">
        <v>0</v>
      </c>
      <c r="M634" s="117"/>
    </row>
    <row r="635" spans="2:13">
      <c r="B635" s="117" t="s">
        <v>106</v>
      </c>
      <c r="C635" s="117" t="s">
        <v>1136</v>
      </c>
      <c r="D635" s="117" t="s">
        <v>1193</v>
      </c>
      <c r="E635" s="117">
        <v>15477</v>
      </c>
      <c r="F635" s="141">
        <v>44713</v>
      </c>
      <c r="G635" s="106">
        <v>0</v>
      </c>
      <c r="H635" s="106">
        <v>0</v>
      </c>
      <c r="I635" s="106">
        <v>0</v>
      </c>
      <c r="J635" s="106">
        <v>0</v>
      </c>
      <c r="K635" s="117">
        <v>0</v>
      </c>
      <c r="L635" s="106">
        <v>0</v>
      </c>
      <c r="M635" s="117"/>
    </row>
    <row r="636" spans="2:13">
      <c r="B636" s="117" t="s">
        <v>106</v>
      </c>
      <c r="C636" s="117" t="s">
        <v>1181</v>
      </c>
      <c r="D636" s="117" t="s">
        <v>1315</v>
      </c>
      <c r="E636" s="117">
        <v>15486</v>
      </c>
      <c r="F636" s="141">
        <v>44713</v>
      </c>
      <c r="G636" s="106">
        <v>0</v>
      </c>
      <c r="H636" s="106">
        <v>0</v>
      </c>
      <c r="I636" s="106">
        <v>0</v>
      </c>
      <c r="J636" s="106">
        <v>0</v>
      </c>
      <c r="K636" s="117">
        <v>0</v>
      </c>
      <c r="L636" s="106">
        <v>0</v>
      </c>
      <c r="M636" s="117"/>
    </row>
    <row r="637" spans="2:13">
      <c r="B637" s="117" t="s">
        <v>106</v>
      </c>
      <c r="C637" s="117" t="s">
        <v>1136</v>
      </c>
      <c r="D637" s="117" t="s">
        <v>1194</v>
      </c>
      <c r="E637" s="117">
        <v>20008</v>
      </c>
      <c r="F637" s="141">
        <v>44713</v>
      </c>
      <c r="G637" s="106">
        <v>3</v>
      </c>
      <c r="H637" s="106">
        <v>0</v>
      </c>
      <c r="I637" s="106">
        <v>0</v>
      </c>
      <c r="J637" s="106">
        <v>0</v>
      </c>
      <c r="K637" s="117">
        <v>0</v>
      </c>
      <c r="L637" s="106">
        <v>0</v>
      </c>
      <c r="M637" s="117"/>
    </row>
    <row r="638" spans="2:13">
      <c r="B638" s="117" t="s">
        <v>106</v>
      </c>
      <c r="C638" s="117" t="s">
        <v>1136</v>
      </c>
      <c r="D638" s="117" t="s">
        <v>1260</v>
      </c>
      <c r="E638" s="117">
        <v>23074</v>
      </c>
      <c r="F638" s="141">
        <v>44713</v>
      </c>
      <c r="G638" s="106">
        <v>0</v>
      </c>
      <c r="H638" s="106">
        <v>0</v>
      </c>
      <c r="I638" s="106">
        <v>0</v>
      </c>
      <c r="J638" s="106">
        <v>0</v>
      </c>
      <c r="K638" s="117">
        <v>0</v>
      </c>
      <c r="L638" s="106">
        <v>0</v>
      </c>
      <c r="M638" s="117"/>
    </row>
    <row r="639" spans="2:13">
      <c r="B639" s="117" t="s">
        <v>106</v>
      </c>
      <c r="C639" s="117" t="s">
        <v>1131</v>
      </c>
      <c r="D639" s="117" t="s">
        <v>1195</v>
      </c>
      <c r="E639" s="117">
        <v>15512</v>
      </c>
      <c r="F639" s="141">
        <v>44713</v>
      </c>
      <c r="G639" s="106">
        <v>1</v>
      </c>
      <c r="H639" s="106">
        <v>0</v>
      </c>
      <c r="I639" s="106">
        <v>0</v>
      </c>
      <c r="J639" s="106">
        <v>0</v>
      </c>
      <c r="K639" s="117">
        <v>0</v>
      </c>
      <c r="L639" s="106">
        <v>0</v>
      </c>
      <c r="M639" s="117"/>
    </row>
    <row r="640" spans="2:13">
      <c r="B640" s="117" t="s">
        <v>125</v>
      </c>
      <c r="C640" s="117" t="s">
        <v>1166</v>
      </c>
      <c r="D640" s="117" t="s">
        <v>149</v>
      </c>
      <c r="E640" s="117">
        <v>15520</v>
      </c>
      <c r="F640" s="141">
        <v>44713</v>
      </c>
      <c r="G640" s="106">
        <v>0</v>
      </c>
      <c r="H640" s="106">
        <v>0</v>
      </c>
      <c r="I640" s="106">
        <v>1</v>
      </c>
      <c r="J640" s="106">
        <v>0</v>
      </c>
      <c r="K640" s="117">
        <v>0</v>
      </c>
      <c r="L640" s="106">
        <v>0</v>
      </c>
      <c r="M640" s="117"/>
    </row>
    <row r="641" spans="2:13">
      <c r="B641" s="117" t="s">
        <v>106</v>
      </c>
      <c r="C641" s="117" t="s">
        <v>1125</v>
      </c>
      <c r="D641" s="117" t="s">
        <v>1196</v>
      </c>
      <c r="E641" s="117">
        <v>15521</v>
      </c>
      <c r="F641" s="141">
        <v>44713</v>
      </c>
      <c r="G641" s="106">
        <v>0</v>
      </c>
      <c r="H641" s="106">
        <v>0</v>
      </c>
      <c r="I641" s="106">
        <v>0</v>
      </c>
      <c r="J641" s="106">
        <v>0</v>
      </c>
      <c r="K641" s="117">
        <v>0</v>
      </c>
      <c r="L641" s="106">
        <v>0</v>
      </c>
      <c r="M641" s="117"/>
    </row>
    <row r="642" spans="2:13">
      <c r="B642" s="117" t="s">
        <v>106</v>
      </c>
      <c r="C642" s="117" t="s">
        <v>1125</v>
      </c>
      <c r="D642" s="117" t="s">
        <v>110</v>
      </c>
      <c r="E642" s="117">
        <v>15522</v>
      </c>
      <c r="F642" s="141">
        <v>44713</v>
      </c>
      <c r="G642" s="106">
        <v>0</v>
      </c>
      <c r="H642" s="106">
        <v>0</v>
      </c>
      <c r="I642" s="106">
        <v>0</v>
      </c>
      <c r="J642" s="106">
        <v>0</v>
      </c>
      <c r="K642" s="117">
        <v>0</v>
      </c>
      <c r="L642" s="106">
        <v>0</v>
      </c>
      <c r="M642" s="117"/>
    </row>
    <row r="643" spans="2:13">
      <c r="B643" s="117" t="s">
        <v>206</v>
      </c>
      <c r="C643" s="117" t="s">
        <v>1117</v>
      </c>
      <c r="D643" s="117" t="s">
        <v>672</v>
      </c>
      <c r="E643" s="117">
        <v>15126</v>
      </c>
      <c r="F643" s="141">
        <v>44713</v>
      </c>
      <c r="G643" s="106">
        <v>40</v>
      </c>
      <c r="H643" s="106">
        <v>0</v>
      </c>
      <c r="I643" s="106">
        <v>0</v>
      </c>
      <c r="J643" s="106">
        <v>0</v>
      </c>
      <c r="K643" s="117">
        <v>0</v>
      </c>
      <c r="L643" s="106">
        <v>0</v>
      </c>
      <c r="M643" s="117"/>
    </row>
    <row r="644" spans="2:13">
      <c r="B644" s="117" t="s">
        <v>106</v>
      </c>
      <c r="C644" s="117" t="s">
        <v>1131</v>
      </c>
      <c r="D644" s="117" t="s">
        <v>1261</v>
      </c>
      <c r="E644" s="117">
        <v>20434</v>
      </c>
      <c r="F644" s="141">
        <v>44713</v>
      </c>
      <c r="G644" s="106">
        <v>1</v>
      </c>
      <c r="H644" s="106">
        <v>0</v>
      </c>
      <c r="I644" s="106">
        <v>0</v>
      </c>
      <c r="J644" s="106">
        <v>0</v>
      </c>
      <c r="K644" s="117">
        <v>0</v>
      </c>
      <c r="L644" s="106">
        <v>0</v>
      </c>
      <c r="M644" s="117"/>
    </row>
    <row r="645" spans="2:13">
      <c r="B645" s="117" t="s">
        <v>125</v>
      </c>
      <c r="C645" s="117" t="s">
        <v>1120</v>
      </c>
      <c r="D645" s="117" t="s">
        <v>134</v>
      </c>
      <c r="E645" s="117">
        <v>17029</v>
      </c>
      <c r="F645" s="141">
        <v>44713</v>
      </c>
      <c r="G645" s="106">
        <v>0</v>
      </c>
      <c r="H645" s="106">
        <v>0</v>
      </c>
      <c r="I645" s="106">
        <v>1</v>
      </c>
      <c r="J645" s="106">
        <v>0</v>
      </c>
      <c r="K645" s="117">
        <v>0</v>
      </c>
      <c r="L645" s="106">
        <v>0</v>
      </c>
      <c r="M645" s="117"/>
    </row>
    <row r="646" spans="2:13">
      <c r="B646" s="117" t="s">
        <v>106</v>
      </c>
      <c r="C646" s="117" t="s">
        <v>1131</v>
      </c>
      <c r="D646" s="117" t="s">
        <v>1197</v>
      </c>
      <c r="E646" s="117">
        <v>17086</v>
      </c>
      <c r="F646" s="141">
        <v>44713</v>
      </c>
      <c r="G646" s="106">
        <v>5</v>
      </c>
      <c r="H646" s="106">
        <v>0</v>
      </c>
      <c r="I646" s="106">
        <v>0</v>
      </c>
      <c r="J646" s="106">
        <v>0</v>
      </c>
      <c r="K646" s="117">
        <v>0</v>
      </c>
      <c r="L646" s="106">
        <v>0</v>
      </c>
      <c r="M646" s="117"/>
    </row>
    <row r="647" spans="2:13">
      <c r="B647" s="117" t="s">
        <v>206</v>
      </c>
      <c r="C647" s="117" t="s">
        <v>1119</v>
      </c>
      <c r="D647" s="117" t="s">
        <v>217</v>
      </c>
      <c r="E647" s="117">
        <v>15547</v>
      </c>
      <c r="F647" s="141">
        <v>44713</v>
      </c>
      <c r="G647" s="106">
        <v>0</v>
      </c>
      <c r="H647" s="106">
        <v>0</v>
      </c>
      <c r="I647" s="106">
        <v>0</v>
      </c>
      <c r="J647" s="106">
        <v>0</v>
      </c>
      <c r="K647" s="117">
        <v>0</v>
      </c>
      <c r="L647" s="106">
        <v>0</v>
      </c>
      <c r="M647" s="117"/>
    </row>
    <row r="648" spans="2:13">
      <c r="B648" s="117" t="s">
        <v>106</v>
      </c>
      <c r="C648" s="117" t="s">
        <v>1125</v>
      </c>
      <c r="D648" s="117" t="s">
        <v>1198</v>
      </c>
      <c r="E648" s="117">
        <v>15549</v>
      </c>
      <c r="F648" s="141">
        <v>44713</v>
      </c>
      <c r="G648" s="106">
        <v>0</v>
      </c>
      <c r="H648" s="106">
        <v>0</v>
      </c>
      <c r="I648" s="106">
        <v>0</v>
      </c>
      <c r="J648" s="106">
        <v>0</v>
      </c>
      <c r="K648" s="117">
        <v>0</v>
      </c>
      <c r="L648" s="106">
        <v>0</v>
      </c>
      <c r="M648" s="117"/>
    </row>
    <row r="649" spans="2:13">
      <c r="B649" s="117" t="s">
        <v>106</v>
      </c>
      <c r="C649" s="117" t="s">
        <v>1131</v>
      </c>
      <c r="D649" s="117" t="s">
        <v>1201</v>
      </c>
      <c r="E649" s="117">
        <v>15566</v>
      </c>
      <c r="F649" s="141">
        <v>44713</v>
      </c>
      <c r="G649" s="106">
        <v>0</v>
      </c>
      <c r="H649" s="106">
        <v>0</v>
      </c>
      <c r="I649" s="106">
        <v>0</v>
      </c>
      <c r="J649" s="106">
        <v>0</v>
      </c>
      <c r="K649" s="117">
        <v>0</v>
      </c>
      <c r="L649" s="106">
        <v>0</v>
      </c>
      <c r="M649" s="117"/>
    </row>
    <row r="650" spans="2:13">
      <c r="B650" s="117" t="s">
        <v>106</v>
      </c>
      <c r="C650" s="117" t="s">
        <v>1131</v>
      </c>
      <c r="D650" s="117" t="s">
        <v>1202</v>
      </c>
      <c r="E650" s="117">
        <v>17151</v>
      </c>
      <c r="F650" s="141">
        <v>44713</v>
      </c>
      <c r="G650" s="106">
        <v>0</v>
      </c>
      <c r="H650" s="106">
        <v>0</v>
      </c>
      <c r="I650" s="106">
        <v>0</v>
      </c>
      <c r="J650" s="106">
        <v>0</v>
      </c>
      <c r="K650" s="117">
        <v>0</v>
      </c>
      <c r="L650" s="106">
        <v>0</v>
      </c>
      <c r="M650" s="117"/>
    </row>
    <row r="651" spans="2:13">
      <c r="B651" s="117" t="s">
        <v>106</v>
      </c>
      <c r="C651" s="117" t="s">
        <v>1131</v>
      </c>
      <c r="D651" s="117" t="s">
        <v>1203</v>
      </c>
      <c r="E651" s="117">
        <v>20435</v>
      </c>
      <c r="F651" s="141">
        <v>44713</v>
      </c>
      <c r="G651" s="106">
        <v>1</v>
      </c>
      <c r="H651" s="106">
        <v>0</v>
      </c>
      <c r="I651" s="106">
        <v>0</v>
      </c>
      <c r="J651" s="106">
        <v>0</v>
      </c>
      <c r="K651" s="117">
        <v>0</v>
      </c>
      <c r="L651" s="106">
        <v>0</v>
      </c>
      <c r="M651" s="117"/>
    </row>
    <row r="652" spans="2:13">
      <c r="B652" s="117" t="s">
        <v>106</v>
      </c>
      <c r="C652" s="117" t="s">
        <v>1136</v>
      </c>
      <c r="D652" s="117" t="s">
        <v>1204</v>
      </c>
      <c r="E652" s="117">
        <v>15593</v>
      </c>
      <c r="F652" s="141">
        <v>44713</v>
      </c>
      <c r="G652" s="106">
        <v>9</v>
      </c>
      <c r="H652" s="106">
        <v>0</v>
      </c>
      <c r="I652" s="106">
        <v>0</v>
      </c>
      <c r="J652" s="106">
        <v>0</v>
      </c>
      <c r="K652" s="117">
        <v>0</v>
      </c>
      <c r="L652" s="106">
        <v>0</v>
      </c>
      <c r="M652" s="117"/>
    </row>
    <row r="653" spans="2:13">
      <c r="B653" s="117" t="s">
        <v>106</v>
      </c>
      <c r="C653" s="117" t="s">
        <v>1131</v>
      </c>
      <c r="D653" s="117" t="s">
        <v>1205</v>
      </c>
      <c r="E653" s="117">
        <v>15606</v>
      </c>
      <c r="F653" s="141">
        <v>44713</v>
      </c>
      <c r="G653" s="106">
        <v>6</v>
      </c>
      <c r="H653" s="106">
        <v>0</v>
      </c>
      <c r="I653" s="106">
        <v>0</v>
      </c>
      <c r="J653" s="106">
        <v>0</v>
      </c>
      <c r="K653" s="117">
        <v>0</v>
      </c>
      <c r="L653" s="106">
        <v>0</v>
      </c>
      <c r="M653" s="117"/>
    </row>
    <row r="654" spans="2:13">
      <c r="B654" s="117" t="s">
        <v>125</v>
      </c>
      <c r="C654" s="117" t="s">
        <v>1120</v>
      </c>
      <c r="D654" s="117" t="s">
        <v>677</v>
      </c>
      <c r="E654" s="117">
        <v>15614</v>
      </c>
      <c r="F654" s="141">
        <v>44713</v>
      </c>
      <c r="G654" s="106">
        <v>2</v>
      </c>
      <c r="H654" s="106">
        <v>0</v>
      </c>
      <c r="I654" s="106">
        <v>0</v>
      </c>
      <c r="J654" s="106">
        <v>0</v>
      </c>
      <c r="K654" s="117">
        <v>0</v>
      </c>
      <c r="L654" s="106">
        <v>0</v>
      </c>
      <c r="M654" s="117"/>
    </row>
    <row r="655" spans="2:13">
      <c r="B655" s="117" t="s">
        <v>106</v>
      </c>
      <c r="C655" s="117" t="s">
        <v>1113</v>
      </c>
      <c r="D655" s="117" t="s">
        <v>1206</v>
      </c>
      <c r="E655" s="117">
        <v>15684</v>
      </c>
      <c r="F655" s="141">
        <v>44713</v>
      </c>
      <c r="G655" s="106">
        <v>0</v>
      </c>
      <c r="H655" s="106">
        <v>0</v>
      </c>
      <c r="I655" s="106">
        <v>0</v>
      </c>
      <c r="J655" s="106">
        <v>0</v>
      </c>
      <c r="K655" s="117">
        <v>0</v>
      </c>
      <c r="L655" s="106">
        <v>0</v>
      </c>
      <c r="M655" s="117"/>
    </row>
    <row r="656" spans="2:13">
      <c r="B656" s="117" t="s">
        <v>125</v>
      </c>
      <c r="C656" s="117" t="s">
        <v>1120</v>
      </c>
      <c r="D656" s="117" t="s">
        <v>683</v>
      </c>
      <c r="E656" s="117">
        <v>15690</v>
      </c>
      <c r="F656" s="141">
        <v>44713</v>
      </c>
      <c r="G656" s="106">
        <v>4</v>
      </c>
      <c r="H656" s="106">
        <v>0</v>
      </c>
      <c r="I656" s="106">
        <v>0</v>
      </c>
      <c r="J656" s="106">
        <v>0</v>
      </c>
      <c r="K656" s="117">
        <v>0</v>
      </c>
      <c r="L656" s="106">
        <v>0</v>
      </c>
      <c r="M656" s="117"/>
    </row>
    <row r="657" spans="2:13">
      <c r="B657" s="117" t="s">
        <v>106</v>
      </c>
      <c r="C657" s="117" t="s">
        <v>1113</v>
      </c>
      <c r="D657" s="117" t="s">
        <v>1316</v>
      </c>
      <c r="E657" s="117">
        <v>17103</v>
      </c>
      <c r="F657" s="141">
        <v>44713</v>
      </c>
      <c r="G657" s="106">
        <v>0</v>
      </c>
      <c r="H657" s="106">
        <v>0</v>
      </c>
      <c r="I657" s="106">
        <v>0</v>
      </c>
      <c r="J657" s="106">
        <v>0</v>
      </c>
      <c r="K657" s="117">
        <v>0</v>
      </c>
      <c r="L657" s="106">
        <v>0</v>
      </c>
      <c r="M657" s="117"/>
    </row>
    <row r="658" spans="2:13">
      <c r="B658" s="117" t="s">
        <v>206</v>
      </c>
      <c r="C658" s="117" t="s">
        <v>1119</v>
      </c>
      <c r="D658" s="117" t="s">
        <v>218</v>
      </c>
      <c r="E658" s="117">
        <v>15693</v>
      </c>
      <c r="F658" s="141">
        <v>44713</v>
      </c>
      <c r="G658" s="106">
        <v>17</v>
      </c>
      <c r="H658" s="106">
        <v>0</v>
      </c>
      <c r="I658" s="106">
        <v>0</v>
      </c>
      <c r="J658" s="106">
        <v>0</v>
      </c>
      <c r="K658" s="117">
        <v>0</v>
      </c>
      <c r="L658" s="106">
        <v>0</v>
      </c>
      <c r="M658" s="117"/>
    </row>
    <row r="659" spans="2:13">
      <c r="B659" s="117" t="s">
        <v>106</v>
      </c>
      <c r="C659" s="117" t="s">
        <v>1131</v>
      </c>
      <c r="D659" s="117" t="s">
        <v>1210</v>
      </c>
      <c r="E659" s="117">
        <v>15742</v>
      </c>
      <c r="F659" s="141">
        <v>44713</v>
      </c>
      <c r="G659" s="106">
        <v>1</v>
      </c>
      <c r="H659" s="106">
        <v>0</v>
      </c>
      <c r="I659" s="106">
        <v>0</v>
      </c>
      <c r="J659" s="106">
        <v>0</v>
      </c>
      <c r="K659" s="117">
        <v>0</v>
      </c>
      <c r="L659" s="106">
        <v>0</v>
      </c>
      <c r="M659" s="117"/>
    </row>
    <row r="660" spans="2:13">
      <c r="B660" s="117" t="s">
        <v>106</v>
      </c>
      <c r="C660" s="117" t="s">
        <v>1136</v>
      </c>
      <c r="D660" s="117" t="s">
        <v>1212</v>
      </c>
      <c r="E660" s="117">
        <v>17096</v>
      </c>
      <c r="F660" s="141">
        <v>44713</v>
      </c>
      <c r="G660" s="106">
        <v>0</v>
      </c>
      <c r="H660" s="106">
        <v>0</v>
      </c>
      <c r="I660" s="106">
        <v>0</v>
      </c>
      <c r="J660" s="106">
        <v>0</v>
      </c>
      <c r="K660" s="117">
        <v>0</v>
      </c>
      <c r="L660" s="106">
        <v>0</v>
      </c>
      <c r="M660" s="117"/>
    </row>
    <row r="661" spans="2:13">
      <c r="B661" s="117" t="s">
        <v>106</v>
      </c>
      <c r="C661" s="117" t="s">
        <v>1113</v>
      </c>
      <c r="D661" s="117" t="s">
        <v>1213</v>
      </c>
      <c r="E661" s="117">
        <v>15785</v>
      </c>
      <c r="F661" s="141">
        <v>44713</v>
      </c>
      <c r="G661" s="106">
        <v>0</v>
      </c>
      <c r="H661" s="106">
        <v>0</v>
      </c>
      <c r="I661" s="106">
        <v>0</v>
      </c>
      <c r="J661" s="106">
        <v>0</v>
      </c>
      <c r="K661" s="117">
        <v>0</v>
      </c>
      <c r="L661" s="106">
        <v>0</v>
      </c>
      <c r="M661" s="117"/>
    </row>
    <row r="662" spans="2:13">
      <c r="B662" s="117" t="s">
        <v>106</v>
      </c>
      <c r="C662" s="117" t="s">
        <v>1181</v>
      </c>
      <c r="D662" s="117" t="s">
        <v>1214</v>
      </c>
      <c r="E662" s="117">
        <v>20457</v>
      </c>
      <c r="F662" s="141">
        <v>44743</v>
      </c>
      <c r="G662" s="106">
        <v>0</v>
      </c>
      <c r="H662" s="106">
        <v>0</v>
      </c>
      <c r="I662" s="106">
        <v>0</v>
      </c>
      <c r="J662" s="106">
        <v>0</v>
      </c>
      <c r="K662" s="117">
        <v>0</v>
      </c>
      <c r="L662" s="106">
        <v>0</v>
      </c>
      <c r="M662" s="117"/>
    </row>
    <row r="663" spans="2:13">
      <c r="B663" s="117" t="s">
        <v>206</v>
      </c>
      <c r="C663" s="117" t="s">
        <v>1117</v>
      </c>
      <c r="D663" s="117" t="s">
        <v>1118</v>
      </c>
      <c r="E663" s="117">
        <v>17274</v>
      </c>
      <c r="F663" s="141">
        <v>44743</v>
      </c>
      <c r="G663" s="106">
        <v>6</v>
      </c>
      <c r="H663" s="106">
        <v>0</v>
      </c>
      <c r="I663" s="106">
        <v>0</v>
      </c>
      <c r="J663" s="106">
        <v>0</v>
      </c>
      <c r="K663" s="117">
        <v>0</v>
      </c>
      <c r="L663" s="106">
        <v>0</v>
      </c>
      <c r="M663" s="117"/>
    </row>
    <row r="664" spans="2:13">
      <c r="B664" s="117" t="s">
        <v>206</v>
      </c>
      <c r="C664" s="117" t="s">
        <v>1119</v>
      </c>
      <c r="D664" s="117" t="s">
        <v>212</v>
      </c>
      <c r="E664" s="117">
        <v>14212</v>
      </c>
      <c r="F664" s="141">
        <v>44743</v>
      </c>
      <c r="G664" s="106">
        <v>16</v>
      </c>
      <c r="H664" s="106">
        <v>0</v>
      </c>
      <c r="I664" s="106">
        <v>0</v>
      </c>
      <c r="J664" s="106">
        <v>0</v>
      </c>
      <c r="K664" s="117">
        <v>0</v>
      </c>
      <c r="L664" s="106">
        <v>0</v>
      </c>
      <c r="M664" s="117"/>
    </row>
    <row r="665" spans="2:13">
      <c r="B665" s="117" t="s">
        <v>206</v>
      </c>
      <c r="C665" s="117" t="s">
        <v>1119</v>
      </c>
      <c r="D665" s="117" t="s">
        <v>529</v>
      </c>
      <c r="E665" s="117">
        <v>24233</v>
      </c>
      <c r="F665" s="141">
        <v>44743</v>
      </c>
      <c r="G665" s="106">
        <v>14</v>
      </c>
      <c r="H665" s="106">
        <v>0</v>
      </c>
      <c r="I665" s="106">
        <v>0</v>
      </c>
      <c r="J665" s="106">
        <v>0</v>
      </c>
      <c r="K665" s="117">
        <v>0</v>
      </c>
      <c r="L665" s="106">
        <v>0</v>
      </c>
      <c r="M665" s="117"/>
    </row>
    <row r="666" spans="2:13">
      <c r="B666" s="117" t="s">
        <v>125</v>
      </c>
      <c r="C666" s="117" t="s">
        <v>1120</v>
      </c>
      <c r="D666" s="117" t="s">
        <v>1121</v>
      </c>
      <c r="E666" s="117">
        <v>14197</v>
      </c>
      <c r="F666" s="141">
        <v>44743</v>
      </c>
      <c r="G666" s="106">
        <v>0</v>
      </c>
      <c r="H666" s="106">
        <v>0</v>
      </c>
      <c r="I666" s="106">
        <v>0</v>
      </c>
      <c r="J666" s="106">
        <v>0</v>
      </c>
      <c r="K666" s="117">
        <v>0</v>
      </c>
      <c r="L666" s="106">
        <v>0</v>
      </c>
      <c r="M666" s="117"/>
    </row>
    <row r="667" spans="2:13">
      <c r="B667" s="117" t="s">
        <v>206</v>
      </c>
      <c r="C667" s="117" t="s">
        <v>1115</v>
      </c>
      <c r="D667" s="117" t="s">
        <v>1122</v>
      </c>
      <c r="E667" s="117">
        <v>14217</v>
      </c>
      <c r="F667" s="141">
        <v>44743</v>
      </c>
      <c r="G667" s="106">
        <v>1</v>
      </c>
      <c r="H667" s="106">
        <v>0</v>
      </c>
      <c r="I667" s="106">
        <v>0</v>
      </c>
      <c r="J667" s="106">
        <v>0</v>
      </c>
      <c r="K667" s="117">
        <v>0</v>
      </c>
      <c r="L667" s="106">
        <v>0</v>
      </c>
      <c r="M667" s="117"/>
    </row>
    <row r="668" spans="2:13">
      <c r="B668" s="117" t="s">
        <v>206</v>
      </c>
      <c r="C668" s="117" t="s">
        <v>1115</v>
      </c>
      <c r="D668" s="117" t="s">
        <v>221</v>
      </c>
      <c r="E668" s="117">
        <v>14227</v>
      </c>
      <c r="F668" s="141">
        <v>44743</v>
      </c>
      <c r="G668" s="106">
        <v>1</v>
      </c>
      <c r="H668" s="106">
        <v>0</v>
      </c>
      <c r="I668" s="106">
        <v>0</v>
      </c>
      <c r="J668" s="106">
        <v>0</v>
      </c>
      <c r="K668" s="117">
        <v>0</v>
      </c>
      <c r="L668" s="106">
        <v>0</v>
      </c>
      <c r="M668" s="117"/>
    </row>
    <row r="669" spans="2:13">
      <c r="B669" s="117" t="s">
        <v>106</v>
      </c>
      <c r="C669" s="117" t="s">
        <v>1125</v>
      </c>
      <c r="D669" s="117" t="s">
        <v>537</v>
      </c>
      <c r="E669" s="117">
        <v>14607</v>
      </c>
      <c r="F669" s="141">
        <v>44743</v>
      </c>
      <c r="G669" s="106">
        <v>58</v>
      </c>
      <c r="H669" s="106">
        <v>0</v>
      </c>
      <c r="I669" s="106">
        <v>0</v>
      </c>
      <c r="J669" s="106">
        <v>0</v>
      </c>
      <c r="K669" s="117">
        <v>0</v>
      </c>
      <c r="L669" s="106">
        <v>0</v>
      </c>
      <c r="M669" s="117"/>
    </row>
    <row r="670" spans="2:13">
      <c r="B670" s="117" t="s">
        <v>206</v>
      </c>
      <c r="C670" s="117" t="s">
        <v>1117</v>
      </c>
      <c r="D670" s="117" t="s">
        <v>1128</v>
      </c>
      <c r="E670" s="117">
        <v>14236</v>
      </c>
      <c r="F670" s="141">
        <v>44743</v>
      </c>
      <c r="G670" s="106">
        <v>7</v>
      </c>
      <c r="H670" s="106">
        <v>0</v>
      </c>
      <c r="I670" s="106">
        <v>0</v>
      </c>
      <c r="J670" s="106">
        <v>0</v>
      </c>
      <c r="K670" s="117">
        <v>0</v>
      </c>
      <c r="L670" s="106">
        <v>0</v>
      </c>
      <c r="M670" s="117"/>
    </row>
    <row r="671" spans="2:13">
      <c r="B671" s="117" t="s">
        <v>125</v>
      </c>
      <c r="C671" s="117" t="s">
        <v>1166</v>
      </c>
      <c r="D671" s="117" t="s">
        <v>1264</v>
      </c>
      <c r="E671" s="117">
        <v>10056</v>
      </c>
      <c r="F671" s="141">
        <v>44743</v>
      </c>
      <c r="G671" s="106">
        <v>31</v>
      </c>
      <c r="H671" s="106">
        <v>0</v>
      </c>
      <c r="I671" s="106">
        <v>0</v>
      </c>
      <c r="J671" s="106">
        <v>0</v>
      </c>
      <c r="K671" s="117">
        <v>0</v>
      </c>
      <c r="L671" s="106">
        <v>0</v>
      </c>
      <c r="M671" s="117"/>
    </row>
    <row r="672" spans="2:13">
      <c r="B672" s="117" t="s">
        <v>125</v>
      </c>
      <c r="C672" s="117" t="s">
        <v>1120</v>
      </c>
      <c r="D672" s="117" t="s">
        <v>1217</v>
      </c>
      <c r="E672" s="117">
        <v>14267</v>
      </c>
      <c r="F672" s="141">
        <v>44743</v>
      </c>
      <c r="G672" s="106">
        <v>8</v>
      </c>
      <c r="H672" s="106">
        <v>0</v>
      </c>
      <c r="I672" s="106">
        <v>0</v>
      </c>
      <c r="J672" s="106">
        <v>0</v>
      </c>
      <c r="K672" s="117">
        <v>0</v>
      </c>
      <c r="L672" s="106">
        <v>0</v>
      </c>
      <c r="M672" s="117"/>
    </row>
    <row r="673" spans="2:13">
      <c r="B673" s="117" t="s">
        <v>206</v>
      </c>
      <c r="C673" s="117" t="s">
        <v>1119</v>
      </c>
      <c r="D673" s="117" t="s">
        <v>213</v>
      </c>
      <c r="E673" s="117">
        <v>15769</v>
      </c>
      <c r="F673" s="141">
        <v>44743</v>
      </c>
      <c r="G673" s="106">
        <v>31</v>
      </c>
      <c r="H673" s="106">
        <v>0</v>
      </c>
      <c r="I673" s="106">
        <v>0</v>
      </c>
      <c r="J673" s="106">
        <v>0</v>
      </c>
      <c r="K673" s="117">
        <v>0</v>
      </c>
      <c r="L673" s="106">
        <v>0</v>
      </c>
      <c r="M673" s="117"/>
    </row>
    <row r="674" spans="2:13">
      <c r="B674" s="117" t="s">
        <v>125</v>
      </c>
      <c r="C674" s="117" t="s">
        <v>1166</v>
      </c>
      <c r="D674" s="117" t="s">
        <v>1219</v>
      </c>
      <c r="E674" s="117">
        <v>10089</v>
      </c>
      <c r="F674" s="141">
        <v>44743</v>
      </c>
      <c r="G674" s="106">
        <v>7</v>
      </c>
      <c r="H674" s="106">
        <v>0</v>
      </c>
      <c r="I674" s="106">
        <v>0</v>
      </c>
      <c r="J674" s="106">
        <v>0</v>
      </c>
      <c r="K674" s="117">
        <v>0</v>
      </c>
      <c r="L674" s="106">
        <v>0</v>
      </c>
      <c r="M674" s="117"/>
    </row>
    <row r="675" spans="2:13">
      <c r="B675" s="117" t="s">
        <v>106</v>
      </c>
      <c r="C675" s="117" t="s">
        <v>1136</v>
      </c>
      <c r="D675" s="117" t="s">
        <v>1304</v>
      </c>
      <c r="E675" s="117">
        <v>14292</v>
      </c>
      <c r="F675" s="141">
        <v>44743</v>
      </c>
      <c r="G675" s="106">
        <v>0</v>
      </c>
      <c r="H675" s="106">
        <v>0</v>
      </c>
      <c r="I675" s="106">
        <v>0</v>
      </c>
      <c r="J675" s="106">
        <v>0</v>
      </c>
      <c r="K675" s="117">
        <v>0</v>
      </c>
      <c r="L675" s="106">
        <v>0</v>
      </c>
      <c r="M675" s="117"/>
    </row>
    <row r="676" spans="2:13">
      <c r="B676" s="117" t="s">
        <v>106</v>
      </c>
      <c r="C676" s="117" t="s">
        <v>1126</v>
      </c>
      <c r="D676" s="117" t="s">
        <v>1222</v>
      </c>
      <c r="E676" s="117">
        <v>14321</v>
      </c>
      <c r="F676" s="141">
        <v>44743</v>
      </c>
      <c r="G676" s="106">
        <v>55</v>
      </c>
      <c r="H676" s="106">
        <v>0</v>
      </c>
      <c r="I676" s="106">
        <v>0</v>
      </c>
      <c r="J676" s="106">
        <v>0</v>
      </c>
      <c r="K676" s="117">
        <v>0</v>
      </c>
      <c r="L676" s="106">
        <v>0</v>
      </c>
      <c r="M676" s="117"/>
    </row>
    <row r="677" spans="2:13">
      <c r="B677" s="117" t="s">
        <v>125</v>
      </c>
      <c r="C677" s="117" t="s">
        <v>1120</v>
      </c>
      <c r="D677" s="117" t="s">
        <v>553</v>
      </c>
      <c r="E677" s="117">
        <v>21122</v>
      </c>
      <c r="F677" s="141">
        <v>44743</v>
      </c>
      <c r="G677" s="106">
        <v>3</v>
      </c>
      <c r="H677" s="106">
        <v>0</v>
      </c>
      <c r="I677" s="106">
        <v>0</v>
      </c>
      <c r="J677" s="106">
        <v>0</v>
      </c>
      <c r="K677" s="117">
        <v>0</v>
      </c>
      <c r="L677" s="106">
        <v>0</v>
      </c>
      <c r="M677" s="117"/>
    </row>
    <row r="678" spans="2:13">
      <c r="B678" s="117" t="s">
        <v>106</v>
      </c>
      <c r="C678" s="117" t="s">
        <v>1131</v>
      </c>
      <c r="D678" s="117" t="s">
        <v>1135</v>
      </c>
      <c r="E678" s="117">
        <v>14432</v>
      </c>
      <c r="F678" s="141">
        <v>44743</v>
      </c>
      <c r="G678" s="106">
        <v>46</v>
      </c>
      <c r="H678" s="106">
        <v>0</v>
      </c>
      <c r="I678" s="106">
        <v>0</v>
      </c>
      <c r="J678" s="106">
        <v>0</v>
      </c>
      <c r="K678" s="117">
        <v>0</v>
      </c>
      <c r="L678" s="106">
        <v>0</v>
      </c>
      <c r="M678" s="117"/>
    </row>
    <row r="679" spans="2:13">
      <c r="B679" s="117" t="s">
        <v>106</v>
      </c>
      <c r="C679" s="117" t="s">
        <v>1131</v>
      </c>
      <c r="D679" s="117" t="s">
        <v>1289</v>
      </c>
      <c r="E679" s="117">
        <v>14474</v>
      </c>
      <c r="F679" s="141">
        <v>44743</v>
      </c>
      <c r="G679" s="106">
        <v>10</v>
      </c>
      <c r="H679" s="106">
        <v>0</v>
      </c>
      <c r="I679" s="106">
        <v>0</v>
      </c>
      <c r="J679" s="106">
        <v>0</v>
      </c>
      <c r="K679" s="117">
        <v>0</v>
      </c>
      <c r="L679" s="106">
        <v>0</v>
      </c>
      <c r="M679" s="117"/>
    </row>
    <row r="680" spans="2:13">
      <c r="B680" s="117" t="s">
        <v>106</v>
      </c>
      <c r="C680" s="117" t="s">
        <v>1131</v>
      </c>
      <c r="D680" s="117" t="s">
        <v>115</v>
      </c>
      <c r="E680" s="117">
        <v>14477</v>
      </c>
      <c r="F680" s="141">
        <v>44743</v>
      </c>
      <c r="G680" s="106">
        <v>5</v>
      </c>
      <c r="H680" s="106">
        <v>0</v>
      </c>
      <c r="I680" s="106">
        <v>0</v>
      </c>
      <c r="J680" s="106">
        <v>0</v>
      </c>
      <c r="K680" s="117">
        <v>0</v>
      </c>
      <c r="L680" s="106">
        <v>0</v>
      </c>
      <c r="M680" s="117"/>
    </row>
    <row r="681" spans="2:13">
      <c r="B681" s="117" t="s">
        <v>125</v>
      </c>
      <c r="C681" s="117" t="s">
        <v>1120</v>
      </c>
      <c r="D681" s="117" t="s">
        <v>1265</v>
      </c>
      <c r="E681" s="117">
        <v>14480</v>
      </c>
      <c r="F681" s="141">
        <v>44743</v>
      </c>
      <c r="G681" s="106">
        <v>0</v>
      </c>
      <c r="H681" s="106">
        <v>0</v>
      </c>
      <c r="I681" s="106">
        <v>0</v>
      </c>
      <c r="J681" s="106">
        <v>0</v>
      </c>
      <c r="K681" s="117">
        <v>0</v>
      </c>
      <c r="L681" s="106">
        <v>0</v>
      </c>
      <c r="M681" s="117"/>
    </row>
    <row r="682" spans="2:13">
      <c r="B682" s="117" t="s">
        <v>125</v>
      </c>
      <c r="C682" s="117" t="s">
        <v>1120</v>
      </c>
      <c r="D682" s="117" t="s">
        <v>1139</v>
      </c>
      <c r="E682" s="117">
        <v>20546</v>
      </c>
      <c r="F682" s="141">
        <v>44743</v>
      </c>
      <c r="G682" s="106">
        <v>0</v>
      </c>
      <c r="H682" s="106">
        <v>0</v>
      </c>
      <c r="I682" s="106">
        <v>0</v>
      </c>
      <c r="J682" s="106">
        <v>0</v>
      </c>
      <c r="K682" s="117">
        <v>0</v>
      </c>
      <c r="L682" s="106">
        <v>0</v>
      </c>
      <c r="M682" s="117"/>
    </row>
    <row r="683" spans="2:13">
      <c r="B683" s="117" t="s">
        <v>106</v>
      </c>
      <c r="C683" s="117" t="s">
        <v>1131</v>
      </c>
      <c r="D683" s="117" t="s">
        <v>1229</v>
      </c>
      <c r="E683" s="117">
        <v>14619</v>
      </c>
      <c r="F683" s="141">
        <v>44743</v>
      </c>
      <c r="G683" s="106">
        <v>2</v>
      </c>
      <c r="H683" s="106">
        <v>0</v>
      </c>
      <c r="I683" s="106">
        <v>0</v>
      </c>
      <c r="J683" s="106">
        <v>0</v>
      </c>
      <c r="K683" s="117">
        <v>0</v>
      </c>
      <c r="L683" s="106">
        <v>0</v>
      </c>
      <c r="M683" s="117"/>
    </row>
    <row r="684" spans="2:13">
      <c r="B684" s="117" t="s">
        <v>125</v>
      </c>
      <c r="C684" s="117" t="s">
        <v>1166</v>
      </c>
      <c r="D684" s="117" t="s">
        <v>1267</v>
      </c>
      <c r="E684" s="117">
        <v>22928</v>
      </c>
      <c r="F684" s="141">
        <v>44743</v>
      </c>
      <c r="G684" s="106">
        <v>0</v>
      </c>
      <c r="H684" s="106">
        <v>0</v>
      </c>
      <c r="I684" s="106">
        <v>0</v>
      </c>
      <c r="J684" s="106">
        <v>0</v>
      </c>
      <c r="K684" s="117">
        <v>0</v>
      </c>
      <c r="L684" s="106">
        <v>0</v>
      </c>
      <c r="M684" s="117"/>
    </row>
    <row r="685" spans="2:13">
      <c r="B685" s="117" t="s">
        <v>125</v>
      </c>
      <c r="C685" s="117" t="s">
        <v>1138</v>
      </c>
      <c r="D685" s="117" t="s">
        <v>1317</v>
      </c>
      <c r="E685" s="117">
        <v>21121</v>
      </c>
      <c r="F685" s="141">
        <v>44743</v>
      </c>
      <c r="G685" s="106">
        <v>0</v>
      </c>
      <c r="H685" s="106">
        <v>0</v>
      </c>
      <c r="I685" s="106">
        <v>0</v>
      </c>
      <c r="J685" s="106">
        <v>0</v>
      </c>
      <c r="K685" s="117">
        <v>0</v>
      </c>
      <c r="L685" s="106">
        <v>0</v>
      </c>
      <c r="M685" s="117"/>
    </row>
    <row r="686" spans="2:13">
      <c r="B686" s="117" t="s">
        <v>106</v>
      </c>
      <c r="C686" s="117" t="s">
        <v>1125</v>
      </c>
      <c r="D686" s="117" t="s">
        <v>1291</v>
      </c>
      <c r="E686" s="117">
        <v>14710</v>
      </c>
      <c r="F686" s="141">
        <v>44743</v>
      </c>
      <c r="G686" s="106">
        <v>1</v>
      </c>
      <c r="H686" s="106">
        <v>0</v>
      </c>
      <c r="I686" s="106">
        <v>0</v>
      </c>
      <c r="J686" s="106">
        <v>0</v>
      </c>
      <c r="K686" s="117">
        <v>0</v>
      </c>
      <c r="L686" s="106">
        <v>0</v>
      </c>
      <c r="M686" s="117"/>
    </row>
    <row r="687" spans="2:13">
      <c r="B687" s="117" t="s">
        <v>106</v>
      </c>
      <c r="C687" s="117" t="s">
        <v>1125</v>
      </c>
      <c r="D687" s="117" t="s">
        <v>1231</v>
      </c>
      <c r="E687" s="117">
        <v>17019</v>
      </c>
      <c r="F687" s="141">
        <v>44743</v>
      </c>
      <c r="G687" s="106">
        <v>0</v>
      </c>
      <c r="H687" s="106">
        <v>0</v>
      </c>
      <c r="I687" s="106">
        <v>0</v>
      </c>
      <c r="J687" s="106">
        <v>0</v>
      </c>
      <c r="K687" s="117">
        <v>0</v>
      </c>
      <c r="L687" s="106">
        <v>0</v>
      </c>
      <c r="M687" s="117"/>
    </row>
    <row r="688" spans="2:13">
      <c r="B688" s="117" t="s">
        <v>106</v>
      </c>
      <c r="C688" s="117" t="s">
        <v>1125</v>
      </c>
      <c r="D688" s="117" t="s">
        <v>107</v>
      </c>
      <c r="E688" s="117">
        <v>14784</v>
      </c>
      <c r="F688" s="141">
        <v>44743</v>
      </c>
      <c r="G688" s="106">
        <v>3</v>
      </c>
      <c r="H688" s="106">
        <v>0</v>
      </c>
      <c r="I688" s="106">
        <v>0</v>
      </c>
      <c r="J688" s="106">
        <v>0</v>
      </c>
      <c r="K688" s="117">
        <v>0</v>
      </c>
      <c r="L688" s="106">
        <v>0</v>
      </c>
      <c r="M688" s="117"/>
    </row>
    <row r="689" spans="2:13">
      <c r="B689" s="117" t="s">
        <v>106</v>
      </c>
      <c r="C689" s="117" t="s">
        <v>1113</v>
      </c>
      <c r="D689" s="117" t="s">
        <v>1146</v>
      </c>
      <c r="E689" s="117">
        <v>14843</v>
      </c>
      <c r="F689" s="141">
        <v>44743</v>
      </c>
      <c r="G689" s="106">
        <v>0</v>
      </c>
      <c r="H689" s="106">
        <v>0</v>
      </c>
      <c r="I689" s="106">
        <v>0</v>
      </c>
      <c r="J689" s="106">
        <v>0</v>
      </c>
      <c r="K689" s="117">
        <v>0</v>
      </c>
      <c r="L689" s="106">
        <v>0</v>
      </c>
      <c r="M689" s="117"/>
    </row>
    <row r="690" spans="2:13">
      <c r="B690" s="117" t="s">
        <v>106</v>
      </c>
      <c r="C690" s="117" t="s">
        <v>1161</v>
      </c>
      <c r="D690" s="117" t="s">
        <v>1318</v>
      </c>
      <c r="E690" s="117">
        <v>14867</v>
      </c>
      <c r="F690" s="141">
        <v>44743</v>
      </c>
      <c r="G690" s="106">
        <v>10</v>
      </c>
      <c r="H690" s="106">
        <v>0</v>
      </c>
      <c r="I690" s="106">
        <v>0</v>
      </c>
      <c r="J690" s="106">
        <v>0</v>
      </c>
      <c r="K690" s="117">
        <v>0</v>
      </c>
      <c r="L690" s="106">
        <v>0</v>
      </c>
      <c r="M690" s="117"/>
    </row>
    <row r="691" spans="2:13">
      <c r="B691" s="117" t="s">
        <v>125</v>
      </c>
      <c r="C691" s="117" t="s">
        <v>1120</v>
      </c>
      <c r="D691" s="117" t="s">
        <v>136</v>
      </c>
      <c r="E691" s="117">
        <v>14869</v>
      </c>
      <c r="F691" s="141">
        <v>44743</v>
      </c>
      <c r="G691" s="106">
        <v>3</v>
      </c>
      <c r="H691" s="106">
        <v>0</v>
      </c>
      <c r="I691" s="106">
        <v>0</v>
      </c>
      <c r="J691" s="106">
        <v>0</v>
      </c>
      <c r="K691" s="117">
        <v>0</v>
      </c>
      <c r="L691" s="106">
        <v>0</v>
      </c>
      <c r="M691" s="117"/>
    </row>
    <row r="692" spans="2:13">
      <c r="B692" s="117" t="s">
        <v>106</v>
      </c>
      <c r="C692" s="117" t="s">
        <v>1136</v>
      </c>
      <c r="D692" s="117" t="s">
        <v>1234</v>
      </c>
      <c r="E692" s="117">
        <v>20006</v>
      </c>
      <c r="F692" s="141">
        <v>44743</v>
      </c>
      <c r="G692" s="106">
        <v>2</v>
      </c>
      <c r="H692" s="106">
        <v>0</v>
      </c>
      <c r="I692" s="106">
        <v>0</v>
      </c>
      <c r="J692" s="106">
        <v>0</v>
      </c>
      <c r="K692" s="117">
        <v>0</v>
      </c>
      <c r="L692" s="106">
        <v>0</v>
      </c>
      <c r="M692" s="117"/>
    </row>
    <row r="693" spans="2:13">
      <c r="B693" s="117" t="s">
        <v>106</v>
      </c>
      <c r="C693" s="117" t="s">
        <v>1136</v>
      </c>
      <c r="D693" s="117" t="s">
        <v>1235</v>
      </c>
      <c r="E693" s="117">
        <v>17091</v>
      </c>
      <c r="F693" s="141">
        <v>44743</v>
      </c>
      <c r="G693" s="106">
        <v>7</v>
      </c>
      <c r="H693" s="106">
        <v>0</v>
      </c>
      <c r="I693" s="106">
        <v>0</v>
      </c>
      <c r="J693" s="106">
        <v>0</v>
      </c>
      <c r="K693" s="117">
        <v>0</v>
      </c>
      <c r="L693" s="106">
        <v>0</v>
      </c>
      <c r="M693" s="117"/>
    </row>
    <row r="694" spans="2:13">
      <c r="B694" s="117" t="s">
        <v>106</v>
      </c>
      <c r="C694" s="117" t="s">
        <v>1131</v>
      </c>
      <c r="D694" s="117" t="s">
        <v>1151</v>
      </c>
      <c r="E694" s="117">
        <v>17154</v>
      </c>
      <c r="F694" s="141">
        <v>44743</v>
      </c>
      <c r="G694" s="106">
        <v>2</v>
      </c>
      <c r="H694" s="106">
        <v>0</v>
      </c>
      <c r="I694" s="106">
        <v>0</v>
      </c>
      <c r="J694" s="106">
        <v>0</v>
      </c>
      <c r="K694" s="117">
        <v>0</v>
      </c>
      <c r="L694" s="106">
        <v>0</v>
      </c>
      <c r="M694" s="117"/>
    </row>
    <row r="695" spans="2:13">
      <c r="B695" s="117" t="s">
        <v>106</v>
      </c>
      <c r="C695" s="117" t="s">
        <v>1126</v>
      </c>
      <c r="D695" s="117" t="s">
        <v>601</v>
      </c>
      <c r="E695" s="117">
        <v>16733</v>
      </c>
      <c r="F695" s="141">
        <v>44743</v>
      </c>
      <c r="G695" s="106">
        <v>5</v>
      </c>
      <c r="H695" s="106">
        <v>0</v>
      </c>
      <c r="I695" s="106">
        <v>0</v>
      </c>
      <c r="J695" s="106">
        <v>0</v>
      </c>
      <c r="K695" s="117">
        <v>0</v>
      </c>
      <c r="L695" s="106">
        <v>0</v>
      </c>
      <c r="M695" s="117"/>
    </row>
    <row r="696" spans="2:13">
      <c r="B696" s="117" t="s">
        <v>106</v>
      </c>
      <c r="C696" s="117" t="s">
        <v>1113</v>
      </c>
      <c r="D696" s="117" t="s">
        <v>1294</v>
      </c>
      <c r="E696" s="117">
        <v>14912</v>
      </c>
      <c r="F696" s="141">
        <v>44743</v>
      </c>
      <c r="G696" s="106">
        <v>20</v>
      </c>
      <c r="H696" s="106">
        <v>0</v>
      </c>
      <c r="I696" s="106">
        <v>0</v>
      </c>
      <c r="J696" s="106">
        <v>0</v>
      </c>
      <c r="K696" s="117">
        <v>0</v>
      </c>
      <c r="L696" s="106">
        <v>0</v>
      </c>
      <c r="M696" s="117"/>
    </row>
    <row r="697" spans="2:13">
      <c r="B697" s="117" t="s">
        <v>106</v>
      </c>
      <c r="C697" s="117" t="s">
        <v>1125</v>
      </c>
      <c r="D697" s="117" t="s">
        <v>1269</v>
      </c>
      <c r="E697" s="117">
        <v>14923</v>
      </c>
      <c r="F697" s="141">
        <v>44743</v>
      </c>
      <c r="G697" s="106">
        <v>0</v>
      </c>
      <c r="H697" s="106">
        <v>0</v>
      </c>
      <c r="I697" s="106">
        <v>0</v>
      </c>
      <c r="J697" s="106">
        <v>0</v>
      </c>
      <c r="K697" s="117">
        <v>0</v>
      </c>
      <c r="L697" s="106">
        <v>0</v>
      </c>
      <c r="M697" s="117"/>
    </row>
    <row r="698" spans="2:13">
      <c r="B698" s="117" t="s">
        <v>106</v>
      </c>
      <c r="C698" s="117" t="s">
        <v>1136</v>
      </c>
      <c r="D698" s="117" t="s">
        <v>1155</v>
      </c>
      <c r="E698" s="117">
        <v>14968</v>
      </c>
      <c r="F698" s="141">
        <v>44743</v>
      </c>
      <c r="G698" s="106">
        <v>3</v>
      </c>
      <c r="H698" s="106">
        <v>0</v>
      </c>
      <c r="I698" s="106">
        <v>0</v>
      </c>
      <c r="J698" s="106">
        <v>0</v>
      </c>
      <c r="K698" s="117">
        <v>0</v>
      </c>
      <c r="L698" s="106">
        <v>0</v>
      </c>
      <c r="M698" s="117"/>
    </row>
    <row r="699" spans="2:13">
      <c r="B699" s="117" t="s">
        <v>106</v>
      </c>
      <c r="C699" s="117" t="s">
        <v>1126</v>
      </c>
      <c r="D699" s="117" t="s">
        <v>1296</v>
      </c>
      <c r="E699" s="117">
        <v>14979</v>
      </c>
      <c r="F699" s="141">
        <v>44743</v>
      </c>
      <c r="G699" s="106">
        <v>19</v>
      </c>
      <c r="H699" s="106">
        <v>0</v>
      </c>
      <c r="I699" s="106">
        <v>0</v>
      </c>
      <c r="J699" s="106">
        <v>0</v>
      </c>
      <c r="K699" s="117">
        <v>0</v>
      </c>
      <c r="L699" s="106">
        <v>0</v>
      </c>
      <c r="M699" s="117"/>
    </row>
    <row r="700" spans="2:13">
      <c r="B700" s="117" t="s">
        <v>106</v>
      </c>
      <c r="C700" s="117" t="s">
        <v>1126</v>
      </c>
      <c r="D700" s="117" t="s">
        <v>1270</v>
      </c>
      <c r="E700" s="117">
        <v>14995</v>
      </c>
      <c r="F700" s="141">
        <v>44743</v>
      </c>
      <c r="G700" s="106">
        <v>0</v>
      </c>
      <c r="H700" s="106">
        <v>0</v>
      </c>
      <c r="I700" s="106">
        <v>0</v>
      </c>
      <c r="J700" s="106">
        <v>0</v>
      </c>
      <c r="K700" s="117">
        <v>0</v>
      </c>
      <c r="L700" s="106">
        <v>0</v>
      </c>
      <c r="M700" s="117"/>
    </row>
    <row r="701" spans="2:13">
      <c r="B701" s="117" t="s">
        <v>106</v>
      </c>
      <c r="C701" s="117" t="s">
        <v>1126</v>
      </c>
      <c r="D701" s="117" t="s">
        <v>1156</v>
      </c>
      <c r="E701" s="117">
        <v>20456</v>
      </c>
      <c r="F701" s="141">
        <v>44743</v>
      </c>
      <c r="G701" s="106">
        <v>10</v>
      </c>
      <c r="H701" s="106">
        <v>0</v>
      </c>
      <c r="I701" s="106">
        <v>0</v>
      </c>
      <c r="J701" s="106">
        <v>0</v>
      </c>
      <c r="K701" s="117">
        <v>0</v>
      </c>
      <c r="L701" s="106">
        <v>0</v>
      </c>
      <c r="M701" s="117"/>
    </row>
    <row r="702" spans="2:13">
      <c r="B702" s="117" t="s">
        <v>125</v>
      </c>
      <c r="C702" s="117" t="s">
        <v>1120</v>
      </c>
      <c r="D702" s="117" t="s">
        <v>1238</v>
      </c>
      <c r="E702" s="117">
        <v>20191</v>
      </c>
      <c r="F702" s="141">
        <v>44743</v>
      </c>
      <c r="G702" s="106">
        <v>0</v>
      </c>
      <c r="H702" s="106">
        <v>0</v>
      </c>
      <c r="I702" s="106">
        <v>0</v>
      </c>
      <c r="J702" s="106">
        <v>0</v>
      </c>
      <c r="K702" s="117">
        <v>0</v>
      </c>
      <c r="L702" s="106">
        <v>0</v>
      </c>
      <c r="M702" s="117"/>
    </row>
    <row r="703" spans="2:13">
      <c r="B703" s="117" t="s">
        <v>206</v>
      </c>
      <c r="C703" s="117" t="s">
        <v>1115</v>
      </c>
      <c r="D703" s="117" t="s">
        <v>614</v>
      </c>
      <c r="E703" s="117">
        <v>15014</v>
      </c>
      <c r="F703" s="141">
        <v>44743</v>
      </c>
      <c r="G703" s="106">
        <v>12</v>
      </c>
      <c r="H703" s="106">
        <v>0</v>
      </c>
      <c r="I703" s="106">
        <v>0</v>
      </c>
      <c r="J703" s="106">
        <v>0</v>
      </c>
      <c r="K703" s="117">
        <v>0</v>
      </c>
      <c r="L703" s="106">
        <v>0</v>
      </c>
      <c r="M703" s="117"/>
    </row>
    <row r="704" spans="2:13">
      <c r="B704" s="117" t="s">
        <v>206</v>
      </c>
      <c r="C704" s="117" t="s">
        <v>1117</v>
      </c>
      <c r="D704" s="117" t="s">
        <v>1240</v>
      </c>
      <c r="E704" s="117">
        <v>20764</v>
      </c>
      <c r="F704" s="141">
        <v>44743</v>
      </c>
      <c r="G704" s="106">
        <v>9</v>
      </c>
      <c r="H704" s="106">
        <v>0</v>
      </c>
      <c r="I704" s="106">
        <v>0</v>
      </c>
      <c r="J704" s="106">
        <v>0</v>
      </c>
      <c r="K704" s="117">
        <v>0</v>
      </c>
      <c r="L704" s="106">
        <v>0</v>
      </c>
      <c r="M704" s="117"/>
    </row>
    <row r="705" spans="2:13">
      <c r="B705" s="117" t="s">
        <v>206</v>
      </c>
      <c r="C705" s="117" t="s">
        <v>1117</v>
      </c>
      <c r="D705" s="117" t="s">
        <v>208</v>
      </c>
      <c r="E705" s="117">
        <v>15017</v>
      </c>
      <c r="F705" s="141">
        <v>44743</v>
      </c>
      <c r="G705" s="106">
        <v>0</v>
      </c>
      <c r="H705" s="106">
        <v>0</v>
      </c>
      <c r="I705" s="106">
        <v>0</v>
      </c>
      <c r="J705" s="106">
        <v>0</v>
      </c>
      <c r="K705" s="117">
        <v>0</v>
      </c>
      <c r="L705" s="106">
        <v>0</v>
      </c>
      <c r="M705" s="117"/>
    </row>
    <row r="706" spans="2:13">
      <c r="B706" s="117" t="s">
        <v>206</v>
      </c>
      <c r="C706" s="117" t="s">
        <v>1119</v>
      </c>
      <c r="D706" s="117" t="s">
        <v>1297</v>
      </c>
      <c r="E706" s="117">
        <v>15028</v>
      </c>
      <c r="F706" s="141">
        <v>44743</v>
      </c>
      <c r="G706" s="106">
        <v>3</v>
      </c>
      <c r="H706" s="106">
        <v>0</v>
      </c>
      <c r="I706" s="106">
        <v>0</v>
      </c>
      <c r="J706" s="106">
        <v>0</v>
      </c>
      <c r="K706" s="117">
        <v>0</v>
      </c>
      <c r="L706" s="106">
        <v>0</v>
      </c>
      <c r="M706" s="117"/>
    </row>
    <row r="707" spans="2:13">
      <c r="B707" s="117" t="s">
        <v>206</v>
      </c>
      <c r="C707" s="117" t="s">
        <v>1117</v>
      </c>
      <c r="D707" s="117" t="s">
        <v>1319</v>
      </c>
      <c r="E707" s="117">
        <v>20717</v>
      </c>
      <c r="F707" s="141">
        <v>44743</v>
      </c>
      <c r="G707" s="106">
        <v>0</v>
      </c>
      <c r="H707" s="106">
        <v>0</v>
      </c>
      <c r="I707" s="106">
        <v>0</v>
      </c>
      <c r="J707" s="106">
        <v>0</v>
      </c>
      <c r="K707" s="117">
        <v>0</v>
      </c>
      <c r="L707" s="106">
        <v>0</v>
      </c>
      <c r="M707" s="117"/>
    </row>
    <row r="708" spans="2:13">
      <c r="B708" s="117" t="s">
        <v>206</v>
      </c>
      <c r="C708" s="117" t="s">
        <v>1119</v>
      </c>
      <c r="D708" s="117" t="s">
        <v>1298</v>
      </c>
      <c r="E708" s="117">
        <v>20744</v>
      </c>
      <c r="F708" s="141">
        <v>44743</v>
      </c>
      <c r="G708" s="106">
        <v>0</v>
      </c>
      <c r="H708" s="106">
        <v>0</v>
      </c>
      <c r="I708" s="106">
        <v>0</v>
      </c>
      <c r="J708" s="106">
        <v>0</v>
      </c>
      <c r="K708" s="117">
        <v>0</v>
      </c>
      <c r="L708" s="106">
        <v>0</v>
      </c>
      <c r="M708" s="117"/>
    </row>
    <row r="709" spans="2:13">
      <c r="B709" s="117" t="s">
        <v>106</v>
      </c>
      <c r="C709" s="117" t="s">
        <v>1126</v>
      </c>
      <c r="D709" s="117" t="s">
        <v>1307</v>
      </c>
      <c r="E709" s="117">
        <v>20890</v>
      </c>
      <c r="F709" s="141">
        <v>44743</v>
      </c>
      <c r="G709" s="106">
        <v>14</v>
      </c>
      <c r="H709" s="106">
        <v>0</v>
      </c>
      <c r="I709" s="106">
        <v>0</v>
      </c>
      <c r="J709" s="106">
        <v>0</v>
      </c>
      <c r="K709" s="117">
        <v>0</v>
      </c>
      <c r="L709" s="106">
        <v>0</v>
      </c>
      <c r="M709" s="117"/>
    </row>
    <row r="710" spans="2:13">
      <c r="B710" s="117" t="s">
        <v>206</v>
      </c>
      <c r="C710" s="117" t="s">
        <v>1119</v>
      </c>
      <c r="D710" s="117" t="s">
        <v>1273</v>
      </c>
      <c r="E710" s="117">
        <v>15048</v>
      </c>
      <c r="F710" s="141">
        <v>44743</v>
      </c>
      <c r="G710" s="106">
        <v>6</v>
      </c>
      <c r="H710" s="106">
        <v>0</v>
      </c>
      <c r="I710" s="106">
        <v>0</v>
      </c>
      <c r="J710" s="106">
        <v>0</v>
      </c>
      <c r="K710" s="117">
        <v>0</v>
      </c>
      <c r="L710" s="106">
        <v>0</v>
      </c>
      <c r="M710" s="117"/>
    </row>
    <row r="711" spans="2:13">
      <c r="B711" s="117" t="s">
        <v>206</v>
      </c>
      <c r="C711" s="117" t="s">
        <v>1117</v>
      </c>
      <c r="D711" s="117" t="s">
        <v>1320</v>
      </c>
      <c r="E711" s="117">
        <v>20720</v>
      </c>
      <c r="F711" s="141">
        <v>44743</v>
      </c>
      <c r="G711" s="106">
        <v>0</v>
      </c>
      <c r="H711" s="106">
        <v>0</v>
      </c>
      <c r="I711" s="106">
        <v>0</v>
      </c>
      <c r="J711" s="106">
        <v>0</v>
      </c>
      <c r="K711" s="117">
        <v>0</v>
      </c>
      <c r="L711" s="106">
        <v>0</v>
      </c>
      <c r="M711" s="117"/>
    </row>
    <row r="712" spans="2:13">
      <c r="B712" s="117" t="s">
        <v>106</v>
      </c>
      <c r="C712" s="117" t="s">
        <v>1126</v>
      </c>
      <c r="D712" s="117" t="s">
        <v>1241</v>
      </c>
      <c r="E712" s="117">
        <v>15053</v>
      </c>
      <c r="F712" s="141">
        <v>44743</v>
      </c>
      <c r="G712" s="106">
        <v>0</v>
      </c>
      <c r="H712" s="106">
        <v>0</v>
      </c>
      <c r="I712" s="106">
        <v>0</v>
      </c>
      <c r="J712" s="106">
        <v>0</v>
      </c>
      <c r="K712" s="117">
        <v>0</v>
      </c>
      <c r="L712" s="106">
        <v>0</v>
      </c>
      <c r="M712" s="117"/>
    </row>
    <row r="713" spans="2:13">
      <c r="B713" s="117" t="s">
        <v>106</v>
      </c>
      <c r="C713" s="117" t="s">
        <v>1181</v>
      </c>
      <c r="D713" s="117" t="s">
        <v>1243</v>
      </c>
      <c r="E713" s="117">
        <v>20048</v>
      </c>
      <c r="F713" s="141">
        <v>44743</v>
      </c>
      <c r="G713" s="106">
        <v>0</v>
      </c>
      <c r="H713" s="106">
        <v>0</v>
      </c>
      <c r="I713" s="106">
        <v>0</v>
      </c>
      <c r="J713" s="106">
        <v>0</v>
      </c>
      <c r="K713" s="117">
        <v>0</v>
      </c>
      <c r="L713" s="106">
        <v>0</v>
      </c>
      <c r="M713" s="117"/>
    </row>
    <row r="714" spans="2:13">
      <c r="B714" s="117" t="s">
        <v>206</v>
      </c>
      <c r="C714" s="117" t="s">
        <v>1117</v>
      </c>
      <c r="D714" s="117" t="s">
        <v>209</v>
      </c>
      <c r="E714" s="117">
        <v>15076</v>
      </c>
      <c r="F714" s="141">
        <v>44743</v>
      </c>
      <c r="G714" s="106">
        <v>7</v>
      </c>
      <c r="H714" s="106">
        <v>0</v>
      </c>
      <c r="I714" s="106">
        <v>0</v>
      </c>
      <c r="J714" s="106">
        <v>0</v>
      </c>
      <c r="K714" s="117">
        <v>0</v>
      </c>
      <c r="L714" s="106">
        <v>0</v>
      </c>
      <c r="M714" s="117"/>
    </row>
    <row r="715" spans="2:13">
      <c r="B715" s="117" t="s">
        <v>206</v>
      </c>
      <c r="C715" s="117" t="s">
        <v>1117</v>
      </c>
      <c r="D715" s="117" t="s">
        <v>1245</v>
      </c>
      <c r="E715" s="117">
        <v>17276</v>
      </c>
      <c r="F715" s="141">
        <v>44743</v>
      </c>
      <c r="G715" s="106">
        <v>9</v>
      </c>
      <c r="H715" s="106">
        <v>0</v>
      </c>
      <c r="I715" s="106">
        <v>0</v>
      </c>
      <c r="J715" s="106">
        <v>0</v>
      </c>
      <c r="K715" s="117">
        <v>0</v>
      </c>
      <c r="L715" s="106">
        <v>0</v>
      </c>
      <c r="M715" s="117"/>
    </row>
    <row r="716" spans="2:13">
      <c r="B716" s="117" t="s">
        <v>125</v>
      </c>
      <c r="C716" s="117" t="s">
        <v>1120</v>
      </c>
      <c r="D716" s="117" t="s">
        <v>1168</v>
      </c>
      <c r="E716" s="117">
        <v>15102</v>
      </c>
      <c r="F716" s="141">
        <v>44743</v>
      </c>
      <c r="G716" s="106">
        <v>14</v>
      </c>
      <c r="H716" s="106">
        <v>0</v>
      </c>
      <c r="I716" s="106">
        <v>0</v>
      </c>
      <c r="J716" s="106">
        <v>0</v>
      </c>
      <c r="K716" s="117">
        <v>0</v>
      </c>
      <c r="L716" s="106">
        <v>0</v>
      </c>
      <c r="M716" s="117"/>
    </row>
    <row r="717" spans="2:13">
      <c r="B717" s="117" t="s">
        <v>106</v>
      </c>
      <c r="C717" s="117" t="s">
        <v>1125</v>
      </c>
      <c r="D717" s="117" t="s">
        <v>1321</v>
      </c>
      <c r="E717" s="117">
        <v>20486</v>
      </c>
      <c r="F717" s="141">
        <v>44743</v>
      </c>
      <c r="G717" s="106">
        <v>0</v>
      </c>
      <c r="H717" s="106">
        <v>0</v>
      </c>
      <c r="I717" s="106">
        <v>0</v>
      </c>
      <c r="J717" s="106">
        <v>0</v>
      </c>
      <c r="K717" s="117">
        <v>0</v>
      </c>
      <c r="L717" s="106">
        <v>0</v>
      </c>
      <c r="M717" s="117"/>
    </row>
    <row r="718" spans="2:13">
      <c r="B718" s="117" t="s">
        <v>125</v>
      </c>
      <c r="C718" s="117" t="s">
        <v>1166</v>
      </c>
      <c r="D718" s="117" t="s">
        <v>1275</v>
      </c>
      <c r="E718" s="117">
        <v>10672</v>
      </c>
      <c r="F718" s="141">
        <v>44743</v>
      </c>
      <c r="G718" s="106">
        <v>0</v>
      </c>
      <c r="H718" s="106">
        <v>0</v>
      </c>
      <c r="I718" s="106">
        <v>0</v>
      </c>
      <c r="J718" s="106">
        <v>0</v>
      </c>
      <c r="K718" s="117">
        <v>0</v>
      </c>
      <c r="L718" s="106">
        <v>0</v>
      </c>
      <c r="M718" s="117"/>
    </row>
    <row r="719" spans="2:13">
      <c r="B719" s="117" t="s">
        <v>106</v>
      </c>
      <c r="C719" s="117" t="s">
        <v>1161</v>
      </c>
      <c r="D719" s="117" t="s">
        <v>119</v>
      </c>
      <c r="E719" s="117">
        <v>15137</v>
      </c>
      <c r="F719" s="141">
        <v>44743</v>
      </c>
      <c r="G719" s="106">
        <v>51</v>
      </c>
      <c r="H719" s="106">
        <v>0</v>
      </c>
      <c r="I719" s="106">
        <v>0</v>
      </c>
      <c r="J719" s="106">
        <v>0</v>
      </c>
      <c r="K719" s="117">
        <v>0</v>
      </c>
      <c r="L719" s="106">
        <v>0</v>
      </c>
      <c r="M719" s="117"/>
    </row>
    <row r="720" spans="2:13">
      <c r="B720" s="117" t="s">
        <v>106</v>
      </c>
      <c r="C720" s="117" t="s">
        <v>1161</v>
      </c>
      <c r="D720" s="117" t="s">
        <v>120</v>
      </c>
      <c r="E720" s="117">
        <v>15138</v>
      </c>
      <c r="F720" s="141">
        <v>44743</v>
      </c>
      <c r="G720" s="106">
        <v>49</v>
      </c>
      <c r="H720" s="106">
        <v>0</v>
      </c>
      <c r="I720" s="106">
        <v>0</v>
      </c>
      <c r="J720" s="106">
        <v>0</v>
      </c>
      <c r="K720" s="117">
        <v>0</v>
      </c>
      <c r="L720" s="106">
        <v>0</v>
      </c>
      <c r="M720" s="117"/>
    </row>
    <row r="721" spans="2:13">
      <c r="B721" s="117" t="s">
        <v>125</v>
      </c>
      <c r="C721" s="117" t="s">
        <v>1120</v>
      </c>
      <c r="D721" s="117" t="s">
        <v>1169</v>
      </c>
      <c r="E721" s="117">
        <v>15145</v>
      </c>
      <c r="F721" s="141">
        <v>44743</v>
      </c>
      <c r="G721" s="106">
        <v>2</v>
      </c>
      <c r="H721" s="106">
        <v>0</v>
      </c>
      <c r="I721" s="106">
        <v>0</v>
      </c>
      <c r="J721" s="106">
        <v>0</v>
      </c>
      <c r="K721" s="117">
        <v>0</v>
      </c>
      <c r="L721" s="106">
        <v>0</v>
      </c>
      <c r="M721" s="117"/>
    </row>
    <row r="722" spans="2:13">
      <c r="B722" s="117" t="s">
        <v>125</v>
      </c>
      <c r="C722" s="117" t="s">
        <v>1166</v>
      </c>
      <c r="D722" s="117" t="s">
        <v>1170</v>
      </c>
      <c r="E722" s="117">
        <v>10699</v>
      </c>
      <c r="F722" s="141">
        <v>44743</v>
      </c>
      <c r="G722" s="106">
        <v>0</v>
      </c>
      <c r="H722" s="106">
        <v>0</v>
      </c>
      <c r="I722" s="106">
        <v>0</v>
      </c>
      <c r="J722" s="106">
        <v>0</v>
      </c>
      <c r="K722" s="117">
        <v>0</v>
      </c>
      <c r="L722" s="106">
        <v>0</v>
      </c>
      <c r="M722" s="117"/>
    </row>
    <row r="723" spans="2:13">
      <c r="B723" s="117" t="s">
        <v>125</v>
      </c>
      <c r="C723" s="117" t="s">
        <v>1166</v>
      </c>
      <c r="D723" s="117" t="s">
        <v>203</v>
      </c>
      <c r="E723" s="117">
        <v>22930</v>
      </c>
      <c r="F723" s="141">
        <v>44743</v>
      </c>
      <c r="G723" s="106">
        <v>0</v>
      </c>
      <c r="H723" s="106">
        <v>0</v>
      </c>
      <c r="I723" s="106">
        <v>0</v>
      </c>
      <c r="J723" s="106">
        <v>0</v>
      </c>
      <c r="K723" s="117">
        <v>0</v>
      </c>
      <c r="L723" s="106">
        <v>0</v>
      </c>
      <c r="M723" s="117"/>
    </row>
    <row r="724" spans="2:13">
      <c r="B724" s="117" t="s">
        <v>125</v>
      </c>
      <c r="C724" s="117" t="s">
        <v>1120</v>
      </c>
      <c r="D724" s="117" t="s">
        <v>1174</v>
      </c>
      <c r="E724" s="117">
        <v>15187</v>
      </c>
      <c r="F724" s="141">
        <v>44743</v>
      </c>
      <c r="G724" s="106">
        <v>0</v>
      </c>
      <c r="H724" s="106">
        <v>0</v>
      </c>
      <c r="I724" s="106">
        <v>0</v>
      </c>
      <c r="J724" s="106">
        <v>0</v>
      </c>
      <c r="K724" s="117">
        <v>0</v>
      </c>
      <c r="L724" s="106">
        <v>0</v>
      </c>
      <c r="M724" s="117"/>
    </row>
    <row r="725" spans="2:13">
      <c r="B725" s="117" t="s">
        <v>106</v>
      </c>
      <c r="C725" s="117" t="s">
        <v>1125</v>
      </c>
      <c r="D725" s="117" t="s">
        <v>109</v>
      </c>
      <c r="E725" s="117">
        <v>15197</v>
      </c>
      <c r="F725" s="141">
        <v>44743</v>
      </c>
      <c r="G725" s="106">
        <v>0</v>
      </c>
      <c r="H725" s="106">
        <v>0</v>
      </c>
      <c r="I725" s="106">
        <v>0</v>
      </c>
      <c r="J725" s="106">
        <v>0</v>
      </c>
      <c r="K725" s="117">
        <v>0</v>
      </c>
      <c r="L725" s="106">
        <v>0</v>
      </c>
      <c r="M725" s="117"/>
    </row>
    <row r="726" spans="2:13">
      <c r="B726" s="117" t="s">
        <v>106</v>
      </c>
      <c r="C726" s="117" t="s">
        <v>1136</v>
      </c>
      <c r="D726" s="117" t="s">
        <v>1246</v>
      </c>
      <c r="E726" s="117">
        <v>20005</v>
      </c>
      <c r="F726" s="141">
        <v>44743</v>
      </c>
      <c r="G726" s="106">
        <v>49</v>
      </c>
      <c r="H726" s="106">
        <v>0</v>
      </c>
      <c r="I726" s="106">
        <v>0</v>
      </c>
      <c r="J726" s="106">
        <v>0</v>
      </c>
      <c r="K726" s="117">
        <v>0</v>
      </c>
      <c r="L726" s="106">
        <v>0</v>
      </c>
      <c r="M726" s="117"/>
    </row>
    <row r="727" spans="2:13">
      <c r="B727" s="117" t="s">
        <v>106</v>
      </c>
      <c r="C727" s="117" t="s">
        <v>1136</v>
      </c>
      <c r="D727" s="117" t="s">
        <v>1176</v>
      </c>
      <c r="E727" s="117">
        <v>15217</v>
      </c>
      <c r="F727" s="141">
        <v>44743</v>
      </c>
      <c r="G727" s="106">
        <v>0</v>
      </c>
      <c r="H727" s="106">
        <v>0</v>
      </c>
      <c r="I727" s="106">
        <v>0</v>
      </c>
      <c r="J727" s="106">
        <v>0</v>
      </c>
      <c r="K727" s="117">
        <v>0</v>
      </c>
      <c r="L727" s="106">
        <v>0</v>
      </c>
      <c r="M727" s="117"/>
    </row>
    <row r="728" spans="2:13">
      <c r="B728" s="117" t="s">
        <v>125</v>
      </c>
      <c r="C728" s="117" t="s">
        <v>1120</v>
      </c>
      <c r="D728" s="117" t="s">
        <v>1248</v>
      </c>
      <c r="E728" s="117">
        <v>23970</v>
      </c>
      <c r="F728" s="141">
        <v>44743</v>
      </c>
      <c r="G728" s="106">
        <v>17</v>
      </c>
      <c r="H728" s="106">
        <v>0</v>
      </c>
      <c r="I728" s="106">
        <v>0</v>
      </c>
      <c r="J728" s="106">
        <v>0</v>
      </c>
      <c r="K728" s="117">
        <v>0</v>
      </c>
      <c r="L728" s="106">
        <v>0</v>
      </c>
      <c r="M728" s="117"/>
    </row>
    <row r="729" spans="2:13">
      <c r="B729" s="117" t="s">
        <v>106</v>
      </c>
      <c r="C729" s="117" t="s">
        <v>1113</v>
      </c>
      <c r="D729" s="117" t="s">
        <v>1249</v>
      </c>
      <c r="E729" s="117">
        <v>15243</v>
      </c>
      <c r="F729" s="141">
        <v>44743</v>
      </c>
      <c r="G729" s="106">
        <v>0</v>
      </c>
      <c r="H729" s="106">
        <v>0</v>
      </c>
      <c r="I729" s="106">
        <v>0</v>
      </c>
      <c r="J729" s="106">
        <v>0</v>
      </c>
      <c r="K729" s="117">
        <v>0</v>
      </c>
      <c r="L729" s="106">
        <v>0</v>
      </c>
      <c r="M729" s="117"/>
    </row>
    <row r="730" spans="2:13">
      <c r="B730" s="117" t="s">
        <v>106</v>
      </c>
      <c r="C730" s="117" t="s">
        <v>1136</v>
      </c>
      <c r="D730" s="117" t="s">
        <v>1177</v>
      </c>
      <c r="E730" s="117">
        <v>15246</v>
      </c>
      <c r="F730" s="141">
        <v>44743</v>
      </c>
      <c r="G730" s="106">
        <v>0</v>
      </c>
      <c r="H730" s="106">
        <v>0</v>
      </c>
      <c r="I730" s="106">
        <v>0</v>
      </c>
      <c r="J730" s="106">
        <v>0</v>
      </c>
      <c r="K730" s="117">
        <v>0</v>
      </c>
      <c r="L730" s="106">
        <v>0</v>
      </c>
      <c r="M730" s="117"/>
    </row>
    <row r="731" spans="2:13">
      <c r="B731" s="117" t="s">
        <v>125</v>
      </c>
      <c r="C731" s="117" t="s">
        <v>1120</v>
      </c>
      <c r="D731" s="117" t="s">
        <v>131</v>
      </c>
      <c r="E731" s="117">
        <v>15253</v>
      </c>
      <c r="F731" s="141">
        <v>44743</v>
      </c>
      <c r="G731" s="106">
        <v>0</v>
      </c>
      <c r="H731" s="106">
        <v>0</v>
      </c>
      <c r="I731" s="106">
        <v>0</v>
      </c>
      <c r="J731" s="106">
        <v>0</v>
      </c>
      <c r="K731" s="117">
        <v>0</v>
      </c>
      <c r="L731" s="106">
        <v>0</v>
      </c>
      <c r="M731" s="117"/>
    </row>
    <row r="732" spans="2:13">
      <c r="B732" s="117" t="s">
        <v>106</v>
      </c>
      <c r="C732" s="117" t="s">
        <v>1131</v>
      </c>
      <c r="D732" s="117" t="s">
        <v>1178</v>
      </c>
      <c r="E732" s="117">
        <v>20433</v>
      </c>
      <c r="F732" s="141">
        <v>44743</v>
      </c>
      <c r="G732" s="106">
        <v>0</v>
      </c>
      <c r="H732" s="106">
        <v>0</v>
      </c>
      <c r="I732" s="106">
        <v>0</v>
      </c>
      <c r="J732" s="106">
        <v>0</v>
      </c>
      <c r="K732" s="117">
        <v>0</v>
      </c>
      <c r="L732" s="106">
        <v>0</v>
      </c>
      <c r="M732" s="117"/>
    </row>
    <row r="733" spans="2:13">
      <c r="B733" s="117" t="s">
        <v>125</v>
      </c>
      <c r="C733" s="117" t="s">
        <v>1166</v>
      </c>
      <c r="D733" s="117" t="s">
        <v>140</v>
      </c>
      <c r="E733" s="117">
        <v>15261</v>
      </c>
      <c r="F733" s="141">
        <v>44743</v>
      </c>
      <c r="G733" s="106">
        <v>2</v>
      </c>
      <c r="H733" s="106">
        <v>0</v>
      </c>
      <c r="I733" s="106">
        <v>0</v>
      </c>
      <c r="J733" s="106">
        <v>0</v>
      </c>
      <c r="K733" s="117">
        <v>0</v>
      </c>
      <c r="L733" s="106">
        <v>0</v>
      </c>
      <c r="M733" s="117"/>
    </row>
    <row r="734" spans="2:13">
      <c r="B734" s="117" t="s">
        <v>206</v>
      </c>
      <c r="C734" s="117" t="s">
        <v>1115</v>
      </c>
      <c r="D734" s="117" t="s">
        <v>1179</v>
      </c>
      <c r="E734" s="117">
        <v>15270</v>
      </c>
      <c r="F734" s="141">
        <v>44743</v>
      </c>
      <c r="G734" s="106">
        <v>0</v>
      </c>
      <c r="H734" s="106">
        <v>0</v>
      </c>
      <c r="I734" s="106">
        <v>0</v>
      </c>
      <c r="J734" s="106">
        <v>0</v>
      </c>
      <c r="K734" s="117">
        <v>0</v>
      </c>
      <c r="L734" s="106">
        <v>0</v>
      </c>
      <c r="M734" s="117"/>
    </row>
    <row r="735" spans="2:13">
      <c r="B735" s="117" t="s">
        <v>125</v>
      </c>
      <c r="C735" s="117" t="s">
        <v>1120</v>
      </c>
      <c r="D735" s="117" t="s">
        <v>646</v>
      </c>
      <c r="E735" s="117">
        <v>21248</v>
      </c>
      <c r="F735" s="141">
        <v>44743</v>
      </c>
      <c r="G735" s="106">
        <v>0</v>
      </c>
      <c r="H735" s="106">
        <v>0</v>
      </c>
      <c r="I735" s="106">
        <v>0</v>
      </c>
      <c r="J735" s="106">
        <v>0</v>
      </c>
      <c r="K735" s="117">
        <v>0</v>
      </c>
      <c r="L735" s="106">
        <v>0</v>
      </c>
      <c r="M735" s="117"/>
    </row>
    <row r="736" spans="2:13">
      <c r="B736" s="117" t="s">
        <v>206</v>
      </c>
      <c r="C736" s="117" t="s">
        <v>1117</v>
      </c>
      <c r="D736" s="117" t="s">
        <v>1251</v>
      </c>
      <c r="E736" s="117">
        <v>20718</v>
      </c>
      <c r="F736" s="141">
        <v>44743</v>
      </c>
      <c r="G736" s="106">
        <v>6</v>
      </c>
      <c r="H736" s="106">
        <v>0</v>
      </c>
      <c r="I736" s="106">
        <v>0</v>
      </c>
      <c r="J736" s="106">
        <v>0</v>
      </c>
      <c r="K736" s="117">
        <v>0</v>
      </c>
      <c r="L736" s="106">
        <v>0</v>
      </c>
      <c r="M736" s="117"/>
    </row>
    <row r="737" spans="2:13">
      <c r="B737" s="117" t="s">
        <v>106</v>
      </c>
      <c r="C737" s="117" t="s">
        <v>1181</v>
      </c>
      <c r="D737" s="117" t="s">
        <v>1182</v>
      </c>
      <c r="E737" s="117">
        <v>16729</v>
      </c>
      <c r="F737" s="141">
        <v>44743</v>
      </c>
      <c r="G737" s="106">
        <v>0</v>
      </c>
      <c r="H737" s="106">
        <v>0</v>
      </c>
      <c r="I737" s="106">
        <v>0</v>
      </c>
      <c r="J737" s="106">
        <v>0</v>
      </c>
      <c r="K737" s="117">
        <v>0</v>
      </c>
      <c r="L737" s="106">
        <v>0</v>
      </c>
      <c r="M737" s="117"/>
    </row>
    <row r="738" spans="2:13">
      <c r="B738" s="117" t="s">
        <v>106</v>
      </c>
      <c r="C738" s="117" t="s">
        <v>1131</v>
      </c>
      <c r="D738" s="117" t="s">
        <v>1183</v>
      </c>
      <c r="E738" s="117">
        <v>17084</v>
      </c>
      <c r="F738" s="141">
        <v>44743</v>
      </c>
      <c r="G738" s="106">
        <v>4</v>
      </c>
      <c r="H738" s="106">
        <v>0</v>
      </c>
      <c r="I738" s="106">
        <v>0</v>
      </c>
      <c r="J738" s="106">
        <v>0</v>
      </c>
      <c r="K738" s="117">
        <v>0</v>
      </c>
      <c r="L738" s="106">
        <v>0</v>
      </c>
      <c r="M738" s="117"/>
    </row>
    <row r="739" spans="2:13">
      <c r="B739" s="117" t="s">
        <v>125</v>
      </c>
      <c r="C739" s="117" t="s">
        <v>1138</v>
      </c>
      <c r="D739" s="117" t="s">
        <v>133</v>
      </c>
      <c r="E739" s="117">
        <v>15305</v>
      </c>
      <c r="F739" s="141">
        <v>44743</v>
      </c>
      <c r="G739" s="106">
        <v>0</v>
      </c>
      <c r="H739" s="106">
        <v>0</v>
      </c>
      <c r="I739" s="106">
        <v>0</v>
      </c>
      <c r="J739" s="106">
        <v>0</v>
      </c>
      <c r="K739" s="117">
        <v>0</v>
      </c>
      <c r="L739" s="106">
        <v>0</v>
      </c>
      <c r="M739" s="117"/>
    </row>
    <row r="740" spans="2:13">
      <c r="B740" s="117" t="s">
        <v>206</v>
      </c>
      <c r="C740" s="117" t="s">
        <v>1119</v>
      </c>
      <c r="D740" s="117" t="s">
        <v>214</v>
      </c>
      <c r="E740" s="117">
        <v>15327</v>
      </c>
      <c r="F740" s="141">
        <v>44743</v>
      </c>
      <c r="G740" s="106">
        <v>0</v>
      </c>
      <c r="H740" s="106">
        <v>0</v>
      </c>
      <c r="I740" s="106">
        <v>0</v>
      </c>
      <c r="J740" s="106">
        <v>0</v>
      </c>
      <c r="K740" s="117">
        <v>0</v>
      </c>
      <c r="L740" s="106">
        <v>0</v>
      </c>
      <c r="M740" s="117"/>
    </row>
    <row r="741" spans="2:13">
      <c r="B741" s="117" t="s">
        <v>125</v>
      </c>
      <c r="C741" s="117" t="s">
        <v>1166</v>
      </c>
      <c r="D741" s="117" t="s">
        <v>147</v>
      </c>
      <c r="E741" s="117">
        <v>15339</v>
      </c>
      <c r="F741" s="141">
        <v>44743</v>
      </c>
      <c r="G741" s="106">
        <v>25</v>
      </c>
      <c r="H741" s="106">
        <v>0</v>
      </c>
      <c r="I741" s="106">
        <v>0</v>
      </c>
      <c r="J741" s="106">
        <v>0</v>
      </c>
      <c r="K741" s="117">
        <v>0</v>
      </c>
      <c r="L741" s="106">
        <v>0</v>
      </c>
      <c r="M741" s="117"/>
    </row>
    <row r="742" spans="2:13">
      <c r="B742" s="117" t="s">
        <v>125</v>
      </c>
      <c r="C742" s="117" t="s">
        <v>1120</v>
      </c>
      <c r="D742" s="117" t="s">
        <v>1311</v>
      </c>
      <c r="E742" s="117">
        <v>18604</v>
      </c>
      <c r="F742" s="141">
        <v>44743</v>
      </c>
      <c r="G742" s="106">
        <v>0</v>
      </c>
      <c r="H742" s="106">
        <v>0</v>
      </c>
      <c r="I742" s="106">
        <v>0</v>
      </c>
      <c r="J742" s="106">
        <v>0</v>
      </c>
      <c r="K742" s="117">
        <v>0</v>
      </c>
      <c r="L742" s="106">
        <v>0</v>
      </c>
      <c r="M742" s="117"/>
    </row>
    <row r="743" spans="2:13">
      <c r="B743" s="117" t="s">
        <v>206</v>
      </c>
      <c r="C743" s="117" t="s">
        <v>1119</v>
      </c>
      <c r="D743" s="117" t="s">
        <v>215</v>
      </c>
      <c r="E743" s="117">
        <v>14459</v>
      </c>
      <c r="F743" s="141">
        <v>44743</v>
      </c>
      <c r="G743" s="106">
        <v>0</v>
      </c>
      <c r="H743" s="106">
        <v>0</v>
      </c>
      <c r="I743" s="106">
        <v>0</v>
      </c>
      <c r="J743" s="106">
        <v>0</v>
      </c>
      <c r="K743" s="117">
        <v>0</v>
      </c>
      <c r="L743" s="106">
        <v>0</v>
      </c>
      <c r="M743" s="117"/>
    </row>
    <row r="744" spans="2:13">
      <c r="B744" s="117" t="s">
        <v>106</v>
      </c>
      <c r="C744" s="117" t="s">
        <v>1181</v>
      </c>
      <c r="D744" s="117" t="s">
        <v>1184</v>
      </c>
      <c r="E744" s="117">
        <v>15347</v>
      </c>
      <c r="F744" s="141">
        <v>44743</v>
      </c>
      <c r="G744" s="106">
        <v>0</v>
      </c>
      <c r="H744" s="106">
        <v>0</v>
      </c>
      <c r="I744" s="106">
        <v>0</v>
      </c>
      <c r="J744" s="106">
        <v>0</v>
      </c>
      <c r="K744" s="117">
        <v>0</v>
      </c>
      <c r="L744" s="106">
        <v>0</v>
      </c>
      <c r="M744" s="117"/>
    </row>
    <row r="745" spans="2:13">
      <c r="B745" s="117" t="s">
        <v>125</v>
      </c>
      <c r="C745" s="117" t="s">
        <v>1138</v>
      </c>
      <c r="D745" s="117" t="s">
        <v>127</v>
      </c>
      <c r="E745" s="117">
        <v>15349</v>
      </c>
      <c r="F745" s="141">
        <v>44743</v>
      </c>
      <c r="G745" s="106">
        <v>0</v>
      </c>
      <c r="H745" s="106">
        <v>0</v>
      </c>
      <c r="I745" s="106">
        <v>0</v>
      </c>
      <c r="J745" s="106">
        <v>0</v>
      </c>
      <c r="K745" s="117">
        <v>0</v>
      </c>
      <c r="L745" s="106">
        <v>0</v>
      </c>
      <c r="M745" s="117"/>
    </row>
    <row r="746" spans="2:13">
      <c r="B746" s="117" t="s">
        <v>106</v>
      </c>
      <c r="C746" s="117" t="s">
        <v>1126</v>
      </c>
      <c r="D746" s="117" t="s">
        <v>1185</v>
      </c>
      <c r="E746" s="117">
        <v>15352</v>
      </c>
      <c r="F746" s="141">
        <v>44743</v>
      </c>
      <c r="G746" s="106">
        <v>0</v>
      </c>
      <c r="H746" s="106">
        <v>0</v>
      </c>
      <c r="I746" s="106">
        <v>0</v>
      </c>
      <c r="J746" s="106">
        <v>0</v>
      </c>
      <c r="K746" s="117">
        <v>0</v>
      </c>
      <c r="L746" s="106">
        <v>0</v>
      </c>
      <c r="M746" s="117"/>
    </row>
    <row r="747" spans="2:13">
      <c r="B747" s="117" t="s">
        <v>125</v>
      </c>
      <c r="C747" s="117" t="s">
        <v>1166</v>
      </c>
      <c r="D747" s="117" t="s">
        <v>655</v>
      </c>
      <c r="E747" s="117">
        <v>10890</v>
      </c>
      <c r="F747" s="141">
        <v>44743</v>
      </c>
      <c r="G747" s="106">
        <v>102</v>
      </c>
      <c r="H747" s="106">
        <v>0</v>
      </c>
      <c r="I747" s="106">
        <v>0</v>
      </c>
      <c r="J747" s="106">
        <v>0</v>
      </c>
      <c r="K747" s="117">
        <v>0</v>
      </c>
      <c r="L747" s="106">
        <v>0</v>
      </c>
      <c r="M747" s="117"/>
    </row>
    <row r="748" spans="2:13">
      <c r="B748" s="117" t="s">
        <v>125</v>
      </c>
      <c r="C748" s="117" t="s">
        <v>1166</v>
      </c>
      <c r="D748" s="117" t="s">
        <v>1255</v>
      </c>
      <c r="E748" s="117">
        <v>10891</v>
      </c>
      <c r="F748" s="141">
        <v>44743</v>
      </c>
      <c r="G748" s="106">
        <v>2</v>
      </c>
      <c r="H748" s="106">
        <v>0</v>
      </c>
      <c r="I748" s="106">
        <v>0</v>
      </c>
      <c r="J748" s="106">
        <v>0</v>
      </c>
      <c r="K748" s="117">
        <v>0</v>
      </c>
      <c r="L748" s="106">
        <v>0</v>
      </c>
      <c r="M748" s="117"/>
    </row>
    <row r="749" spans="2:13">
      <c r="B749" s="117" t="s">
        <v>106</v>
      </c>
      <c r="C749" s="117" t="s">
        <v>1125</v>
      </c>
      <c r="D749" s="117" t="s">
        <v>1189</v>
      </c>
      <c r="E749" s="117">
        <v>15382</v>
      </c>
      <c r="F749" s="141">
        <v>44743</v>
      </c>
      <c r="G749" s="106">
        <v>1</v>
      </c>
      <c r="H749" s="106">
        <v>0</v>
      </c>
      <c r="I749" s="106">
        <v>0</v>
      </c>
      <c r="J749" s="106">
        <v>0</v>
      </c>
      <c r="K749" s="117">
        <v>0</v>
      </c>
      <c r="L749" s="106">
        <v>0</v>
      </c>
      <c r="M749" s="117"/>
    </row>
    <row r="750" spans="2:13">
      <c r="B750" s="117" t="s">
        <v>206</v>
      </c>
      <c r="C750" s="117" t="s">
        <v>1117</v>
      </c>
      <c r="D750" s="117" t="s">
        <v>660</v>
      </c>
      <c r="E750" s="117">
        <v>15442</v>
      </c>
      <c r="F750" s="141">
        <v>44743</v>
      </c>
      <c r="G750" s="106">
        <v>0</v>
      </c>
      <c r="H750" s="106">
        <v>0</v>
      </c>
      <c r="I750" s="106">
        <v>0</v>
      </c>
      <c r="J750" s="106">
        <v>0</v>
      </c>
      <c r="K750" s="117">
        <v>0</v>
      </c>
      <c r="L750" s="106">
        <v>0</v>
      </c>
      <c r="M750" s="117"/>
    </row>
    <row r="751" spans="2:13">
      <c r="B751" s="117" t="s">
        <v>125</v>
      </c>
      <c r="C751" s="117" t="s">
        <v>1120</v>
      </c>
      <c r="D751" s="117" t="s">
        <v>1192</v>
      </c>
      <c r="E751" s="117">
        <v>22950</v>
      </c>
      <c r="F751" s="141">
        <v>44743</v>
      </c>
      <c r="G751" s="106">
        <v>2</v>
      </c>
      <c r="H751" s="106">
        <v>0</v>
      </c>
      <c r="I751" s="106">
        <v>0</v>
      </c>
      <c r="J751" s="106">
        <v>0</v>
      </c>
      <c r="K751" s="117">
        <v>0</v>
      </c>
      <c r="L751" s="106">
        <v>0</v>
      </c>
      <c r="M751" s="117"/>
    </row>
    <row r="752" spans="2:13">
      <c r="B752" s="117" t="s">
        <v>206</v>
      </c>
      <c r="C752" s="117" t="s">
        <v>1119</v>
      </c>
      <c r="D752" s="117" t="s">
        <v>1285</v>
      </c>
      <c r="E752" s="117">
        <v>20745</v>
      </c>
      <c r="F752" s="141">
        <v>44743</v>
      </c>
      <c r="G752" s="106">
        <v>4</v>
      </c>
      <c r="H752" s="106">
        <v>0</v>
      </c>
      <c r="I752" s="106">
        <v>0</v>
      </c>
      <c r="J752" s="106">
        <v>0</v>
      </c>
      <c r="K752" s="117">
        <v>0</v>
      </c>
      <c r="L752" s="106">
        <v>0</v>
      </c>
      <c r="M752" s="117"/>
    </row>
    <row r="753" spans="2:13">
      <c r="B753" s="117" t="s">
        <v>106</v>
      </c>
      <c r="C753" s="117" t="s">
        <v>1113</v>
      </c>
      <c r="D753" s="117" t="s">
        <v>1258</v>
      </c>
      <c r="E753" s="117">
        <v>17101</v>
      </c>
      <c r="F753" s="141">
        <v>44743</v>
      </c>
      <c r="G753" s="106">
        <v>0</v>
      </c>
      <c r="H753" s="106">
        <v>0</v>
      </c>
      <c r="I753" s="106">
        <v>0</v>
      </c>
      <c r="J753" s="106">
        <v>0</v>
      </c>
      <c r="K753" s="117">
        <v>0</v>
      </c>
      <c r="L753" s="106">
        <v>0</v>
      </c>
      <c r="M753" s="117"/>
    </row>
    <row r="754" spans="2:13">
      <c r="B754" s="117" t="s">
        <v>125</v>
      </c>
      <c r="C754" s="117" t="s">
        <v>1166</v>
      </c>
      <c r="D754" s="117" t="s">
        <v>143</v>
      </c>
      <c r="E754" s="117">
        <v>15502</v>
      </c>
      <c r="F754" s="141">
        <v>44743</v>
      </c>
      <c r="G754" s="106">
        <v>38</v>
      </c>
      <c r="H754" s="106">
        <v>0</v>
      </c>
      <c r="I754" s="106">
        <v>0</v>
      </c>
      <c r="J754" s="106">
        <v>0</v>
      </c>
      <c r="K754" s="117">
        <v>0</v>
      </c>
      <c r="L754" s="106">
        <v>0</v>
      </c>
      <c r="M754" s="117"/>
    </row>
    <row r="755" spans="2:13">
      <c r="B755" s="117" t="s">
        <v>106</v>
      </c>
      <c r="C755" s="117" t="s">
        <v>1136</v>
      </c>
      <c r="D755" s="117" t="s">
        <v>1260</v>
      </c>
      <c r="E755" s="117">
        <v>23074</v>
      </c>
      <c r="F755" s="141">
        <v>44743</v>
      </c>
      <c r="G755" s="106">
        <v>1</v>
      </c>
      <c r="H755" s="106">
        <v>0</v>
      </c>
      <c r="I755" s="106">
        <v>0</v>
      </c>
      <c r="J755" s="106">
        <v>0</v>
      </c>
      <c r="K755" s="117">
        <v>0</v>
      </c>
      <c r="L755" s="106">
        <v>0</v>
      </c>
      <c r="M755" s="117"/>
    </row>
    <row r="756" spans="2:13">
      <c r="B756" s="117" t="s">
        <v>106</v>
      </c>
      <c r="C756" s="117" t="s">
        <v>1131</v>
      </c>
      <c r="D756" s="117" t="s">
        <v>1195</v>
      </c>
      <c r="E756" s="117">
        <v>15512</v>
      </c>
      <c r="F756" s="141">
        <v>44743</v>
      </c>
      <c r="G756" s="106">
        <v>1</v>
      </c>
      <c r="H756" s="106">
        <v>0</v>
      </c>
      <c r="I756" s="106">
        <v>0</v>
      </c>
      <c r="J756" s="106">
        <v>0</v>
      </c>
      <c r="K756" s="117">
        <v>0</v>
      </c>
      <c r="L756" s="106">
        <v>0</v>
      </c>
      <c r="M756" s="117"/>
    </row>
    <row r="757" spans="2:13">
      <c r="B757" s="117" t="s">
        <v>106</v>
      </c>
      <c r="C757" s="117" t="s">
        <v>1125</v>
      </c>
      <c r="D757" s="117" t="s">
        <v>1196</v>
      </c>
      <c r="E757" s="117">
        <v>15521</v>
      </c>
      <c r="F757" s="141">
        <v>44743</v>
      </c>
      <c r="G757" s="106">
        <v>16</v>
      </c>
      <c r="H757" s="106">
        <v>0</v>
      </c>
      <c r="I757" s="106">
        <v>0</v>
      </c>
      <c r="J757" s="106">
        <v>0</v>
      </c>
      <c r="K757" s="117">
        <v>0</v>
      </c>
      <c r="L757" s="106">
        <v>0</v>
      </c>
      <c r="M757" s="117"/>
    </row>
    <row r="758" spans="2:13">
      <c r="B758" s="117" t="s">
        <v>206</v>
      </c>
      <c r="C758" s="117" t="s">
        <v>1117</v>
      </c>
      <c r="D758" s="117" t="s">
        <v>672</v>
      </c>
      <c r="E758" s="117">
        <v>15126</v>
      </c>
      <c r="F758" s="141">
        <v>44743</v>
      </c>
      <c r="G758" s="106">
        <v>133</v>
      </c>
      <c r="H758" s="106">
        <v>0</v>
      </c>
      <c r="I758" s="106">
        <v>0</v>
      </c>
      <c r="J758" s="106">
        <v>0</v>
      </c>
      <c r="K758" s="117">
        <v>0</v>
      </c>
      <c r="L758" s="106">
        <v>0</v>
      </c>
      <c r="M758" s="117"/>
    </row>
    <row r="759" spans="2:13">
      <c r="B759" s="117" t="s">
        <v>106</v>
      </c>
      <c r="C759" s="117" t="s">
        <v>1131</v>
      </c>
      <c r="D759" s="117" t="s">
        <v>1261</v>
      </c>
      <c r="E759" s="117">
        <v>20434</v>
      </c>
      <c r="F759" s="141">
        <v>44743</v>
      </c>
      <c r="G759" s="106">
        <v>3</v>
      </c>
      <c r="H759" s="106">
        <v>0</v>
      </c>
      <c r="I759" s="106">
        <v>0</v>
      </c>
      <c r="J759" s="106">
        <v>0</v>
      </c>
      <c r="K759" s="117">
        <v>0</v>
      </c>
      <c r="L759" s="106">
        <v>0</v>
      </c>
      <c r="M759" s="117"/>
    </row>
    <row r="760" spans="2:13">
      <c r="B760" s="117" t="s">
        <v>125</v>
      </c>
      <c r="C760" s="117" t="s">
        <v>1120</v>
      </c>
      <c r="D760" s="117" t="s">
        <v>134</v>
      </c>
      <c r="E760" s="117">
        <v>17029</v>
      </c>
      <c r="F760" s="141">
        <v>44743</v>
      </c>
      <c r="G760" s="106">
        <v>19</v>
      </c>
      <c r="H760" s="106">
        <v>0</v>
      </c>
      <c r="I760" s="106">
        <v>0</v>
      </c>
      <c r="J760" s="106">
        <v>0</v>
      </c>
      <c r="K760" s="117">
        <v>0</v>
      </c>
      <c r="L760" s="106">
        <v>0</v>
      </c>
      <c r="M760" s="117"/>
    </row>
    <row r="761" spans="2:13">
      <c r="B761" s="117" t="s">
        <v>106</v>
      </c>
      <c r="C761" s="117" t="s">
        <v>1131</v>
      </c>
      <c r="D761" s="117" t="s">
        <v>1197</v>
      </c>
      <c r="E761" s="117">
        <v>17086</v>
      </c>
      <c r="F761" s="141">
        <v>44743</v>
      </c>
      <c r="G761" s="106">
        <v>5</v>
      </c>
      <c r="H761" s="106">
        <v>0</v>
      </c>
      <c r="I761" s="106">
        <v>0</v>
      </c>
      <c r="J761" s="106">
        <v>0</v>
      </c>
      <c r="K761" s="117">
        <v>0</v>
      </c>
      <c r="L761" s="106">
        <v>0</v>
      </c>
      <c r="M761" s="117"/>
    </row>
    <row r="762" spans="2:13">
      <c r="B762" s="117" t="s">
        <v>206</v>
      </c>
      <c r="C762" s="117" t="s">
        <v>1117</v>
      </c>
      <c r="D762" s="117" t="s">
        <v>1286</v>
      </c>
      <c r="E762" s="117">
        <v>15543</v>
      </c>
      <c r="F762" s="141">
        <v>44743</v>
      </c>
      <c r="G762" s="106">
        <v>0</v>
      </c>
      <c r="H762" s="106">
        <v>0</v>
      </c>
      <c r="I762" s="106">
        <v>0</v>
      </c>
      <c r="J762" s="106">
        <v>0</v>
      </c>
      <c r="K762" s="117">
        <v>0</v>
      </c>
      <c r="L762" s="106">
        <v>0</v>
      </c>
      <c r="M762" s="117"/>
    </row>
    <row r="763" spans="2:13">
      <c r="B763" s="117" t="s">
        <v>206</v>
      </c>
      <c r="C763" s="117" t="s">
        <v>1115</v>
      </c>
      <c r="D763" s="117" t="s">
        <v>1262</v>
      </c>
      <c r="E763" s="117">
        <v>20755</v>
      </c>
      <c r="F763" s="141">
        <v>44743</v>
      </c>
      <c r="G763" s="106">
        <v>8</v>
      </c>
      <c r="H763" s="106">
        <v>0</v>
      </c>
      <c r="I763" s="106">
        <v>0</v>
      </c>
      <c r="J763" s="106">
        <v>0</v>
      </c>
      <c r="K763" s="117">
        <v>0</v>
      </c>
      <c r="L763" s="106">
        <v>0</v>
      </c>
      <c r="M763" s="117"/>
    </row>
    <row r="764" spans="2:13">
      <c r="B764" s="117" t="s">
        <v>206</v>
      </c>
      <c r="C764" s="117" t="s">
        <v>1119</v>
      </c>
      <c r="D764" s="117" t="s">
        <v>217</v>
      </c>
      <c r="E764" s="117">
        <v>15547</v>
      </c>
      <c r="F764" s="141">
        <v>44743</v>
      </c>
      <c r="G764" s="106">
        <v>14</v>
      </c>
      <c r="H764" s="106">
        <v>0</v>
      </c>
      <c r="I764" s="106">
        <v>0</v>
      </c>
      <c r="J764" s="106">
        <v>0</v>
      </c>
      <c r="K764" s="117">
        <v>0</v>
      </c>
      <c r="L764" s="106">
        <v>0</v>
      </c>
      <c r="M764" s="117"/>
    </row>
    <row r="765" spans="2:13">
      <c r="B765" s="117" t="s">
        <v>125</v>
      </c>
      <c r="C765" s="117" t="s">
        <v>1166</v>
      </c>
      <c r="D765" s="117" t="s">
        <v>1199</v>
      </c>
      <c r="E765" s="117">
        <v>24330</v>
      </c>
      <c r="F765" s="141">
        <v>44743</v>
      </c>
      <c r="G765" s="106">
        <v>5</v>
      </c>
      <c r="H765" s="106">
        <v>0</v>
      </c>
      <c r="I765" s="106">
        <v>0</v>
      </c>
      <c r="J765" s="106">
        <v>0</v>
      </c>
      <c r="K765" s="117">
        <v>0</v>
      </c>
      <c r="L765" s="106">
        <v>0</v>
      </c>
      <c r="M765" s="117"/>
    </row>
    <row r="766" spans="2:13">
      <c r="B766" s="117" t="s">
        <v>106</v>
      </c>
      <c r="C766" s="117" t="s">
        <v>1131</v>
      </c>
      <c r="D766" s="117" t="s">
        <v>1201</v>
      </c>
      <c r="E766" s="117">
        <v>15566</v>
      </c>
      <c r="F766" s="141">
        <v>44743</v>
      </c>
      <c r="G766" s="106">
        <v>0</v>
      </c>
      <c r="H766" s="106">
        <v>0</v>
      </c>
      <c r="I766" s="106">
        <v>0</v>
      </c>
      <c r="J766" s="106">
        <v>0</v>
      </c>
      <c r="K766" s="117">
        <v>0</v>
      </c>
      <c r="L766" s="106">
        <v>0</v>
      </c>
      <c r="M766" s="117"/>
    </row>
    <row r="767" spans="2:13">
      <c r="B767" s="117" t="s">
        <v>106</v>
      </c>
      <c r="C767" s="117" t="s">
        <v>1131</v>
      </c>
      <c r="D767" s="117" t="s">
        <v>1202</v>
      </c>
      <c r="E767" s="117">
        <v>17151</v>
      </c>
      <c r="F767" s="141">
        <v>44743</v>
      </c>
      <c r="G767" s="106">
        <v>0</v>
      </c>
      <c r="H767" s="106">
        <v>0</v>
      </c>
      <c r="I767" s="106">
        <v>0</v>
      </c>
      <c r="J767" s="106">
        <v>0</v>
      </c>
      <c r="K767" s="117">
        <v>0</v>
      </c>
      <c r="L767" s="106">
        <v>0</v>
      </c>
      <c r="M767" s="117"/>
    </row>
    <row r="768" spans="2:13">
      <c r="B768" s="117" t="s">
        <v>106</v>
      </c>
      <c r="C768" s="117" t="s">
        <v>1131</v>
      </c>
      <c r="D768" s="117" t="s">
        <v>1205</v>
      </c>
      <c r="E768" s="117">
        <v>15606</v>
      </c>
      <c r="F768" s="141">
        <v>44743</v>
      </c>
      <c r="G768" s="106">
        <v>2</v>
      </c>
      <c r="H768" s="106">
        <v>0</v>
      </c>
      <c r="I768" s="106">
        <v>0</v>
      </c>
      <c r="J768" s="106">
        <v>0</v>
      </c>
      <c r="K768" s="117">
        <v>0</v>
      </c>
      <c r="L768" s="106">
        <v>0</v>
      </c>
      <c r="M768" s="117"/>
    </row>
    <row r="769" spans="2:13">
      <c r="B769" s="117" t="s">
        <v>106</v>
      </c>
      <c r="C769" s="117" t="s">
        <v>1136</v>
      </c>
      <c r="D769" s="117" t="s">
        <v>676</v>
      </c>
      <c r="E769" s="117">
        <v>15613</v>
      </c>
      <c r="F769" s="141">
        <v>44743</v>
      </c>
      <c r="G769" s="106">
        <v>0</v>
      </c>
      <c r="H769" s="106">
        <v>0</v>
      </c>
      <c r="I769" s="106">
        <v>0</v>
      </c>
      <c r="J769" s="106">
        <v>0</v>
      </c>
      <c r="K769" s="117">
        <v>0</v>
      </c>
      <c r="L769" s="106">
        <v>0</v>
      </c>
      <c r="M769" s="117"/>
    </row>
    <row r="770" spans="2:13">
      <c r="B770" s="117" t="s">
        <v>206</v>
      </c>
      <c r="C770" s="117" t="s">
        <v>1117</v>
      </c>
      <c r="D770" s="117" t="s">
        <v>211</v>
      </c>
      <c r="E770" s="117">
        <v>15682</v>
      </c>
      <c r="F770" s="141">
        <v>44743</v>
      </c>
      <c r="G770" s="106">
        <v>35</v>
      </c>
      <c r="H770" s="106">
        <v>0</v>
      </c>
      <c r="I770" s="106">
        <v>0</v>
      </c>
      <c r="J770" s="106">
        <v>0</v>
      </c>
      <c r="K770" s="117">
        <v>0</v>
      </c>
      <c r="L770" s="106">
        <v>0</v>
      </c>
      <c r="M770" s="117"/>
    </row>
    <row r="771" spans="2:13">
      <c r="B771" s="117" t="s">
        <v>206</v>
      </c>
      <c r="C771" s="117" t="s">
        <v>1119</v>
      </c>
      <c r="D771" s="117" t="s">
        <v>218</v>
      </c>
      <c r="E771" s="117">
        <v>15693</v>
      </c>
      <c r="F771" s="141">
        <v>44743</v>
      </c>
      <c r="G771" s="106">
        <v>7</v>
      </c>
      <c r="H771" s="106">
        <v>0</v>
      </c>
      <c r="I771" s="106">
        <v>0</v>
      </c>
      <c r="J771" s="106">
        <v>0</v>
      </c>
      <c r="K771" s="117">
        <v>0</v>
      </c>
      <c r="L771" s="106">
        <v>0</v>
      </c>
      <c r="M771" s="117"/>
    </row>
    <row r="772" spans="2:13">
      <c r="B772" s="117" t="s">
        <v>106</v>
      </c>
      <c r="C772" s="117" t="s">
        <v>1181</v>
      </c>
      <c r="D772" s="117" t="s">
        <v>1322</v>
      </c>
      <c r="E772" s="117">
        <v>14473</v>
      </c>
      <c r="F772" s="141">
        <v>44743</v>
      </c>
      <c r="G772" s="106">
        <v>33</v>
      </c>
      <c r="H772" s="106">
        <v>0</v>
      </c>
      <c r="I772" s="106">
        <v>0</v>
      </c>
      <c r="J772" s="106">
        <v>0</v>
      </c>
      <c r="K772" s="117">
        <v>0</v>
      </c>
      <c r="L772" s="106">
        <v>0</v>
      </c>
      <c r="M772" s="117"/>
    </row>
    <row r="773" spans="2:13">
      <c r="B773" s="117" t="s">
        <v>106</v>
      </c>
      <c r="C773" s="117" t="s">
        <v>1125</v>
      </c>
      <c r="D773" s="117" t="s">
        <v>112</v>
      </c>
      <c r="E773" s="117">
        <v>15724</v>
      </c>
      <c r="F773" s="141">
        <v>44743</v>
      </c>
      <c r="G773" s="106">
        <v>0</v>
      </c>
      <c r="H773" s="106">
        <v>0</v>
      </c>
      <c r="I773" s="106">
        <v>1</v>
      </c>
      <c r="J773" s="106">
        <v>0</v>
      </c>
      <c r="K773" s="117">
        <v>0</v>
      </c>
      <c r="L773" s="106">
        <v>0</v>
      </c>
      <c r="M773" s="117"/>
    </row>
    <row r="774" spans="2:13">
      <c r="B774" s="117" t="s">
        <v>106</v>
      </c>
      <c r="C774" s="117" t="s">
        <v>1131</v>
      </c>
      <c r="D774" s="117" t="s">
        <v>117</v>
      </c>
      <c r="E774" s="117">
        <v>15725</v>
      </c>
      <c r="F774" s="141">
        <v>44743</v>
      </c>
      <c r="G774" s="106">
        <v>27</v>
      </c>
      <c r="H774" s="106">
        <v>0</v>
      </c>
      <c r="I774" s="106">
        <v>0</v>
      </c>
      <c r="J774" s="106">
        <v>0</v>
      </c>
      <c r="K774" s="117">
        <v>0</v>
      </c>
      <c r="L774" s="106">
        <v>0</v>
      </c>
      <c r="M774" s="117"/>
    </row>
    <row r="775" spans="2:13">
      <c r="B775" s="117" t="s">
        <v>206</v>
      </c>
      <c r="C775" s="117" t="s">
        <v>1119</v>
      </c>
      <c r="D775" s="117" t="s">
        <v>219</v>
      </c>
      <c r="E775" s="117">
        <v>15768</v>
      </c>
      <c r="F775" s="141">
        <v>44743</v>
      </c>
      <c r="G775" s="106">
        <v>25</v>
      </c>
      <c r="H775" s="106">
        <v>0</v>
      </c>
      <c r="I775" s="106">
        <v>0</v>
      </c>
      <c r="J775" s="106">
        <v>0</v>
      </c>
      <c r="K775" s="117">
        <v>0</v>
      </c>
      <c r="L775" s="106">
        <v>0</v>
      </c>
      <c r="M775" s="117"/>
    </row>
    <row r="776" spans="2:13">
      <c r="B776" s="117" t="s">
        <v>125</v>
      </c>
      <c r="C776" s="117" t="s">
        <v>1138</v>
      </c>
      <c r="D776" s="117" t="s">
        <v>689</v>
      </c>
      <c r="E776" s="117">
        <v>17889</v>
      </c>
      <c r="F776" s="141">
        <v>44743</v>
      </c>
      <c r="G776" s="106">
        <v>1</v>
      </c>
      <c r="H776" s="106">
        <v>0</v>
      </c>
      <c r="I776" s="106">
        <v>1</v>
      </c>
      <c r="J776" s="106">
        <v>0</v>
      </c>
      <c r="K776" s="117">
        <v>0</v>
      </c>
      <c r="L776" s="106">
        <v>0</v>
      </c>
      <c r="M776" s="117"/>
    </row>
    <row r="777" spans="2:13">
      <c r="B777" s="117" t="s">
        <v>206</v>
      </c>
      <c r="C777" s="117" t="s">
        <v>1117</v>
      </c>
      <c r="D777" s="117" t="s">
        <v>1118</v>
      </c>
      <c r="E777" s="117">
        <v>17274</v>
      </c>
      <c r="F777" s="141">
        <v>44774</v>
      </c>
      <c r="G777" s="106">
        <v>4</v>
      </c>
      <c r="H777" s="106">
        <v>0</v>
      </c>
      <c r="I777" s="106">
        <v>0</v>
      </c>
      <c r="J777" s="106">
        <v>0</v>
      </c>
      <c r="K777" s="117">
        <v>0</v>
      </c>
      <c r="L777" s="106">
        <v>0</v>
      </c>
      <c r="M777" s="117"/>
    </row>
    <row r="778" spans="2:13">
      <c r="B778" s="117" t="s">
        <v>106</v>
      </c>
      <c r="C778" s="117" t="s">
        <v>1131</v>
      </c>
      <c r="D778" s="117" t="s">
        <v>1216</v>
      </c>
      <c r="E778" s="117">
        <v>14211</v>
      </c>
      <c r="F778" s="141">
        <v>44774</v>
      </c>
      <c r="G778" s="106">
        <v>1</v>
      </c>
      <c r="H778" s="106">
        <v>0</v>
      </c>
      <c r="I778" s="106">
        <v>0</v>
      </c>
      <c r="J778" s="106">
        <v>0</v>
      </c>
      <c r="K778" s="117">
        <v>0</v>
      </c>
      <c r="L778" s="106">
        <v>0</v>
      </c>
      <c r="M778" s="117"/>
    </row>
    <row r="779" spans="2:13">
      <c r="B779" s="117" t="s">
        <v>206</v>
      </c>
      <c r="C779" s="117" t="s">
        <v>1119</v>
      </c>
      <c r="D779" s="117" t="s">
        <v>212</v>
      </c>
      <c r="E779" s="117">
        <v>14212</v>
      </c>
      <c r="F779" s="141">
        <v>44774</v>
      </c>
      <c r="G779" s="106">
        <v>24</v>
      </c>
      <c r="H779" s="106">
        <v>0</v>
      </c>
      <c r="I779" s="106">
        <v>0</v>
      </c>
      <c r="J779" s="106">
        <v>0</v>
      </c>
      <c r="K779" s="117">
        <v>0</v>
      </c>
      <c r="L779" s="106">
        <v>0</v>
      </c>
      <c r="M779" s="117"/>
    </row>
    <row r="780" spans="2:13">
      <c r="B780" s="117" t="s">
        <v>206</v>
      </c>
      <c r="C780" s="117" t="s">
        <v>1119</v>
      </c>
      <c r="D780" s="117" t="s">
        <v>529</v>
      </c>
      <c r="E780" s="117">
        <v>24233</v>
      </c>
      <c r="F780" s="141">
        <v>44774</v>
      </c>
      <c r="G780" s="106">
        <v>13</v>
      </c>
      <c r="H780" s="106">
        <v>0</v>
      </c>
      <c r="I780" s="106">
        <v>0</v>
      </c>
      <c r="J780" s="106">
        <v>0</v>
      </c>
      <c r="K780" s="117">
        <v>0</v>
      </c>
      <c r="L780" s="106">
        <v>0</v>
      </c>
      <c r="M780" s="117"/>
    </row>
    <row r="781" spans="2:13">
      <c r="B781" s="117" t="s">
        <v>106</v>
      </c>
      <c r="C781" s="117" t="s">
        <v>1125</v>
      </c>
      <c r="D781" s="117" t="s">
        <v>537</v>
      </c>
      <c r="E781" s="117">
        <v>14607</v>
      </c>
      <c r="F781" s="141">
        <v>44774</v>
      </c>
      <c r="G781" s="106">
        <v>117</v>
      </c>
      <c r="H781" s="106">
        <v>0</v>
      </c>
      <c r="I781" s="106">
        <v>0</v>
      </c>
      <c r="J781" s="106">
        <v>0</v>
      </c>
      <c r="K781" s="117">
        <v>0</v>
      </c>
      <c r="L781" s="106">
        <v>0</v>
      </c>
      <c r="M781" s="117"/>
    </row>
    <row r="782" spans="2:13">
      <c r="B782" s="117" t="s">
        <v>206</v>
      </c>
      <c r="C782" s="117" t="s">
        <v>1117</v>
      </c>
      <c r="D782" s="117" t="s">
        <v>1128</v>
      </c>
      <c r="E782" s="117">
        <v>14236</v>
      </c>
      <c r="F782" s="141">
        <v>44774</v>
      </c>
      <c r="G782" s="106">
        <v>12</v>
      </c>
      <c r="H782" s="106">
        <v>0</v>
      </c>
      <c r="I782" s="106">
        <v>0</v>
      </c>
      <c r="J782" s="106">
        <v>0</v>
      </c>
      <c r="K782" s="117">
        <v>0</v>
      </c>
      <c r="L782" s="106">
        <v>0</v>
      </c>
      <c r="M782" s="117"/>
    </row>
    <row r="783" spans="2:13">
      <c r="B783" s="117" t="s">
        <v>125</v>
      </c>
      <c r="C783" s="117" t="s">
        <v>1166</v>
      </c>
      <c r="D783" s="117" t="s">
        <v>1264</v>
      </c>
      <c r="E783" s="117">
        <v>10056</v>
      </c>
      <c r="F783" s="141">
        <v>44774</v>
      </c>
      <c r="G783" s="106">
        <v>34</v>
      </c>
      <c r="H783" s="106">
        <v>0</v>
      </c>
      <c r="I783" s="106">
        <v>0</v>
      </c>
      <c r="J783" s="106">
        <v>0</v>
      </c>
      <c r="K783" s="117">
        <v>0</v>
      </c>
      <c r="L783" s="106">
        <v>0</v>
      </c>
      <c r="M783" s="117"/>
    </row>
    <row r="784" spans="2:13">
      <c r="B784" s="117" t="s">
        <v>125</v>
      </c>
      <c r="C784" s="117" t="s">
        <v>1120</v>
      </c>
      <c r="D784" s="117" t="s">
        <v>1217</v>
      </c>
      <c r="E784" s="117">
        <v>14267</v>
      </c>
      <c r="F784" s="141">
        <v>44774</v>
      </c>
      <c r="G784" s="106">
        <v>6</v>
      </c>
      <c r="H784" s="106">
        <v>0</v>
      </c>
      <c r="I784" s="106">
        <v>0</v>
      </c>
      <c r="J784" s="106">
        <v>0</v>
      </c>
      <c r="K784" s="117">
        <v>0</v>
      </c>
      <c r="L784" s="106">
        <v>0</v>
      </c>
      <c r="M784" s="117"/>
    </row>
    <row r="785" spans="2:13">
      <c r="B785" s="117" t="s">
        <v>206</v>
      </c>
      <c r="C785" s="117" t="s">
        <v>1119</v>
      </c>
      <c r="D785" s="117" t="s">
        <v>213</v>
      </c>
      <c r="E785" s="117">
        <v>15769</v>
      </c>
      <c r="F785" s="141">
        <v>44774</v>
      </c>
      <c r="G785" s="106">
        <v>33</v>
      </c>
      <c r="H785" s="106">
        <v>0</v>
      </c>
      <c r="I785" s="106">
        <v>0</v>
      </c>
      <c r="J785" s="106">
        <v>0</v>
      </c>
      <c r="K785" s="117">
        <v>0</v>
      </c>
      <c r="L785" s="106">
        <v>0</v>
      </c>
      <c r="M785" s="117"/>
    </row>
    <row r="786" spans="2:13">
      <c r="B786" s="117" t="s">
        <v>106</v>
      </c>
      <c r="C786" s="117" t="s">
        <v>1136</v>
      </c>
      <c r="D786" s="117" t="s">
        <v>1304</v>
      </c>
      <c r="E786" s="117">
        <v>14292</v>
      </c>
      <c r="F786" s="141">
        <v>44774</v>
      </c>
      <c r="G786" s="106">
        <v>0</v>
      </c>
      <c r="H786" s="106">
        <v>0</v>
      </c>
      <c r="I786" s="106">
        <v>0</v>
      </c>
      <c r="J786" s="106">
        <v>0</v>
      </c>
      <c r="K786" s="117">
        <v>0</v>
      </c>
      <c r="L786" s="106">
        <v>0</v>
      </c>
      <c r="M786" s="117"/>
    </row>
    <row r="787" spans="2:13">
      <c r="B787" s="117" t="s">
        <v>106</v>
      </c>
      <c r="C787" s="117" t="s">
        <v>1131</v>
      </c>
      <c r="D787" s="117" t="s">
        <v>1220</v>
      </c>
      <c r="E787" s="117">
        <v>20436</v>
      </c>
      <c r="F787" s="141">
        <v>44774</v>
      </c>
      <c r="G787" s="106">
        <v>2</v>
      </c>
      <c r="H787" s="106">
        <v>0</v>
      </c>
      <c r="I787" s="106">
        <v>0</v>
      </c>
      <c r="J787" s="106">
        <v>0</v>
      </c>
      <c r="K787" s="117">
        <v>0</v>
      </c>
      <c r="L787" s="106">
        <v>0</v>
      </c>
      <c r="M787" s="117"/>
    </row>
    <row r="788" spans="2:13">
      <c r="B788" s="117" t="s">
        <v>106</v>
      </c>
      <c r="C788" s="117" t="s">
        <v>1126</v>
      </c>
      <c r="D788" s="117" t="s">
        <v>1222</v>
      </c>
      <c r="E788" s="117">
        <v>14321</v>
      </c>
      <c r="F788" s="141">
        <v>44774</v>
      </c>
      <c r="G788" s="106">
        <v>67</v>
      </c>
      <c r="H788" s="106">
        <v>0</v>
      </c>
      <c r="I788" s="106">
        <v>0</v>
      </c>
      <c r="J788" s="106">
        <v>0</v>
      </c>
      <c r="K788" s="117">
        <v>0</v>
      </c>
      <c r="L788" s="106">
        <v>0</v>
      </c>
      <c r="M788" s="117"/>
    </row>
    <row r="789" spans="2:13">
      <c r="B789" s="117" t="s">
        <v>106</v>
      </c>
      <c r="C789" s="117" t="s">
        <v>1125</v>
      </c>
      <c r="D789" s="117" t="s">
        <v>1224</v>
      </c>
      <c r="E789" s="117">
        <v>14352</v>
      </c>
      <c r="F789" s="141">
        <v>44774</v>
      </c>
      <c r="G789" s="106">
        <v>2</v>
      </c>
      <c r="H789" s="106">
        <v>0</v>
      </c>
      <c r="I789" s="106">
        <v>0</v>
      </c>
      <c r="J789" s="106">
        <v>0</v>
      </c>
      <c r="K789" s="117">
        <v>0</v>
      </c>
      <c r="L789" s="106">
        <v>0</v>
      </c>
      <c r="M789" s="117"/>
    </row>
    <row r="790" spans="2:13">
      <c r="B790" s="117" t="s">
        <v>106</v>
      </c>
      <c r="C790" s="117" t="s">
        <v>1126</v>
      </c>
      <c r="D790" s="117" t="s">
        <v>1225</v>
      </c>
      <c r="E790" s="117">
        <v>16736</v>
      </c>
      <c r="F790" s="141">
        <v>44774</v>
      </c>
      <c r="G790" s="106">
        <v>0</v>
      </c>
      <c r="H790" s="106">
        <v>0</v>
      </c>
      <c r="I790" s="106">
        <v>0</v>
      </c>
      <c r="J790" s="106">
        <v>0</v>
      </c>
      <c r="K790" s="117">
        <v>0</v>
      </c>
      <c r="L790" s="106">
        <v>0</v>
      </c>
      <c r="M790" s="117"/>
    </row>
    <row r="791" spans="2:13">
      <c r="B791" s="117" t="s">
        <v>125</v>
      </c>
      <c r="C791" s="117" t="s">
        <v>1120</v>
      </c>
      <c r="D791" s="117" t="s">
        <v>1226</v>
      </c>
      <c r="E791" s="117">
        <v>14391</v>
      </c>
      <c r="F791" s="141">
        <v>44774</v>
      </c>
      <c r="G791" s="106">
        <v>0</v>
      </c>
      <c r="H791" s="106">
        <v>0</v>
      </c>
      <c r="I791" s="106">
        <v>0</v>
      </c>
      <c r="J791" s="106">
        <v>0</v>
      </c>
      <c r="K791" s="117">
        <v>0</v>
      </c>
      <c r="L791" s="106">
        <v>0</v>
      </c>
      <c r="M791" s="117"/>
    </row>
    <row r="792" spans="2:13">
      <c r="B792" s="117" t="s">
        <v>125</v>
      </c>
      <c r="C792" s="117" t="s">
        <v>1120</v>
      </c>
      <c r="D792" s="117" t="s">
        <v>553</v>
      </c>
      <c r="E792" s="117">
        <v>21122</v>
      </c>
      <c r="F792" s="141">
        <v>44774</v>
      </c>
      <c r="G792" s="106">
        <v>0</v>
      </c>
      <c r="H792" s="106">
        <v>0</v>
      </c>
      <c r="I792" s="106">
        <v>0</v>
      </c>
      <c r="J792" s="106">
        <v>0</v>
      </c>
      <c r="K792" s="117">
        <v>0</v>
      </c>
      <c r="L792" s="106">
        <v>0</v>
      </c>
      <c r="M792" s="117"/>
    </row>
    <row r="793" spans="2:13">
      <c r="B793" s="117" t="s">
        <v>106</v>
      </c>
      <c r="C793" s="117" t="s">
        <v>1131</v>
      </c>
      <c r="D793" s="117" t="s">
        <v>1135</v>
      </c>
      <c r="E793" s="117">
        <v>14432</v>
      </c>
      <c r="F793" s="141">
        <v>44774</v>
      </c>
      <c r="G793" s="106">
        <v>87</v>
      </c>
      <c r="H793" s="106">
        <v>0</v>
      </c>
      <c r="I793" s="106">
        <v>0</v>
      </c>
      <c r="J793" s="106">
        <v>0</v>
      </c>
      <c r="K793" s="117">
        <v>0</v>
      </c>
      <c r="L793" s="106">
        <v>0</v>
      </c>
      <c r="M793" s="117"/>
    </row>
    <row r="794" spans="2:13">
      <c r="B794" s="117" t="s">
        <v>106</v>
      </c>
      <c r="C794" s="117" t="s">
        <v>1131</v>
      </c>
      <c r="D794" s="117" t="s">
        <v>115</v>
      </c>
      <c r="E794" s="117">
        <v>14477</v>
      </c>
      <c r="F794" s="141">
        <v>44774</v>
      </c>
      <c r="G794" s="106">
        <v>22</v>
      </c>
      <c r="H794" s="106">
        <v>0</v>
      </c>
      <c r="I794" s="106">
        <v>0</v>
      </c>
      <c r="J794" s="106">
        <v>0</v>
      </c>
      <c r="K794" s="117">
        <v>0</v>
      </c>
      <c r="L794" s="106">
        <v>0</v>
      </c>
      <c r="M794" s="117"/>
    </row>
    <row r="795" spans="2:13">
      <c r="B795" s="117" t="s">
        <v>125</v>
      </c>
      <c r="C795" s="117" t="s">
        <v>1120</v>
      </c>
      <c r="D795" s="117" t="s">
        <v>1265</v>
      </c>
      <c r="E795" s="117">
        <v>14480</v>
      </c>
      <c r="F795" s="141">
        <v>44774</v>
      </c>
      <c r="G795" s="106">
        <v>0</v>
      </c>
      <c r="H795" s="106">
        <v>0</v>
      </c>
      <c r="I795" s="106">
        <v>0</v>
      </c>
      <c r="J795" s="106">
        <v>0</v>
      </c>
      <c r="K795" s="117">
        <v>0</v>
      </c>
      <c r="L795" s="106">
        <v>0</v>
      </c>
      <c r="M795" s="117"/>
    </row>
    <row r="796" spans="2:13">
      <c r="B796" s="117" t="s">
        <v>125</v>
      </c>
      <c r="C796" s="117" t="s">
        <v>1120</v>
      </c>
      <c r="D796" s="117" t="s">
        <v>565</v>
      </c>
      <c r="E796" s="117">
        <v>14483</v>
      </c>
      <c r="F796" s="141">
        <v>44774</v>
      </c>
      <c r="G796" s="106">
        <v>0</v>
      </c>
      <c r="H796" s="106">
        <v>0</v>
      </c>
      <c r="I796" s="106">
        <v>0</v>
      </c>
      <c r="J796" s="106">
        <v>0</v>
      </c>
      <c r="K796" s="117">
        <v>0</v>
      </c>
      <c r="L796" s="106">
        <v>0</v>
      </c>
      <c r="M796" s="117"/>
    </row>
    <row r="797" spans="2:13">
      <c r="B797" s="117" t="s">
        <v>125</v>
      </c>
      <c r="C797" s="117" t="s">
        <v>1138</v>
      </c>
      <c r="D797" s="117" t="s">
        <v>578</v>
      </c>
      <c r="E797" s="117">
        <v>14553</v>
      </c>
      <c r="F797" s="141">
        <v>44774</v>
      </c>
      <c r="G797" s="106">
        <v>6</v>
      </c>
      <c r="H797" s="106">
        <v>0</v>
      </c>
      <c r="I797" s="106">
        <v>0</v>
      </c>
      <c r="J797" s="106">
        <v>0</v>
      </c>
      <c r="K797" s="117">
        <v>0</v>
      </c>
      <c r="L797" s="106">
        <v>0</v>
      </c>
      <c r="M797" s="117"/>
    </row>
    <row r="798" spans="2:13">
      <c r="B798" s="117" t="s">
        <v>106</v>
      </c>
      <c r="C798" s="117" t="s">
        <v>1131</v>
      </c>
      <c r="D798" s="117" t="s">
        <v>1228</v>
      </c>
      <c r="E798" s="117">
        <v>14557</v>
      </c>
      <c r="F798" s="141">
        <v>44774</v>
      </c>
      <c r="G798" s="106">
        <v>0</v>
      </c>
      <c r="H798" s="106">
        <v>0</v>
      </c>
      <c r="I798" s="106">
        <v>0</v>
      </c>
      <c r="J798" s="106">
        <v>0</v>
      </c>
      <c r="K798" s="117">
        <v>0</v>
      </c>
      <c r="L798" s="106">
        <v>0</v>
      </c>
      <c r="M798" s="117"/>
    </row>
    <row r="799" spans="2:13">
      <c r="B799" s="117" t="s">
        <v>125</v>
      </c>
      <c r="C799" s="117" t="s">
        <v>1120</v>
      </c>
      <c r="D799" s="117" t="s">
        <v>1139</v>
      </c>
      <c r="E799" s="117">
        <v>20546</v>
      </c>
      <c r="F799" s="141">
        <v>44774</v>
      </c>
      <c r="G799" s="106">
        <v>0</v>
      </c>
      <c r="H799" s="106">
        <v>0</v>
      </c>
      <c r="I799" s="106">
        <v>0</v>
      </c>
      <c r="J799" s="106">
        <v>0</v>
      </c>
      <c r="K799" s="117">
        <v>0</v>
      </c>
      <c r="L799" s="106">
        <v>0</v>
      </c>
      <c r="M799" s="117"/>
    </row>
    <row r="800" spans="2:13">
      <c r="B800" s="117" t="s">
        <v>125</v>
      </c>
      <c r="C800" s="117" t="s">
        <v>1120</v>
      </c>
      <c r="D800" s="117" t="s">
        <v>135</v>
      </c>
      <c r="E800" s="117">
        <v>14561</v>
      </c>
      <c r="F800" s="141">
        <v>44774</v>
      </c>
      <c r="G800" s="106">
        <v>1</v>
      </c>
      <c r="H800" s="106">
        <v>0</v>
      </c>
      <c r="I800" s="106">
        <v>0</v>
      </c>
      <c r="J800" s="106">
        <v>0</v>
      </c>
      <c r="K800" s="117">
        <v>0</v>
      </c>
      <c r="L800" s="106">
        <v>0</v>
      </c>
      <c r="M800" s="117"/>
    </row>
    <row r="801" spans="2:13">
      <c r="B801" s="117" t="s">
        <v>125</v>
      </c>
      <c r="C801" s="117" t="s">
        <v>1120</v>
      </c>
      <c r="D801" s="117" t="s">
        <v>1266</v>
      </c>
      <c r="E801" s="117">
        <v>23972</v>
      </c>
      <c r="F801" s="141">
        <v>44774</v>
      </c>
      <c r="G801" s="106">
        <v>0</v>
      </c>
      <c r="H801" s="106">
        <v>0</v>
      </c>
      <c r="I801" s="106">
        <v>0</v>
      </c>
      <c r="J801" s="106">
        <v>0</v>
      </c>
      <c r="K801" s="117">
        <v>0</v>
      </c>
      <c r="L801" s="106">
        <v>0</v>
      </c>
      <c r="M801" s="117"/>
    </row>
    <row r="802" spans="2:13">
      <c r="B802" s="117" t="s">
        <v>106</v>
      </c>
      <c r="C802" s="117" t="s">
        <v>1113</v>
      </c>
      <c r="D802" s="117" t="s">
        <v>582</v>
      </c>
      <c r="E802" s="117">
        <v>14609</v>
      </c>
      <c r="F802" s="141">
        <v>44774</v>
      </c>
      <c r="G802" s="106">
        <v>24</v>
      </c>
      <c r="H802" s="106">
        <v>0</v>
      </c>
      <c r="I802" s="106">
        <v>0</v>
      </c>
      <c r="J802" s="106">
        <v>0</v>
      </c>
      <c r="K802" s="117">
        <v>0</v>
      </c>
      <c r="L802" s="106">
        <v>0</v>
      </c>
      <c r="M802" s="117"/>
    </row>
    <row r="803" spans="2:13">
      <c r="B803" s="117" t="s">
        <v>106</v>
      </c>
      <c r="C803" s="117" t="s">
        <v>1131</v>
      </c>
      <c r="D803" s="117" t="s">
        <v>1229</v>
      </c>
      <c r="E803" s="117">
        <v>14619</v>
      </c>
      <c r="F803" s="141">
        <v>44774</v>
      </c>
      <c r="G803" s="106">
        <v>1</v>
      </c>
      <c r="H803" s="106">
        <v>0</v>
      </c>
      <c r="I803" s="106">
        <v>0</v>
      </c>
      <c r="J803" s="106">
        <v>0</v>
      </c>
      <c r="K803" s="117">
        <v>0</v>
      </c>
      <c r="L803" s="106">
        <v>0</v>
      </c>
      <c r="M803" s="117"/>
    </row>
    <row r="804" spans="2:13">
      <c r="B804" s="117" t="s">
        <v>106</v>
      </c>
      <c r="C804" s="117" t="s">
        <v>1131</v>
      </c>
      <c r="D804" s="117" t="s">
        <v>1140</v>
      </c>
      <c r="E804" s="117">
        <v>17087</v>
      </c>
      <c r="F804" s="141">
        <v>44774</v>
      </c>
      <c r="G804" s="106">
        <v>1</v>
      </c>
      <c r="H804" s="106">
        <v>0</v>
      </c>
      <c r="I804" s="106">
        <v>0</v>
      </c>
      <c r="J804" s="106">
        <v>0</v>
      </c>
      <c r="K804" s="117">
        <v>0</v>
      </c>
      <c r="L804" s="106">
        <v>0</v>
      </c>
      <c r="M804" s="117"/>
    </row>
    <row r="805" spans="2:13">
      <c r="B805" s="117" t="s">
        <v>125</v>
      </c>
      <c r="C805" s="117" t="s">
        <v>1138</v>
      </c>
      <c r="D805" s="117" t="s">
        <v>129</v>
      </c>
      <c r="E805" s="117">
        <v>14659</v>
      </c>
      <c r="F805" s="141">
        <v>44774</v>
      </c>
      <c r="G805" s="106">
        <v>14</v>
      </c>
      <c r="H805" s="106">
        <v>0</v>
      </c>
      <c r="I805" s="106">
        <v>0</v>
      </c>
      <c r="J805" s="106">
        <v>0</v>
      </c>
      <c r="K805" s="117">
        <v>0</v>
      </c>
      <c r="L805" s="106">
        <v>0</v>
      </c>
      <c r="M805" s="117"/>
    </row>
    <row r="806" spans="2:13">
      <c r="B806" s="117" t="s">
        <v>106</v>
      </c>
      <c r="C806" s="117" t="s">
        <v>1136</v>
      </c>
      <c r="D806" s="117" t="s">
        <v>1142</v>
      </c>
      <c r="E806" s="117">
        <v>17098</v>
      </c>
      <c r="F806" s="141">
        <v>44774</v>
      </c>
      <c r="G806" s="106">
        <v>0</v>
      </c>
      <c r="H806" s="106">
        <v>0</v>
      </c>
      <c r="I806" s="106">
        <v>0</v>
      </c>
      <c r="J806" s="106">
        <v>0</v>
      </c>
      <c r="K806" s="117">
        <v>0</v>
      </c>
      <c r="L806" s="106">
        <v>0</v>
      </c>
      <c r="M806" s="117"/>
    </row>
    <row r="807" spans="2:13">
      <c r="B807" s="117" t="s">
        <v>125</v>
      </c>
      <c r="C807" s="117" t="s">
        <v>1166</v>
      </c>
      <c r="D807" s="117" t="s">
        <v>138</v>
      </c>
      <c r="E807" s="117">
        <v>14800</v>
      </c>
      <c r="F807" s="141">
        <v>44774</v>
      </c>
      <c r="G807" s="106">
        <v>3</v>
      </c>
      <c r="H807" s="106">
        <v>0</v>
      </c>
      <c r="I807" s="106">
        <v>0</v>
      </c>
      <c r="J807" s="106">
        <v>0</v>
      </c>
      <c r="K807" s="117">
        <v>0</v>
      </c>
      <c r="L807" s="106">
        <v>0</v>
      </c>
      <c r="M807" s="117"/>
    </row>
    <row r="808" spans="2:13">
      <c r="B808" s="117" t="s">
        <v>125</v>
      </c>
      <c r="C808" s="117" t="s">
        <v>1138</v>
      </c>
      <c r="D808" s="117" t="s">
        <v>1323</v>
      </c>
      <c r="E808" s="117">
        <v>14860</v>
      </c>
      <c r="F808" s="141">
        <v>44774</v>
      </c>
      <c r="G808" s="106">
        <v>6</v>
      </c>
      <c r="H808" s="106">
        <v>0</v>
      </c>
      <c r="I808" s="106">
        <v>0</v>
      </c>
      <c r="J808" s="106">
        <v>0</v>
      </c>
      <c r="K808" s="117">
        <v>0</v>
      </c>
      <c r="L808" s="106">
        <v>0</v>
      </c>
      <c r="M808" s="117"/>
    </row>
    <row r="809" spans="2:13">
      <c r="B809" s="117" t="s">
        <v>206</v>
      </c>
      <c r="C809" s="117" t="s">
        <v>1119</v>
      </c>
      <c r="D809" s="117" t="s">
        <v>1148</v>
      </c>
      <c r="E809" s="117">
        <v>19945</v>
      </c>
      <c r="F809" s="141">
        <v>44774</v>
      </c>
      <c r="G809" s="106">
        <v>1</v>
      </c>
      <c r="H809" s="106">
        <v>0</v>
      </c>
      <c r="I809" s="106">
        <v>0</v>
      </c>
      <c r="J809" s="106">
        <v>0</v>
      </c>
      <c r="K809" s="117">
        <v>0</v>
      </c>
      <c r="L809" s="106">
        <v>0</v>
      </c>
      <c r="M809" s="117"/>
    </row>
    <row r="810" spans="2:13">
      <c r="B810" s="117" t="s">
        <v>125</v>
      </c>
      <c r="C810" s="117" t="s">
        <v>1120</v>
      </c>
      <c r="D810" s="117" t="s">
        <v>136</v>
      </c>
      <c r="E810" s="117">
        <v>14869</v>
      </c>
      <c r="F810" s="141">
        <v>44774</v>
      </c>
      <c r="G810" s="106">
        <v>14</v>
      </c>
      <c r="H810" s="106">
        <v>0</v>
      </c>
      <c r="I810" s="106">
        <v>0</v>
      </c>
      <c r="J810" s="106">
        <v>0</v>
      </c>
      <c r="K810" s="117">
        <v>0</v>
      </c>
      <c r="L810" s="106">
        <v>0</v>
      </c>
      <c r="M810" s="117"/>
    </row>
    <row r="811" spans="2:13">
      <c r="B811" s="117" t="s">
        <v>106</v>
      </c>
      <c r="C811" s="117" t="s">
        <v>1136</v>
      </c>
      <c r="D811" s="117" t="s">
        <v>1234</v>
      </c>
      <c r="E811" s="117">
        <v>20006</v>
      </c>
      <c r="F811" s="141">
        <v>44774</v>
      </c>
      <c r="G811" s="106">
        <v>0</v>
      </c>
      <c r="H811" s="106">
        <v>0</v>
      </c>
      <c r="I811" s="106">
        <v>0</v>
      </c>
      <c r="J811" s="106">
        <v>0</v>
      </c>
      <c r="K811" s="117">
        <v>0</v>
      </c>
      <c r="L811" s="106">
        <v>0</v>
      </c>
      <c r="M811" s="117"/>
    </row>
    <row r="812" spans="2:13">
      <c r="B812" s="117" t="s">
        <v>106</v>
      </c>
      <c r="C812" s="117" t="s">
        <v>1113</v>
      </c>
      <c r="D812" s="117" t="s">
        <v>1150</v>
      </c>
      <c r="E812" s="117">
        <v>14889</v>
      </c>
      <c r="F812" s="141">
        <v>44774</v>
      </c>
      <c r="G812" s="106">
        <v>0</v>
      </c>
      <c r="H812" s="106">
        <v>0</v>
      </c>
      <c r="I812" s="106">
        <v>0</v>
      </c>
      <c r="J812" s="106">
        <v>0</v>
      </c>
      <c r="K812" s="117">
        <v>0</v>
      </c>
      <c r="L812" s="106">
        <v>0</v>
      </c>
      <c r="M812" s="117"/>
    </row>
    <row r="813" spans="2:13">
      <c r="B813" s="117" t="s">
        <v>106</v>
      </c>
      <c r="C813" s="117" t="s">
        <v>1136</v>
      </c>
      <c r="D813" s="117" t="s">
        <v>1235</v>
      </c>
      <c r="E813" s="117">
        <v>17091</v>
      </c>
      <c r="F813" s="141">
        <v>44774</v>
      </c>
      <c r="G813" s="106">
        <v>5</v>
      </c>
      <c r="H813" s="106">
        <v>0</v>
      </c>
      <c r="I813" s="106">
        <v>0</v>
      </c>
      <c r="J813" s="106">
        <v>0</v>
      </c>
      <c r="K813" s="117">
        <v>0</v>
      </c>
      <c r="L813" s="106">
        <v>0</v>
      </c>
      <c r="M813" s="117"/>
    </row>
    <row r="814" spans="2:13">
      <c r="B814" s="117" t="s">
        <v>106</v>
      </c>
      <c r="C814" s="117" t="s">
        <v>1131</v>
      </c>
      <c r="D814" s="117" t="s">
        <v>1151</v>
      </c>
      <c r="E814" s="117">
        <v>17154</v>
      </c>
      <c r="F814" s="141">
        <v>44774</v>
      </c>
      <c r="G814" s="106">
        <v>0</v>
      </c>
      <c r="H814" s="106">
        <v>0</v>
      </c>
      <c r="I814" s="106">
        <v>0</v>
      </c>
      <c r="J814" s="106">
        <v>0</v>
      </c>
      <c r="K814" s="117">
        <v>0</v>
      </c>
      <c r="L814" s="106">
        <v>0</v>
      </c>
      <c r="M814" s="117"/>
    </row>
    <row r="815" spans="2:13">
      <c r="B815" s="117" t="s">
        <v>106</v>
      </c>
      <c r="C815" s="117" t="s">
        <v>1126</v>
      </c>
      <c r="D815" s="117" t="s">
        <v>601</v>
      </c>
      <c r="E815" s="117">
        <v>16733</v>
      </c>
      <c r="F815" s="141">
        <v>44774</v>
      </c>
      <c r="G815" s="106">
        <v>4</v>
      </c>
      <c r="H815" s="106">
        <v>0</v>
      </c>
      <c r="I815" s="106">
        <v>0</v>
      </c>
      <c r="J815" s="106">
        <v>0</v>
      </c>
      <c r="K815" s="117">
        <v>0</v>
      </c>
      <c r="L815" s="106">
        <v>0</v>
      </c>
      <c r="M815" s="117"/>
    </row>
    <row r="816" spans="2:13">
      <c r="B816" s="117" t="s">
        <v>106</v>
      </c>
      <c r="C816" s="117" t="s">
        <v>1131</v>
      </c>
      <c r="D816" s="117" t="s">
        <v>1324</v>
      </c>
      <c r="E816" s="117">
        <v>14933</v>
      </c>
      <c r="F816" s="141">
        <v>44774</v>
      </c>
      <c r="G816" s="106">
        <v>0</v>
      </c>
      <c r="H816" s="106">
        <v>0</v>
      </c>
      <c r="I816" s="106">
        <v>0</v>
      </c>
      <c r="J816" s="106">
        <v>0</v>
      </c>
      <c r="K816" s="117">
        <v>0</v>
      </c>
      <c r="L816" s="106">
        <v>0</v>
      </c>
      <c r="M816" s="117"/>
    </row>
    <row r="817" spans="2:13">
      <c r="B817" s="117" t="s">
        <v>206</v>
      </c>
      <c r="C817" s="117" t="s">
        <v>1117</v>
      </c>
      <c r="D817" s="117" t="s">
        <v>207</v>
      </c>
      <c r="E817" s="117">
        <v>14943</v>
      </c>
      <c r="F817" s="141">
        <v>44774</v>
      </c>
      <c r="G817" s="106">
        <v>16</v>
      </c>
      <c r="H817" s="106">
        <v>0</v>
      </c>
      <c r="I817" s="106">
        <v>0</v>
      </c>
      <c r="J817" s="106">
        <v>0</v>
      </c>
      <c r="K817" s="117">
        <v>0</v>
      </c>
      <c r="L817" s="106">
        <v>0</v>
      </c>
      <c r="M817" s="117"/>
    </row>
    <row r="818" spans="2:13">
      <c r="B818" s="117" t="s">
        <v>106</v>
      </c>
      <c r="C818" s="117" t="s">
        <v>1136</v>
      </c>
      <c r="D818" s="117" t="s">
        <v>1155</v>
      </c>
      <c r="E818" s="117">
        <v>14968</v>
      </c>
      <c r="F818" s="141">
        <v>44774</v>
      </c>
      <c r="G818" s="106">
        <v>1</v>
      </c>
      <c r="H818" s="106">
        <v>0</v>
      </c>
      <c r="I818" s="106">
        <v>0</v>
      </c>
      <c r="J818" s="106">
        <v>0</v>
      </c>
      <c r="K818" s="117">
        <v>0</v>
      </c>
      <c r="L818" s="106">
        <v>0</v>
      </c>
      <c r="M818" s="117"/>
    </row>
    <row r="819" spans="2:13">
      <c r="B819" s="117" t="s">
        <v>106</v>
      </c>
      <c r="C819" s="117" t="s">
        <v>1161</v>
      </c>
      <c r="D819" s="117" t="s">
        <v>1325</v>
      </c>
      <c r="E819" s="117">
        <v>14976</v>
      </c>
      <c r="F819" s="141">
        <v>44774</v>
      </c>
      <c r="G819" s="106">
        <v>0</v>
      </c>
      <c r="H819" s="106">
        <v>0</v>
      </c>
      <c r="I819" s="106">
        <v>0</v>
      </c>
      <c r="J819" s="106">
        <v>0</v>
      </c>
      <c r="K819" s="117">
        <v>0</v>
      </c>
      <c r="L819" s="106">
        <v>0</v>
      </c>
      <c r="M819" s="117"/>
    </row>
    <row r="820" spans="2:13">
      <c r="B820" s="117" t="s">
        <v>106</v>
      </c>
      <c r="C820" s="117" t="s">
        <v>1126</v>
      </c>
      <c r="D820" s="117" t="s">
        <v>1296</v>
      </c>
      <c r="E820" s="117">
        <v>14979</v>
      </c>
      <c r="F820" s="141">
        <v>44774</v>
      </c>
      <c r="G820" s="106">
        <v>16</v>
      </c>
      <c r="H820" s="106">
        <v>0</v>
      </c>
      <c r="I820" s="106">
        <v>0</v>
      </c>
      <c r="J820" s="106">
        <v>0</v>
      </c>
      <c r="K820" s="117">
        <v>0</v>
      </c>
      <c r="L820" s="106">
        <v>0</v>
      </c>
      <c r="M820" s="117"/>
    </row>
    <row r="821" spans="2:13">
      <c r="B821" s="117" t="s">
        <v>106</v>
      </c>
      <c r="C821" s="117" t="s">
        <v>1126</v>
      </c>
      <c r="D821" s="117" t="s">
        <v>1156</v>
      </c>
      <c r="E821" s="117">
        <v>20456</v>
      </c>
      <c r="F821" s="141">
        <v>44774</v>
      </c>
      <c r="G821" s="106">
        <v>14</v>
      </c>
      <c r="H821" s="106">
        <v>0</v>
      </c>
      <c r="I821" s="106">
        <v>0</v>
      </c>
      <c r="J821" s="106">
        <v>0</v>
      </c>
      <c r="K821" s="117">
        <v>0</v>
      </c>
      <c r="L821" s="106">
        <v>0</v>
      </c>
      <c r="M821" s="117"/>
    </row>
    <row r="822" spans="2:13">
      <c r="B822" s="117" t="s">
        <v>125</v>
      </c>
      <c r="C822" s="117" t="s">
        <v>1120</v>
      </c>
      <c r="D822" s="117" t="s">
        <v>1238</v>
      </c>
      <c r="E822" s="117">
        <v>20191</v>
      </c>
      <c r="F822" s="141">
        <v>44774</v>
      </c>
      <c r="G822" s="106">
        <v>0</v>
      </c>
      <c r="H822" s="106">
        <v>0</v>
      </c>
      <c r="I822" s="106">
        <v>0</v>
      </c>
      <c r="J822" s="106">
        <v>0</v>
      </c>
      <c r="K822" s="117">
        <v>0</v>
      </c>
      <c r="L822" s="106">
        <v>0</v>
      </c>
      <c r="M822" s="117"/>
    </row>
    <row r="823" spans="2:13">
      <c r="B823" s="117" t="s">
        <v>206</v>
      </c>
      <c r="C823" s="117" t="s">
        <v>1119</v>
      </c>
      <c r="D823" s="117" t="s">
        <v>1157</v>
      </c>
      <c r="E823" s="117">
        <v>23256</v>
      </c>
      <c r="F823" s="141">
        <v>44774</v>
      </c>
      <c r="G823" s="106">
        <v>0</v>
      </c>
      <c r="H823" s="106">
        <v>0</v>
      </c>
      <c r="I823" s="106">
        <v>0</v>
      </c>
      <c r="J823" s="106">
        <v>0</v>
      </c>
      <c r="K823" s="117">
        <v>0</v>
      </c>
      <c r="L823" s="106">
        <v>0</v>
      </c>
      <c r="M823" s="117"/>
    </row>
    <row r="824" spans="2:13">
      <c r="B824" s="117" t="s">
        <v>206</v>
      </c>
      <c r="C824" s="117" t="s">
        <v>1117</v>
      </c>
      <c r="D824" s="117" t="s">
        <v>208</v>
      </c>
      <c r="E824" s="117">
        <v>15017</v>
      </c>
      <c r="F824" s="141">
        <v>44774</v>
      </c>
      <c r="G824" s="106">
        <v>3</v>
      </c>
      <c r="H824" s="106">
        <v>0</v>
      </c>
      <c r="I824" s="106">
        <v>0</v>
      </c>
      <c r="J824" s="106">
        <v>0</v>
      </c>
      <c r="K824" s="117">
        <v>0</v>
      </c>
      <c r="L824" s="106">
        <v>0</v>
      </c>
      <c r="M824" s="117"/>
    </row>
    <row r="825" spans="2:13">
      <c r="B825" s="117" t="s">
        <v>206</v>
      </c>
      <c r="C825" s="117" t="s">
        <v>1115</v>
      </c>
      <c r="D825" s="117" t="s">
        <v>223</v>
      </c>
      <c r="E825" s="117">
        <v>15029</v>
      </c>
      <c r="F825" s="141">
        <v>44774</v>
      </c>
      <c r="G825" s="106">
        <v>0</v>
      </c>
      <c r="H825" s="106">
        <v>0</v>
      </c>
      <c r="I825" s="106">
        <v>0</v>
      </c>
      <c r="J825" s="106">
        <v>0</v>
      </c>
      <c r="K825" s="117">
        <v>0</v>
      </c>
      <c r="L825" s="106">
        <v>0</v>
      </c>
      <c r="M825" s="117"/>
    </row>
    <row r="826" spans="2:13">
      <c r="B826" s="117" t="s">
        <v>125</v>
      </c>
      <c r="C826" s="117" t="s">
        <v>1138</v>
      </c>
      <c r="D826" s="117" t="s">
        <v>130</v>
      </c>
      <c r="E826" s="117">
        <v>15035</v>
      </c>
      <c r="F826" s="141">
        <v>44774</v>
      </c>
      <c r="G826" s="106">
        <v>10</v>
      </c>
      <c r="H826" s="106">
        <v>0</v>
      </c>
      <c r="I826" s="106">
        <v>0</v>
      </c>
      <c r="J826" s="106">
        <v>0</v>
      </c>
      <c r="K826" s="117">
        <v>0</v>
      </c>
      <c r="L826" s="106">
        <v>0</v>
      </c>
      <c r="M826" s="117"/>
    </row>
    <row r="827" spans="2:13">
      <c r="B827" s="117" t="s">
        <v>106</v>
      </c>
      <c r="C827" s="117" t="s">
        <v>1113</v>
      </c>
      <c r="D827" s="117" t="s">
        <v>1159</v>
      </c>
      <c r="E827" s="117">
        <v>15036</v>
      </c>
      <c r="F827" s="141">
        <v>44774</v>
      </c>
      <c r="G827" s="106">
        <v>0</v>
      </c>
      <c r="H827" s="106">
        <v>0</v>
      </c>
      <c r="I827" s="106">
        <v>0</v>
      </c>
      <c r="J827" s="106">
        <v>0</v>
      </c>
      <c r="K827" s="117">
        <v>0</v>
      </c>
      <c r="L827" s="106">
        <v>0</v>
      </c>
      <c r="M827" s="117"/>
    </row>
    <row r="828" spans="2:13">
      <c r="B828" s="117" t="s">
        <v>206</v>
      </c>
      <c r="C828" s="117" t="s">
        <v>1119</v>
      </c>
      <c r="D828" s="117" t="s">
        <v>1298</v>
      </c>
      <c r="E828" s="117">
        <v>20744</v>
      </c>
      <c r="F828" s="141">
        <v>44774</v>
      </c>
      <c r="G828" s="106">
        <v>0</v>
      </c>
      <c r="H828" s="106">
        <v>0</v>
      </c>
      <c r="I828" s="106">
        <v>0</v>
      </c>
      <c r="J828" s="106">
        <v>0</v>
      </c>
      <c r="K828" s="117">
        <v>0</v>
      </c>
      <c r="L828" s="106">
        <v>0</v>
      </c>
      <c r="M828" s="117"/>
    </row>
    <row r="829" spans="2:13">
      <c r="B829" s="117" t="s">
        <v>206</v>
      </c>
      <c r="C829" s="117" t="s">
        <v>1119</v>
      </c>
      <c r="D829" s="117" t="s">
        <v>1273</v>
      </c>
      <c r="E829" s="117">
        <v>15048</v>
      </c>
      <c r="F829" s="141">
        <v>44774</v>
      </c>
      <c r="G829" s="106">
        <v>0</v>
      </c>
      <c r="H829" s="106">
        <v>0</v>
      </c>
      <c r="I829" s="106">
        <v>0</v>
      </c>
      <c r="J829" s="106">
        <v>0</v>
      </c>
      <c r="K829" s="117">
        <v>0</v>
      </c>
      <c r="L829" s="106">
        <v>0</v>
      </c>
      <c r="M829" s="117"/>
    </row>
    <row r="830" spans="2:13">
      <c r="B830" s="117" t="s">
        <v>206</v>
      </c>
      <c r="C830" s="117" t="s">
        <v>1115</v>
      </c>
      <c r="D830" s="117" t="s">
        <v>1164</v>
      </c>
      <c r="E830" s="117">
        <v>20765</v>
      </c>
      <c r="F830" s="141">
        <v>44774</v>
      </c>
      <c r="G830" s="106">
        <v>0</v>
      </c>
      <c r="H830" s="106">
        <v>0</v>
      </c>
      <c r="I830" s="106">
        <v>0</v>
      </c>
      <c r="J830" s="106">
        <v>0</v>
      </c>
      <c r="K830" s="117">
        <v>0</v>
      </c>
      <c r="L830" s="106">
        <v>0</v>
      </c>
      <c r="M830" s="117"/>
    </row>
    <row r="831" spans="2:13">
      <c r="B831" s="117" t="s">
        <v>206</v>
      </c>
      <c r="C831" s="117" t="s">
        <v>1117</v>
      </c>
      <c r="D831" s="117" t="s">
        <v>1320</v>
      </c>
      <c r="E831" s="117">
        <v>20720</v>
      </c>
      <c r="F831" s="141">
        <v>44774</v>
      </c>
      <c r="G831" s="106">
        <v>1</v>
      </c>
      <c r="H831" s="106">
        <v>0</v>
      </c>
      <c r="I831" s="106">
        <v>0</v>
      </c>
      <c r="J831" s="106">
        <v>0</v>
      </c>
      <c r="K831" s="117">
        <v>0</v>
      </c>
      <c r="L831" s="106">
        <v>0</v>
      </c>
      <c r="M831" s="117"/>
    </row>
    <row r="832" spans="2:13">
      <c r="B832" s="117" t="s">
        <v>206</v>
      </c>
      <c r="C832" s="117" t="s">
        <v>1119</v>
      </c>
      <c r="D832" s="117" t="s">
        <v>1326</v>
      </c>
      <c r="E832" s="117">
        <v>20743</v>
      </c>
      <c r="F832" s="141">
        <v>44774</v>
      </c>
      <c r="G832" s="106">
        <v>7</v>
      </c>
      <c r="H832" s="106">
        <v>0</v>
      </c>
      <c r="I832" s="106">
        <v>0</v>
      </c>
      <c r="J832" s="106">
        <v>0</v>
      </c>
      <c r="K832" s="117">
        <v>0</v>
      </c>
      <c r="L832" s="106">
        <v>0</v>
      </c>
      <c r="M832" s="117"/>
    </row>
    <row r="833" spans="2:13">
      <c r="B833" s="117" t="s">
        <v>206</v>
      </c>
      <c r="C833" s="117" t="s">
        <v>1117</v>
      </c>
      <c r="D833" s="117" t="s">
        <v>1327</v>
      </c>
      <c r="E833" s="117">
        <v>17189</v>
      </c>
      <c r="F833" s="141">
        <v>44774</v>
      </c>
      <c r="G833" s="106">
        <v>1</v>
      </c>
      <c r="H833" s="106">
        <v>0</v>
      </c>
      <c r="I833" s="106">
        <v>0</v>
      </c>
      <c r="J833" s="106">
        <v>0</v>
      </c>
      <c r="K833" s="117">
        <v>0</v>
      </c>
      <c r="L833" s="106">
        <v>0</v>
      </c>
      <c r="M833" s="117"/>
    </row>
    <row r="834" spans="2:13">
      <c r="B834" s="117" t="s">
        <v>106</v>
      </c>
      <c r="C834" s="117" t="s">
        <v>1181</v>
      </c>
      <c r="D834" s="117" t="s">
        <v>1243</v>
      </c>
      <c r="E834" s="117">
        <v>20048</v>
      </c>
      <c r="F834" s="141">
        <v>44774</v>
      </c>
      <c r="G834" s="106">
        <v>0</v>
      </c>
      <c r="H834" s="106">
        <v>0</v>
      </c>
      <c r="I834" s="106">
        <v>0</v>
      </c>
      <c r="J834" s="106">
        <v>0</v>
      </c>
      <c r="K834" s="117">
        <v>0</v>
      </c>
      <c r="L834" s="106">
        <v>0</v>
      </c>
      <c r="M834" s="117"/>
    </row>
    <row r="835" spans="2:13">
      <c r="B835" s="117" t="s">
        <v>206</v>
      </c>
      <c r="C835" s="117" t="s">
        <v>1117</v>
      </c>
      <c r="D835" s="117" t="s">
        <v>209</v>
      </c>
      <c r="E835" s="117">
        <v>15076</v>
      </c>
      <c r="F835" s="141">
        <v>44774</v>
      </c>
      <c r="G835" s="106">
        <v>14</v>
      </c>
      <c r="H835" s="106">
        <v>0</v>
      </c>
      <c r="I835" s="106">
        <v>0</v>
      </c>
      <c r="J835" s="106">
        <v>0</v>
      </c>
      <c r="K835" s="117">
        <v>0</v>
      </c>
      <c r="L835" s="106">
        <v>0</v>
      </c>
      <c r="M835" s="117"/>
    </row>
    <row r="836" spans="2:13">
      <c r="B836" s="117" t="s">
        <v>206</v>
      </c>
      <c r="C836" s="117" t="s">
        <v>1117</v>
      </c>
      <c r="D836" s="117" t="s">
        <v>619</v>
      </c>
      <c r="E836" s="117">
        <v>15079</v>
      </c>
      <c r="F836" s="141">
        <v>44774</v>
      </c>
      <c r="G836" s="106">
        <v>5</v>
      </c>
      <c r="H836" s="106">
        <v>0</v>
      </c>
      <c r="I836" s="106">
        <v>0</v>
      </c>
      <c r="J836" s="106">
        <v>0</v>
      </c>
      <c r="K836" s="117">
        <v>0</v>
      </c>
      <c r="L836" s="106">
        <v>0</v>
      </c>
      <c r="M836" s="117"/>
    </row>
    <row r="837" spans="2:13">
      <c r="B837" s="117" t="s">
        <v>206</v>
      </c>
      <c r="C837" s="117" t="s">
        <v>1117</v>
      </c>
      <c r="D837" s="117" t="s">
        <v>1245</v>
      </c>
      <c r="E837" s="117">
        <v>17276</v>
      </c>
      <c r="F837" s="141">
        <v>44774</v>
      </c>
      <c r="G837" s="106">
        <v>3</v>
      </c>
      <c r="H837" s="106">
        <v>0</v>
      </c>
      <c r="I837" s="106">
        <v>0</v>
      </c>
      <c r="J837" s="106">
        <v>0</v>
      </c>
      <c r="K837" s="117">
        <v>0</v>
      </c>
      <c r="L837" s="106">
        <v>0</v>
      </c>
      <c r="M837" s="117"/>
    </row>
    <row r="838" spans="2:13">
      <c r="B838" s="117" t="s">
        <v>125</v>
      </c>
      <c r="C838" s="117" t="s">
        <v>1120</v>
      </c>
      <c r="D838" s="117" t="s">
        <v>1168</v>
      </c>
      <c r="E838" s="117">
        <v>15102</v>
      </c>
      <c r="F838" s="141">
        <v>44774</v>
      </c>
      <c r="G838" s="106">
        <v>17</v>
      </c>
      <c r="H838" s="106">
        <v>0</v>
      </c>
      <c r="I838" s="106">
        <v>0</v>
      </c>
      <c r="J838" s="106">
        <v>0</v>
      </c>
      <c r="K838" s="117">
        <v>0</v>
      </c>
      <c r="L838" s="106">
        <v>0</v>
      </c>
      <c r="M838" s="117"/>
    </row>
    <row r="839" spans="2:13">
      <c r="B839" s="117" t="s">
        <v>125</v>
      </c>
      <c r="C839" s="117" t="s">
        <v>1166</v>
      </c>
      <c r="D839" s="117" t="s">
        <v>1275</v>
      </c>
      <c r="E839" s="117">
        <v>10672</v>
      </c>
      <c r="F839" s="141">
        <v>44774</v>
      </c>
      <c r="G839" s="106">
        <v>17</v>
      </c>
      <c r="H839" s="106">
        <v>0</v>
      </c>
      <c r="I839" s="106">
        <v>0</v>
      </c>
      <c r="J839" s="106">
        <v>0</v>
      </c>
      <c r="K839" s="117">
        <v>0</v>
      </c>
      <c r="L839" s="106">
        <v>0</v>
      </c>
      <c r="M839" s="117"/>
    </row>
    <row r="840" spans="2:13">
      <c r="B840" s="117" t="s">
        <v>106</v>
      </c>
      <c r="C840" s="117" t="s">
        <v>1161</v>
      </c>
      <c r="D840" s="117" t="s">
        <v>119</v>
      </c>
      <c r="E840" s="117">
        <v>15137</v>
      </c>
      <c r="F840" s="141">
        <v>44774</v>
      </c>
      <c r="G840" s="106">
        <v>68</v>
      </c>
      <c r="H840" s="106">
        <v>0</v>
      </c>
      <c r="I840" s="106">
        <v>0</v>
      </c>
      <c r="J840" s="106">
        <v>0</v>
      </c>
      <c r="K840" s="117">
        <v>0</v>
      </c>
      <c r="L840" s="106">
        <v>0</v>
      </c>
      <c r="M840" s="117"/>
    </row>
    <row r="841" spans="2:13">
      <c r="B841" s="117" t="s">
        <v>106</v>
      </c>
      <c r="C841" s="117" t="s">
        <v>1161</v>
      </c>
      <c r="D841" s="117" t="s">
        <v>120</v>
      </c>
      <c r="E841" s="117">
        <v>15138</v>
      </c>
      <c r="F841" s="141">
        <v>44774</v>
      </c>
      <c r="G841" s="106">
        <v>64</v>
      </c>
      <c r="H841" s="106">
        <v>0</v>
      </c>
      <c r="I841" s="106">
        <v>0</v>
      </c>
      <c r="J841" s="106">
        <v>0</v>
      </c>
      <c r="K841" s="117">
        <v>0</v>
      </c>
      <c r="L841" s="106">
        <v>0</v>
      </c>
      <c r="M841" s="117"/>
    </row>
    <row r="842" spans="2:13">
      <c r="B842" s="117" t="s">
        <v>206</v>
      </c>
      <c r="C842" s="117" t="s">
        <v>1115</v>
      </c>
      <c r="D842" s="117" t="s">
        <v>631</v>
      </c>
      <c r="E842" s="117">
        <v>15144</v>
      </c>
      <c r="F842" s="141">
        <v>44774</v>
      </c>
      <c r="G842" s="106">
        <v>0</v>
      </c>
      <c r="H842" s="106">
        <v>0</v>
      </c>
      <c r="I842" s="106">
        <v>0</v>
      </c>
      <c r="J842" s="106">
        <v>0</v>
      </c>
      <c r="K842" s="117">
        <v>0</v>
      </c>
      <c r="L842" s="106">
        <v>0</v>
      </c>
      <c r="M842" s="117"/>
    </row>
    <row r="843" spans="2:13">
      <c r="B843" s="117" t="s">
        <v>125</v>
      </c>
      <c r="C843" s="117" t="s">
        <v>1138</v>
      </c>
      <c r="D843" s="117" t="s">
        <v>1171</v>
      </c>
      <c r="E843" s="117">
        <v>15148</v>
      </c>
      <c r="F843" s="141">
        <v>44774</v>
      </c>
      <c r="G843" s="106">
        <v>2</v>
      </c>
      <c r="H843" s="106">
        <v>0</v>
      </c>
      <c r="I843" s="106">
        <v>0</v>
      </c>
      <c r="J843" s="106">
        <v>0</v>
      </c>
      <c r="K843" s="117">
        <v>0</v>
      </c>
      <c r="L843" s="106">
        <v>0</v>
      </c>
      <c r="M843" s="117"/>
    </row>
    <row r="844" spans="2:13">
      <c r="B844" s="117" t="s">
        <v>125</v>
      </c>
      <c r="C844" s="117" t="s">
        <v>1166</v>
      </c>
      <c r="D844" s="117" t="s">
        <v>203</v>
      </c>
      <c r="E844" s="117">
        <v>22930</v>
      </c>
      <c r="F844" s="141">
        <v>44774</v>
      </c>
      <c r="G844" s="106">
        <v>0</v>
      </c>
      <c r="H844" s="106">
        <v>0</v>
      </c>
      <c r="I844" s="106">
        <v>0</v>
      </c>
      <c r="J844" s="106">
        <v>0</v>
      </c>
      <c r="K844" s="117">
        <v>0</v>
      </c>
      <c r="L844" s="106">
        <v>0</v>
      </c>
      <c r="M844" s="117"/>
    </row>
    <row r="845" spans="2:13">
      <c r="B845" s="117" t="s">
        <v>125</v>
      </c>
      <c r="C845" s="117" t="s">
        <v>1166</v>
      </c>
      <c r="D845" s="117" t="s">
        <v>139</v>
      </c>
      <c r="E845" s="117">
        <v>15170</v>
      </c>
      <c r="F845" s="141">
        <v>44774</v>
      </c>
      <c r="G845" s="106">
        <v>16</v>
      </c>
      <c r="H845" s="106">
        <v>0</v>
      </c>
      <c r="I845" s="106">
        <v>0</v>
      </c>
      <c r="J845" s="106">
        <v>0</v>
      </c>
      <c r="K845" s="117">
        <v>0</v>
      </c>
      <c r="L845" s="106">
        <v>0</v>
      </c>
      <c r="M845" s="117"/>
    </row>
    <row r="846" spans="2:13">
      <c r="B846" s="117" t="s">
        <v>106</v>
      </c>
      <c r="C846" s="117" t="s">
        <v>1131</v>
      </c>
      <c r="D846" s="117" t="s">
        <v>22</v>
      </c>
      <c r="E846" s="117">
        <v>15174</v>
      </c>
      <c r="F846" s="141">
        <v>44774</v>
      </c>
      <c r="G846" s="106">
        <v>18</v>
      </c>
      <c r="H846" s="106">
        <v>0</v>
      </c>
      <c r="I846" s="106">
        <v>0</v>
      </c>
      <c r="J846" s="106">
        <v>0</v>
      </c>
      <c r="K846" s="117">
        <v>0</v>
      </c>
      <c r="L846" s="106">
        <v>0</v>
      </c>
      <c r="M846" s="117"/>
    </row>
    <row r="847" spans="2:13">
      <c r="B847" s="117" t="s">
        <v>125</v>
      </c>
      <c r="C847" s="117" t="s">
        <v>1120</v>
      </c>
      <c r="D847" s="117" t="s">
        <v>1174</v>
      </c>
      <c r="E847" s="117">
        <v>15187</v>
      </c>
      <c r="F847" s="141">
        <v>44774</v>
      </c>
      <c r="G847" s="106">
        <v>1</v>
      </c>
      <c r="H847" s="106">
        <v>0</v>
      </c>
      <c r="I847" s="106">
        <v>0</v>
      </c>
      <c r="J847" s="106">
        <v>0</v>
      </c>
      <c r="K847" s="117">
        <v>0</v>
      </c>
      <c r="L847" s="106">
        <v>0</v>
      </c>
      <c r="M847" s="117"/>
    </row>
    <row r="848" spans="2:13">
      <c r="B848" s="117" t="s">
        <v>106</v>
      </c>
      <c r="C848" s="117" t="s">
        <v>1161</v>
      </c>
      <c r="D848" s="117" t="s">
        <v>121</v>
      </c>
      <c r="E848" s="117">
        <v>15192</v>
      </c>
      <c r="F848" s="141">
        <v>44774</v>
      </c>
      <c r="G848" s="106">
        <v>22</v>
      </c>
      <c r="H848" s="106">
        <v>0</v>
      </c>
      <c r="I848" s="106">
        <v>0</v>
      </c>
      <c r="J848" s="106">
        <v>0</v>
      </c>
      <c r="K848" s="117">
        <v>0</v>
      </c>
      <c r="L848" s="106">
        <v>0</v>
      </c>
      <c r="M848" s="117"/>
    </row>
    <row r="849" spans="2:13">
      <c r="B849" s="117" t="s">
        <v>106</v>
      </c>
      <c r="C849" s="117" t="s">
        <v>1125</v>
      </c>
      <c r="D849" s="117" t="s">
        <v>109</v>
      </c>
      <c r="E849" s="117">
        <v>15197</v>
      </c>
      <c r="F849" s="141">
        <v>44774</v>
      </c>
      <c r="G849" s="106">
        <v>0</v>
      </c>
      <c r="H849" s="106">
        <v>0</v>
      </c>
      <c r="I849" s="106">
        <v>0</v>
      </c>
      <c r="J849" s="106">
        <v>0</v>
      </c>
      <c r="K849" s="117">
        <v>0</v>
      </c>
      <c r="L849" s="106">
        <v>0</v>
      </c>
      <c r="M849" s="117"/>
    </row>
    <row r="850" spans="2:13">
      <c r="B850" s="117" t="s">
        <v>106</v>
      </c>
      <c r="C850" s="117" t="s">
        <v>1136</v>
      </c>
      <c r="D850" s="117" t="s">
        <v>641</v>
      </c>
      <c r="E850" s="117">
        <v>15198</v>
      </c>
      <c r="F850" s="141">
        <v>44774</v>
      </c>
      <c r="G850" s="106">
        <v>0</v>
      </c>
      <c r="H850" s="106">
        <v>0</v>
      </c>
      <c r="I850" s="106">
        <v>0</v>
      </c>
      <c r="J850" s="106">
        <v>0</v>
      </c>
      <c r="K850" s="117">
        <v>0</v>
      </c>
      <c r="L850" s="106">
        <v>0</v>
      </c>
      <c r="M850" s="117"/>
    </row>
    <row r="851" spans="2:13">
      <c r="B851" s="117" t="s">
        <v>106</v>
      </c>
      <c r="C851" s="117" t="s">
        <v>1136</v>
      </c>
      <c r="D851" s="117" t="s">
        <v>1246</v>
      </c>
      <c r="E851" s="117">
        <v>20005</v>
      </c>
      <c r="F851" s="141">
        <v>44774</v>
      </c>
      <c r="G851" s="106">
        <v>59</v>
      </c>
      <c r="H851" s="106">
        <v>0</v>
      </c>
      <c r="I851" s="106">
        <v>0</v>
      </c>
      <c r="J851" s="106">
        <v>0</v>
      </c>
      <c r="K851" s="117">
        <v>0</v>
      </c>
      <c r="L851" s="106">
        <v>0</v>
      </c>
      <c r="M851" s="117"/>
    </row>
    <row r="852" spans="2:13">
      <c r="B852" s="117" t="s">
        <v>106</v>
      </c>
      <c r="C852" s="117" t="s">
        <v>1136</v>
      </c>
      <c r="D852" s="117" t="s">
        <v>1176</v>
      </c>
      <c r="E852" s="117">
        <v>15217</v>
      </c>
      <c r="F852" s="141">
        <v>44774</v>
      </c>
      <c r="G852" s="106">
        <v>0</v>
      </c>
      <c r="H852" s="106">
        <v>0</v>
      </c>
      <c r="I852" s="106">
        <v>0</v>
      </c>
      <c r="J852" s="106">
        <v>0</v>
      </c>
      <c r="K852" s="117">
        <v>0</v>
      </c>
      <c r="L852" s="106">
        <v>0</v>
      </c>
      <c r="M852" s="117"/>
    </row>
    <row r="853" spans="2:13">
      <c r="B853" s="117" t="s">
        <v>125</v>
      </c>
      <c r="C853" s="117" t="s">
        <v>1120</v>
      </c>
      <c r="D853" s="117" t="s">
        <v>1248</v>
      </c>
      <c r="E853" s="117">
        <v>23970</v>
      </c>
      <c r="F853" s="141">
        <v>44774</v>
      </c>
      <c r="G853" s="106">
        <v>10</v>
      </c>
      <c r="H853" s="106">
        <v>0</v>
      </c>
      <c r="I853" s="106">
        <v>0</v>
      </c>
      <c r="J853" s="106">
        <v>0</v>
      </c>
      <c r="K853" s="117">
        <v>0</v>
      </c>
      <c r="L853" s="106">
        <v>0</v>
      </c>
      <c r="M853" s="117"/>
    </row>
    <row r="854" spans="2:13">
      <c r="B854" s="117" t="s">
        <v>125</v>
      </c>
      <c r="C854" s="117" t="s">
        <v>1138</v>
      </c>
      <c r="D854" s="117" t="s">
        <v>1328</v>
      </c>
      <c r="E854" s="117">
        <v>22525</v>
      </c>
      <c r="F854" s="141">
        <v>44774</v>
      </c>
      <c r="G854" s="106">
        <v>0</v>
      </c>
      <c r="H854" s="106">
        <v>0</v>
      </c>
      <c r="I854" s="106">
        <v>0</v>
      </c>
      <c r="J854" s="106">
        <v>0</v>
      </c>
      <c r="K854" s="117">
        <v>0</v>
      </c>
      <c r="L854" s="106">
        <v>0</v>
      </c>
      <c r="M854" s="117"/>
    </row>
    <row r="855" spans="2:13">
      <c r="B855" s="117" t="s">
        <v>106</v>
      </c>
      <c r="C855" s="117" t="s">
        <v>1136</v>
      </c>
      <c r="D855" s="117" t="s">
        <v>1177</v>
      </c>
      <c r="E855" s="117">
        <v>15246</v>
      </c>
      <c r="F855" s="141">
        <v>44774</v>
      </c>
      <c r="G855" s="106">
        <v>0</v>
      </c>
      <c r="H855" s="106">
        <v>0</v>
      </c>
      <c r="I855" s="106">
        <v>0</v>
      </c>
      <c r="J855" s="106">
        <v>0</v>
      </c>
      <c r="K855" s="117">
        <v>0</v>
      </c>
      <c r="L855" s="106">
        <v>0</v>
      </c>
      <c r="M855" s="117"/>
    </row>
    <row r="856" spans="2:13">
      <c r="B856" s="117" t="s">
        <v>125</v>
      </c>
      <c r="C856" s="117" t="s">
        <v>1166</v>
      </c>
      <c r="D856" s="117" t="s">
        <v>1250</v>
      </c>
      <c r="E856" s="117">
        <v>15247</v>
      </c>
      <c r="F856" s="141">
        <v>44774</v>
      </c>
      <c r="G856" s="106">
        <v>0</v>
      </c>
      <c r="H856" s="106">
        <v>0</v>
      </c>
      <c r="I856" s="106">
        <v>0</v>
      </c>
      <c r="J856" s="106">
        <v>0</v>
      </c>
      <c r="K856" s="117">
        <v>0</v>
      </c>
      <c r="L856" s="106">
        <v>0</v>
      </c>
      <c r="M856" s="117"/>
    </row>
    <row r="857" spans="2:13">
      <c r="B857" s="117" t="s">
        <v>125</v>
      </c>
      <c r="C857" s="117" t="s">
        <v>1120</v>
      </c>
      <c r="D857" s="117" t="s">
        <v>131</v>
      </c>
      <c r="E857" s="117">
        <v>15253</v>
      </c>
      <c r="F857" s="141">
        <v>44774</v>
      </c>
      <c r="G857" s="106">
        <v>2</v>
      </c>
      <c r="H857" s="106">
        <v>0</v>
      </c>
      <c r="I857" s="106">
        <v>0</v>
      </c>
      <c r="J857" s="106">
        <v>0</v>
      </c>
      <c r="K857" s="117">
        <v>0</v>
      </c>
      <c r="L857" s="106">
        <v>0</v>
      </c>
      <c r="M857" s="117"/>
    </row>
    <row r="858" spans="2:13">
      <c r="B858" s="117" t="s">
        <v>125</v>
      </c>
      <c r="C858" s="117" t="s">
        <v>1166</v>
      </c>
      <c r="D858" s="117" t="s">
        <v>1329</v>
      </c>
      <c r="E858" s="117">
        <v>17033</v>
      </c>
      <c r="F858" s="141">
        <v>44774</v>
      </c>
      <c r="G858" s="106">
        <v>0</v>
      </c>
      <c r="H858" s="106">
        <v>0</v>
      </c>
      <c r="I858" s="106">
        <v>0</v>
      </c>
      <c r="J858" s="106">
        <v>0</v>
      </c>
      <c r="K858" s="117">
        <v>0</v>
      </c>
      <c r="L858" s="106">
        <v>0</v>
      </c>
      <c r="M858" s="117"/>
    </row>
    <row r="859" spans="2:13">
      <c r="B859" s="117" t="s">
        <v>106</v>
      </c>
      <c r="C859" s="117" t="s">
        <v>1131</v>
      </c>
      <c r="D859" s="117" t="s">
        <v>1178</v>
      </c>
      <c r="E859" s="117">
        <v>20433</v>
      </c>
      <c r="F859" s="141">
        <v>44774</v>
      </c>
      <c r="G859" s="106">
        <v>0</v>
      </c>
      <c r="H859" s="106">
        <v>0</v>
      </c>
      <c r="I859" s="106">
        <v>0</v>
      </c>
      <c r="J859" s="106">
        <v>0</v>
      </c>
      <c r="K859" s="117">
        <v>0</v>
      </c>
      <c r="L859" s="106">
        <v>0</v>
      </c>
      <c r="M859" s="117"/>
    </row>
    <row r="860" spans="2:13">
      <c r="B860" s="117" t="s">
        <v>125</v>
      </c>
      <c r="C860" s="117" t="s">
        <v>1166</v>
      </c>
      <c r="D860" s="117" t="s">
        <v>140</v>
      </c>
      <c r="E860" s="117">
        <v>15261</v>
      </c>
      <c r="F860" s="141">
        <v>44774</v>
      </c>
      <c r="G860" s="106">
        <v>6</v>
      </c>
      <c r="H860" s="106">
        <v>0</v>
      </c>
      <c r="I860" s="106">
        <v>0</v>
      </c>
      <c r="J860" s="106">
        <v>0</v>
      </c>
      <c r="K860" s="117">
        <v>0</v>
      </c>
      <c r="L860" s="106">
        <v>0</v>
      </c>
      <c r="M860" s="117"/>
    </row>
    <row r="861" spans="2:13">
      <c r="B861" s="117" t="s">
        <v>125</v>
      </c>
      <c r="C861" s="117" t="s">
        <v>1120</v>
      </c>
      <c r="D861" s="117" t="s">
        <v>646</v>
      </c>
      <c r="E861" s="117">
        <v>21248</v>
      </c>
      <c r="F861" s="141">
        <v>44774</v>
      </c>
      <c r="G861" s="106">
        <v>0</v>
      </c>
      <c r="H861" s="106">
        <v>0</v>
      </c>
      <c r="I861" s="106">
        <v>0</v>
      </c>
      <c r="J861" s="106">
        <v>0</v>
      </c>
      <c r="K861" s="117">
        <v>0</v>
      </c>
      <c r="L861" s="106">
        <v>0</v>
      </c>
      <c r="M861" s="117"/>
    </row>
    <row r="862" spans="2:13">
      <c r="B862" s="117" t="s">
        <v>106</v>
      </c>
      <c r="C862" s="117" t="s">
        <v>1181</v>
      </c>
      <c r="D862" s="117" t="s">
        <v>1182</v>
      </c>
      <c r="E862" s="117">
        <v>16729</v>
      </c>
      <c r="F862" s="141">
        <v>44774</v>
      </c>
      <c r="G862" s="106">
        <v>0</v>
      </c>
      <c r="H862" s="106">
        <v>0</v>
      </c>
      <c r="I862" s="106">
        <v>0</v>
      </c>
      <c r="J862" s="106">
        <v>0</v>
      </c>
      <c r="K862" s="117">
        <v>0</v>
      </c>
      <c r="L862" s="106">
        <v>0</v>
      </c>
      <c r="M862" s="117"/>
    </row>
    <row r="863" spans="2:13">
      <c r="B863" s="117" t="s">
        <v>125</v>
      </c>
      <c r="C863" s="117" t="s">
        <v>1138</v>
      </c>
      <c r="D863" s="117" t="s">
        <v>133</v>
      </c>
      <c r="E863" s="117">
        <v>15305</v>
      </c>
      <c r="F863" s="141">
        <v>44774</v>
      </c>
      <c r="G863" s="106">
        <v>0</v>
      </c>
      <c r="H863" s="106">
        <v>0</v>
      </c>
      <c r="I863" s="106">
        <v>0</v>
      </c>
      <c r="J863" s="106">
        <v>0</v>
      </c>
      <c r="K863" s="117">
        <v>0</v>
      </c>
      <c r="L863" s="106">
        <v>0</v>
      </c>
      <c r="M863" s="117"/>
    </row>
    <row r="864" spans="2:13">
      <c r="B864" s="117" t="s">
        <v>125</v>
      </c>
      <c r="C864" s="117" t="s">
        <v>1166</v>
      </c>
      <c r="D864" s="117" t="s">
        <v>146</v>
      </c>
      <c r="E864" s="117">
        <v>15325</v>
      </c>
      <c r="F864" s="141">
        <v>44774</v>
      </c>
      <c r="G864" s="106">
        <v>9</v>
      </c>
      <c r="H864" s="106">
        <v>0</v>
      </c>
      <c r="I864" s="106">
        <v>0</v>
      </c>
      <c r="J864" s="106">
        <v>0</v>
      </c>
      <c r="K864" s="117">
        <v>0</v>
      </c>
      <c r="L864" s="106">
        <v>0</v>
      </c>
      <c r="M864" s="117"/>
    </row>
    <row r="865" spans="2:13">
      <c r="B865" s="117" t="s">
        <v>206</v>
      </c>
      <c r="C865" s="117" t="s">
        <v>1119</v>
      </c>
      <c r="D865" s="117" t="s">
        <v>214</v>
      </c>
      <c r="E865" s="117">
        <v>15327</v>
      </c>
      <c r="F865" s="141">
        <v>44774</v>
      </c>
      <c r="G865" s="106">
        <v>0</v>
      </c>
      <c r="H865" s="106">
        <v>0</v>
      </c>
      <c r="I865" s="106">
        <v>0</v>
      </c>
      <c r="J865" s="106">
        <v>0</v>
      </c>
      <c r="K865" s="117">
        <v>0</v>
      </c>
      <c r="L865" s="106">
        <v>0</v>
      </c>
      <c r="M865" s="117"/>
    </row>
    <row r="866" spans="2:13">
      <c r="B866" s="117" t="s">
        <v>125</v>
      </c>
      <c r="C866" s="117" t="s">
        <v>1166</v>
      </c>
      <c r="D866" s="117" t="s">
        <v>1330</v>
      </c>
      <c r="E866" s="117">
        <v>15328</v>
      </c>
      <c r="F866" s="141">
        <v>44774</v>
      </c>
      <c r="G866" s="106">
        <v>9</v>
      </c>
      <c r="H866" s="106">
        <v>0</v>
      </c>
      <c r="I866" s="106">
        <v>0</v>
      </c>
      <c r="J866" s="106">
        <v>0</v>
      </c>
      <c r="K866" s="117">
        <v>0</v>
      </c>
      <c r="L866" s="106">
        <v>0</v>
      </c>
      <c r="M866" s="117"/>
    </row>
    <row r="867" spans="2:13">
      <c r="B867" s="117" t="s">
        <v>106</v>
      </c>
      <c r="C867" s="117" t="s">
        <v>1136</v>
      </c>
      <c r="D867" s="117" t="s">
        <v>1253</v>
      </c>
      <c r="E867" s="117">
        <v>20407</v>
      </c>
      <c r="F867" s="141">
        <v>44774</v>
      </c>
      <c r="G867" s="106">
        <v>0</v>
      </c>
      <c r="H867" s="106">
        <v>0</v>
      </c>
      <c r="I867" s="106">
        <v>0</v>
      </c>
      <c r="J867" s="106">
        <v>0</v>
      </c>
      <c r="K867" s="117">
        <v>0</v>
      </c>
      <c r="L867" s="106">
        <v>0</v>
      </c>
      <c r="M867" s="117"/>
    </row>
    <row r="868" spans="2:13">
      <c r="B868" s="117" t="s">
        <v>125</v>
      </c>
      <c r="C868" s="117" t="s">
        <v>1166</v>
      </c>
      <c r="D868" s="117" t="s">
        <v>147</v>
      </c>
      <c r="E868" s="117">
        <v>15339</v>
      </c>
      <c r="F868" s="141">
        <v>44774</v>
      </c>
      <c r="G868" s="106">
        <v>48</v>
      </c>
      <c r="H868" s="106">
        <v>0</v>
      </c>
      <c r="I868" s="106">
        <v>0</v>
      </c>
      <c r="J868" s="106">
        <v>0</v>
      </c>
      <c r="K868" s="117">
        <v>0</v>
      </c>
      <c r="L868" s="106">
        <v>0</v>
      </c>
      <c r="M868" s="117"/>
    </row>
    <row r="869" spans="2:13">
      <c r="B869" s="117" t="s">
        <v>125</v>
      </c>
      <c r="C869" s="117" t="s">
        <v>1120</v>
      </c>
      <c r="D869" s="117" t="s">
        <v>1311</v>
      </c>
      <c r="E869" s="117">
        <v>18604</v>
      </c>
      <c r="F869" s="141">
        <v>44774</v>
      </c>
      <c r="G869" s="106">
        <v>2</v>
      </c>
      <c r="H869" s="106">
        <v>0</v>
      </c>
      <c r="I869" s="106">
        <v>0</v>
      </c>
      <c r="J869" s="106">
        <v>0</v>
      </c>
      <c r="K869" s="117">
        <v>0</v>
      </c>
      <c r="L869" s="106">
        <v>0</v>
      </c>
      <c r="M869" s="117"/>
    </row>
    <row r="870" spans="2:13">
      <c r="B870" s="117" t="s">
        <v>106</v>
      </c>
      <c r="C870" s="117" t="s">
        <v>1125</v>
      </c>
      <c r="D870" s="117" t="s">
        <v>1331</v>
      </c>
      <c r="E870" s="117">
        <v>15346</v>
      </c>
      <c r="F870" s="141">
        <v>44774</v>
      </c>
      <c r="G870" s="106">
        <v>0</v>
      </c>
      <c r="H870" s="106">
        <v>0</v>
      </c>
      <c r="I870" s="106">
        <v>0</v>
      </c>
      <c r="J870" s="106">
        <v>0</v>
      </c>
      <c r="K870" s="117">
        <v>0</v>
      </c>
      <c r="L870" s="106">
        <v>0</v>
      </c>
      <c r="M870" s="117"/>
    </row>
    <row r="871" spans="2:13">
      <c r="B871" s="117" t="s">
        <v>206</v>
      </c>
      <c r="C871" s="117" t="s">
        <v>1119</v>
      </c>
      <c r="D871" s="117" t="s">
        <v>215</v>
      </c>
      <c r="E871" s="117">
        <v>14459</v>
      </c>
      <c r="F871" s="141">
        <v>44774</v>
      </c>
      <c r="G871" s="106">
        <v>15</v>
      </c>
      <c r="H871" s="106">
        <v>0</v>
      </c>
      <c r="I871" s="106">
        <v>0</v>
      </c>
      <c r="J871" s="106">
        <v>0</v>
      </c>
      <c r="K871" s="117">
        <v>0</v>
      </c>
      <c r="L871" s="106">
        <v>0</v>
      </c>
      <c r="M871" s="117"/>
    </row>
    <row r="872" spans="2:13">
      <c r="B872" s="117" t="s">
        <v>106</v>
      </c>
      <c r="C872" s="117" t="s">
        <v>1181</v>
      </c>
      <c r="D872" s="117" t="s">
        <v>1184</v>
      </c>
      <c r="E872" s="117">
        <v>15347</v>
      </c>
      <c r="F872" s="141">
        <v>44774</v>
      </c>
      <c r="G872" s="106">
        <v>0</v>
      </c>
      <c r="H872" s="106">
        <v>0</v>
      </c>
      <c r="I872" s="106">
        <v>0</v>
      </c>
      <c r="J872" s="106">
        <v>0</v>
      </c>
      <c r="K872" s="117">
        <v>0</v>
      </c>
      <c r="L872" s="106">
        <v>0</v>
      </c>
      <c r="M872" s="117"/>
    </row>
    <row r="873" spans="2:13">
      <c r="B873" s="117" t="s">
        <v>106</v>
      </c>
      <c r="C873" s="117" t="s">
        <v>1126</v>
      </c>
      <c r="D873" s="117" t="s">
        <v>1185</v>
      </c>
      <c r="E873" s="117">
        <v>15352</v>
      </c>
      <c r="F873" s="141">
        <v>44774</v>
      </c>
      <c r="G873" s="106">
        <v>0</v>
      </c>
      <c r="H873" s="106">
        <v>0</v>
      </c>
      <c r="I873" s="106">
        <v>0</v>
      </c>
      <c r="J873" s="106">
        <v>0</v>
      </c>
      <c r="K873" s="117">
        <v>0</v>
      </c>
      <c r="L873" s="106">
        <v>0</v>
      </c>
      <c r="M873" s="117"/>
    </row>
    <row r="874" spans="2:13">
      <c r="B874" s="117" t="s">
        <v>106</v>
      </c>
      <c r="C874" s="117" t="s">
        <v>1136</v>
      </c>
      <c r="D874" s="117" t="s">
        <v>1186</v>
      </c>
      <c r="E874" s="117">
        <v>15353</v>
      </c>
      <c r="F874" s="141">
        <v>44774</v>
      </c>
      <c r="G874" s="106">
        <v>0</v>
      </c>
      <c r="H874" s="106">
        <v>0</v>
      </c>
      <c r="I874" s="106">
        <v>0</v>
      </c>
      <c r="J874" s="106">
        <v>0</v>
      </c>
      <c r="K874" s="117">
        <v>0</v>
      </c>
      <c r="L874" s="106">
        <v>0</v>
      </c>
      <c r="M874" s="117"/>
    </row>
    <row r="875" spans="2:13">
      <c r="B875" s="117" t="s">
        <v>125</v>
      </c>
      <c r="C875" s="117" t="s">
        <v>1166</v>
      </c>
      <c r="D875" s="117" t="s">
        <v>1282</v>
      </c>
      <c r="E875" s="117">
        <v>10889</v>
      </c>
      <c r="F875" s="141">
        <v>44774</v>
      </c>
      <c r="G875" s="106">
        <v>0</v>
      </c>
      <c r="H875" s="106">
        <v>0</v>
      </c>
      <c r="I875" s="106">
        <v>0</v>
      </c>
      <c r="J875" s="106">
        <v>0</v>
      </c>
      <c r="K875" s="117">
        <v>0</v>
      </c>
      <c r="L875" s="106">
        <v>0</v>
      </c>
      <c r="M875" s="117"/>
    </row>
    <row r="876" spans="2:13">
      <c r="B876" s="117" t="s">
        <v>125</v>
      </c>
      <c r="C876" s="117" t="s">
        <v>1166</v>
      </c>
      <c r="D876" s="117" t="s">
        <v>655</v>
      </c>
      <c r="E876" s="117">
        <v>10890</v>
      </c>
      <c r="F876" s="141">
        <v>44774</v>
      </c>
      <c r="G876" s="106">
        <v>74</v>
      </c>
      <c r="H876" s="106">
        <v>0</v>
      </c>
      <c r="I876" s="106">
        <v>0</v>
      </c>
      <c r="J876" s="106">
        <v>0</v>
      </c>
      <c r="K876" s="117">
        <v>0</v>
      </c>
      <c r="L876" s="106">
        <v>0</v>
      </c>
      <c r="M876" s="117"/>
    </row>
    <row r="877" spans="2:13">
      <c r="B877" s="117" t="s">
        <v>125</v>
      </c>
      <c r="C877" s="117" t="s">
        <v>1166</v>
      </c>
      <c r="D877" s="117" t="s">
        <v>1255</v>
      </c>
      <c r="E877" s="117">
        <v>10891</v>
      </c>
      <c r="F877" s="141">
        <v>44774</v>
      </c>
      <c r="G877" s="106">
        <v>7</v>
      </c>
      <c r="H877" s="106">
        <v>0</v>
      </c>
      <c r="I877" s="106">
        <v>0</v>
      </c>
      <c r="J877" s="106">
        <v>0</v>
      </c>
      <c r="K877" s="117">
        <v>0</v>
      </c>
      <c r="L877" s="106">
        <v>0</v>
      </c>
      <c r="M877" s="117"/>
    </row>
    <row r="878" spans="2:13">
      <c r="B878" s="117" t="s">
        <v>106</v>
      </c>
      <c r="C878" s="117" t="s">
        <v>1125</v>
      </c>
      <c r="D878" s="117" t="s">
        <v>1189</v>
      </c>
      <c r="E878" s="117">
        <v>15382</v>
      </c>
      <c r="F878" s="141">
        <v>44774</v>
      </c>
      <c r="G878" s="106">
        <v>0</v>
      </c>
      <c r="H878" s="106">
        <v>0</v>
      </c>
      <c r="I878" s="106">
        <v>0</v>
      </c>
      <c r="J878" s="106">
        <v>0</v>
      </c>
      <c r="K878" s="117">
        <v>0</v>
      </c>
      <c r="L878" s="106">
        <v>0</v>
      </c>
      <c r="M878" s="117"/>
    </row>
    <row r="879" spans="2:13">
      <c r="B879" s="117" t="s">
        <v>125</v>
      </c>
      <c r="C879" s="117" t="s">
        <v>1166</v>
      </c>
      <c r="D879" s="117" t="s">
        <v>1283</v>
      </c>
      <c r="E879" s="117">
        <v>10909</v>
      </c>
      <c r="F879" s="141">
        <v>44774</v>
      </c>
      <c r="G879" s="106">
        <v>1</v>
      </c>
      <c r="H879" s="106">
        <v>0</v>
      </c>
      <c r="I879" s="106">
        <v>0</v>
      </c>
      <c r="J879" s="106">
        <v>0</v>
      </c>
      <c r="K879" s="117">
        <v>0</v>
      </c>
      <c r="L879" s="106">
        <v>0</v>
      </c>
      <c r="M879" s="117"/>
    </row>
    <row r="880" spans="2:13">
      <c r="B880" s="117" t="s">
        <v>106</v>
      </c>
      <c r="C880" s="117" t="s">
        <v>1161</v>
      </c>
      <c r="D880" s="117" t="s">
        <v>122</v>
      </c>
      <c r="E880" s="117">
        <v>15386</v>
      </c>
      <c r="F880" s="141">
        <v>44774</v>
      </c>
      <c r="G880" s="106">
        <v>3</v>
      </c>
      <c r="H880" s="106">
        <v>0</v>
      </c>
      <c r="I880" s="106">
        <v>0</v>
      </c>
      <c r="J880" s="106">
        <v>0</v>
      </c>
      <c r="K880" s="117">
        <v>0</v>
      </c>
      <c r="L880" s="106">
        <v>0</v>
      </c>
      <c r="M880" s="117"/>
    </row>
    <row r="881" spans="2:13">
      <c r="B881" s="117" t="s">
        <v>125</v>
      </c>
      <c r="C881" s="117" t="s">
        <v>1166</v>
      </c>
      <c r="D881" s="117" t="s">
        <v>148</v>
      </c>
      <c r="E881" s="117">
        <v>15404</v>
      </c>
      <c r="F881" s="141">
        <v>44774</v>
      </c>
      <c r="G881" s="106">
        <v>18</v>
      </c>
      <c r="H881" s="106">
        <v>0</v>
      </c>
      <c r="I881" s="106">
        <v>0</v>
      </c>
      <c r="J881" s="106">
        <v>0</v>
      </c>
      <c r="K881" s="117">
        <v>0</v>
      </c>
      <c r="L881" s="106">
        <v>0</v>
      </c>
      <c r="M881" s="117"/>
    </row>
    <row r="882" spans="2:13">
      <c r="B882" s="117" t="s">
        <v>106</v>
      </c>
      <c r="C882" s="117" t="s">
        <v>1136</v>
      </c>
      <c r="D882" s="117" t="s">
        <v>1313</v>
      </c>
      <c r="E882" s="117">
        <v>15410</v>
      </c>
      <c r="F882" s="141">
        <v>44774</v>
      </c>
      <c r="G882" s="106">
        <v>5</v>
      </c>
      <c r="H882" s="106">
        <v>0</v>
      </c>
      <c r="I882" s="106">
        <v>0</v>
      </c>
      <c r="J882" s="106">
        <v>0</v>
      </c>
      <c r="K882" s="117">
        <v>0</v>
      </c>
      <c r="L882" s="106">
        <v>0</v>
      </c>
      <c r="M882" s="117"/>
    </row>
    <row r="883" spans="2:13">
      <c r="B883" s="117" t="s">
        <v>125</v>
      </c>
      <c r="C883" s="117" t="s">
        <v>1166</v>
      </c>
      <c r="D883" s="117" t="s">
        <v>141</v>
      </c>
      <c r="E883" s="117">
        <v>15417</v>
      </c>
      <c r="F883" s="141">
        <v>44774</v>
      </c>
      <c r="G883" s="106">
        <v>41</v>
      </c>
      <c r="H883" s="106">
        <v>0</v>
      </c>
      <c r="I883" s="106">
        <v>0</v>
      </c>
      <c r="J883" s="106">
        <v>0</v>
      </c>
      <c r="K883" s="117">
        <v>0</v>
      </c>
      <c r="L883" s="106">
        <v>0</v>
      </c>
      <c r="M883" s="117"/>
    </row>
    <row r="884" spans="2:13">
      <c r="B884" s="117" t="s">
        <v>125</v>
      </c>
      <c r="C884" s="117" t="s">
        <v>1166</v>
      </c>
      <c r="D884" s="117" t="s">
        <v>1257</v>
      </c>
      <c r="E884" s="117">
        <v>15461</v>
      </c>
      <c r="F884" s="141">
        <v>44774</v>
      </c>
      <c r="G884" s="106">
        <v>6</v>
      </c>
      <c r="H884" s="106">
        <v>0</v>
      </c>
      <c r="I884" s="106">
        <v>0</v>
      </c>
      <c r="J884" s="106">
        <v>0</v>
      </c>
      <c r="K884" s="117">
        <v>0</v>
      </c>
      <c r="L884" s="106">
        <v>0</v>
      </c>
      <c r="M884" s="117"/>
    </row>
    <row r="885" spans="2:13">
      <c r="B885" s="117" t="s">
        <v>125</v>
      </c>
      <c r="C885" s="117" t="s">
        <v>1120</v>
      </c>
      <c r="D885" s="117" t="s">
        <v>1192</v>
      </c>
      <c r="E885" s="117">
        <v>22950</v>
      </c>
      <c r="F885" s="141">
        <v>44774</v>
      </c>
      <c r="G885" s="106">
        <v>3</v>
      </c>
      <c r="H885" s="106">
        <v>0</v>
      </c>
      <c r="I885" s="106">
        <v>0</v>
      </c>
      <c r="J885" s="106">
        <v>0</v>
      </c>
      <c r="K885" s="117">
        <v>0</v>
      </c>
      <c r="L885" s="106">
        <v>0</v>
      </c>
      <c r="M885" s="117"/>
    </row>
    <row r="886" spans="2:13">
      <c r="B886" s="117" t="s">
        <v>106</v>
      </c>
      <c r="C886" s="117" t="s">
        <v>1136</v>
      </c>
      <c r="D886" s="117" t="s">
        <v>1193</v>
      </c>
      <c r="E886" s="117">
        <v>15477</v>
      </c>
      <c r="F886" s="141">
        <v>44774</v>
      </c>
      <c r="G886" s="106">
        <v>3</v>
      </c>
      <c r="H886" s="106">
        <v>0</v>
      </c>
      <c r="I886" s="106">
        <v>0</v>
      </c>
      <c r="J886" s="106">
        <v>0</v>
      </c>
      <c r="K886" s="117">
        <v>0</v>
      </c>
      <c r="L886" s="106">
        <v>0</v>
      </c>
      <c r="M886" s="117"/>
    </row>
    <row r="887" spans="2:13">
      <c r="B887" s="117" t="s">
        <v>106</v>
      </c>
      <c r="C887" s="117" t="s">
        <v>1113</v>
      </c>
      <c r="D887" s="117" t="s">
        <v>1258</v>
      </c>
      <c r="E887" s="117">
        <v>17101</v>
      </c>
      <c r="F887" s="141">
        <v>44774</v>
      </c>
      <c r="G887" s="106">
        <v>1</v>
      </c>
      <c r="H887" s="106">
        <v>0</v>
      </c>
      <c r="I887" s="106">
        <v>0</v>
      </c>
      <c r="J887" s="106">
        <v>0</v>
      </c>
      <c r="K887" s="117">
        <v>0</v>
      </c>
      <c r="L887" s="106">
        <v>0</v>
      </c>
      <c r="M887" s="117"/>
    </row>
    <row r="888" spans="2:13">
      <c r="B888" s="117" t="s">
        <v>106</v>
      </c>
      <c r="C888" s="117" t="s">
        <v>1136</v>
      </c>
      <c r="D888" s="117" t="s">
        <v>1194</v>
      </c>
      <c r="E888" s="117">
        <v>20008</v>
      </c>
      <c r="F888" s="141">
        <v>44774</v>
      </c>
      <c r="G888" s="106">
        <v>1</v>
      </c>
      <c r="H888" s="106">
        <v>0</v>
      </c>
      <c r="I888" s="106">
        <v>0</v>
      </c>
      <c r="J888" s="106">
        <v>0</v>
      </c>
      <c r="K888" s="117">
        <v>0</v>
      </c>
      <c r="L888" s="106">
        <v>0</v>
      </c>
      <c r="M888" s="117"/>
    </row>
    <row r="889" spans="2:13">
      <c r="B889" s="117" t="s">
        <v>106</v>
      </c>
      <c r="C889" s="117" t="s">
        <v>1126</v>
      </c>
      <c r="D889" s="117" t="s">
        <v>1259</v>
      </c>
      <c r="E889" s="117">
        <v>19940</v>
      </c>
      <c r="F889" s="141">
        <v>44774</v>
      </c>
      <c r="G889" s="106">
        <v>2</v>
      </c>
      <c r="H889" s="106">
        <v>0</v>
      </c>
      <c r="I889" s="106">
        <v>0</v>
      </c>
      <c r="J889" s="106">
        <v>0</v>
      </c>
      <c r="K889" s="117">
        <v>0</v>
      </c>
      <c r="L889" s="106">
        <v>0</v>
      </c>
      <c r="M889" s="117"/>
    </row>
    <row r="890" spans="2:13">
      <c r="B890" s="117" t="s">
        <v>125</v>
      </c>
      <c r="C890" s="117" t="s">
        <v>1166</v>
      </c>
      <c r="D890" s="117" t="s">
        <v>143</v>
      </c>
      <c r="E890" s="117">
        <v>15502</v>
      </c>
      <c r="F890" s="141">
        <v>44774</v>
      </c>
      <c r="G890" s="106">
        <v>95</v>
      </c>
      <c r="H890" s="106">
        <v>0</v>
      </c>
      <c r="I890" s="106">
        <v>0</v>
      </c>
      <c r="J890" s="106">
        <v>0</v>
      </c>
      <c r="K890" s="117">
        <v>0</v>
      </c>
      <c r="L890" s="106">
        <v>0</v>
      </c>
      <c r="M890" s="117"/>
    </row>
    <row r="891" spans="2:13">
      <c r="B891" s="117" t="s">
        <v>106</v>
      </c>
      <c r="C891" s="117" t="s">
        <v>1131</v>
      </c>
      <c r="D891" s="117" t="s">
        <v>1195</v>
      </c>
      <c r="E891" s="117">
        <v>15512</v>
      </c>
      <c r="F891" s="141">
        <v>44774</v>
      </c>
      <c r="G891" s="106">
        <v>0</v>
      </c>
      <c r="H891" s="106">
        <v>0</v>
      </c>
      <c r="I891" s="106">
        <v>0</v>
      </c>
      <c r="J891" s="106">
        <v>0</v>
      </c>
      <c r="K891" s="117">
        <v>0</v>
      </c>
      <c r="L891" s="106">
        <v>0</v>
      </c>
      <c r="M891" s="117"/>
    </row>
    <row r="892" spans="2:13">
      <c r="B892" s="117" t="s">
        <v>106</v>
      </c>
      <c r="C892" s="117" t="s">
        <v>1125</v>
      </c>
      <c r="D892" s="117" t="s">
        <v>1196</v>
      </c>
      <c r="E892" s="117">
        <v>15521</v>
      </c>
      <c r="F892" s="141">
        <v>44774</v>
      </c>
      <c r="G892" s="106">
        <v>27</v>
      </c>
      <c r="H892" s="106">
        <v>0</v>
      </c>
      <c r="I892" s="106">
        <v>0</v>
      </c>
      <c r="J892" s="106">
        <v>0</v>
      </c>
      <c r="K892" s="117">
        <v>0</v>
      </c>
      <c r="L892" s="106">
        <v>0</v>
      </c>
      <c r="M892" s="117"/>
    </row>
    <row r="893" spans="2:13">
      <c r="B893" s="117" t="s">
        <v>106</v>
      </c>
      <c r="C893" s="117" t="s">
        <v>1125</v>
      </c>
      <c r="D893" s="117" t="s">
        <v>110</v>
      </c>
      <c r="E893" s="117">
        <v>15522</v>
      </c>
      <c r="F893" s="141">
        <v>44774</v>
      </c>
      <c r="G893" s="106">
        <v>0</v>
      </c>
      <c r="H893" s="106">
        <v>0</v>
      </c>
      <c r="I893" s="106">
        <v>0</v>
      </c>
      <c r="J893" s="106">
        <v>0</v>
      </c>
      <c r="K893" s="117">
        <v>0</v>
      </c>
      <c r="L893" s="106">
        <v>0</v>
      </c>
      <c r="M893" s="117"/>
    </row>
    <row r="894" spans="2:13">
      <c r="B894" s="117" t="s">
        <v>206</v>
      </c>
      <c r="C894" s="117" t="s">
        <v>1117</v>
      </c>
      <c r="D894" s="117" t="s">
        <v>672</v>
      </c>
      <c r="E894" s="117">
        <v>15126</v>
      </c>
      <c r="F894" s="141">
        <v>44774</v>
      </c>
      <c r="G894" s="106">
        <v>120</v>
      </c>
      <c r="H894" s="106">
        <v>0</v>
      </c>
      <c r="I894" s="106">
        <v>0</v>
      </c>
      <c r="J894" s="106">
        <v>0</v>
      </c>
      <c r="K894" s="117">
        <v>0</v>
      </c>
      <c r="L894" s="106">
        <v>0</v>
      </c>
      <c r="M894" s="117"/>
    </row>
    <row r="895" spans="2:13">
      <c r="B895" s="117" t="s">
        <v>106</v>
      </c>
      <c r="C895" s="117" t="s">
        <v>1131</v>
      </c>
      <c r="D895" s="117" t="s">
        <v>1261</v>
      </c>
      <c r="E895" s="117">
        <v>20434</v>
      </c>
      <c r="F895" s="141">
        <v>44774</v>
      </c>
      <c r="G895" s="106">
        <v>1</v>
      </c>
      <c r="H895" s="106">
        <v>0</v>
      </c>
      <c r="I895" s="106">
        <v>0</v>
      </c>
      <c r="J895" s="106">
        <v>0</v>
      </c>
      <c r="K895" s="117">
        <v>0</v>
      </c>
      <c r="L895" s="106">
        <v>0</v>
      </c>
      <c r="M895" s="117"/>
    </row>
    <row r="896" spans="2:13">
      <c r="B896" s="117" t="s">
        <v>125</v>
      </c>
      <c r="C896" s="117" t="s">
        <v>1120</v>
      </c>
      <c r="D896" s="117" t="s">
        <v>134</v>
      </c>
      <c r="E896" s="117">
        <v>17029</v>
      </c>
      <c r="F896" s="141">
        <v>44774</v>
      </c>
      <c r="G896" s="106">
        <v>18</v>
      </c>
      <c r="H896" s="106">
        <v>0</v>
      </c>
      <c r="I896" s="106">
        <v>0</v>
      </c>
      <c r="J896" s="106">
        <v>0</v>
      </c>
      <c r="K896" s="117">
        <v>0</v>
      </c>
      <c r="L896" s="106">
        <v>0</v>
      </c>
      <c r="M896" s="117"/>
    </row>
    <row r="897" spans="2:13">
      <c r="B897" s="117" t="s">
        <v>106</v>
      </c>
      <c r="C897" s="117" t="s">
        <v>1131</v>
      </c>
      <c r="D897" s="117" t="s">
        <v>1197</v>
      </c>
      <c r="E897" s="117">
        <v>17086</v>
      </c>
      <c r="F897" s="141">
        <v>44774</v>
      </c>
      <c r="G897" s="106">
        <v>6</v>
      </c>
      <c r="H897" s="106">
        <v>0</v>
      </c>
      <c r="I897" s="106">
        <v>0</v>
      </c>
      <c r="J897" s="106">
        <v>0</v>
      </c>
      <c r="K897" s="117">
        <v>0</v>
      </c>
      <c r="L897" s="106">
        <v>0</v>
      </c>
      <c r="M897" s="117"/>
    </row>
    <row r="898" spans="2:13">
      <c r="B898" s="117" t="s">
        <v>206</v>
      </c>
      <c r="C898" s="117" t="s">
        <v>1115</v>
      </c>
      <c r="D898" s="117" t="s">
        <v>1262</v>
      </c>
      <c r="E898" s="117">
        <v>20755</v>
      </c>
      <c r="F898" s="141">
        <v>44774</v>
      </c>
      <c r="G898" s="106">
        <v>16</v>
      </c>
      <c r="H898" s="106">
        <v>0</v>
      </c>
      <c r="I898" s="106">
        <v>0</v>
      </c>
      <c r="J898" s="106">
        <v>0</v>
      </c>
      <c r="K898" s="117">
        <v>0</v>
      </c>
      <c r="L898" s="106">
        <v>0</v>
      </c>
      <c r="M898" s="117"/>
    </row>
    <row r="899" spans="2:13">
      <c r="B899" s="117" t="s">
        <v>206</v>
      </c>
      <c r="C899" s="117" t="s">
        <v>1119</v>
      </c>
      <c r="D899" s="117" t="s">
        <v>217</v>
      </c>
      <c r="E899" s="117">
        <v>15547</v>
      </c>
      <c r="F899" s="141">
        <v>44774</v>
      </c>
      <c r="G899" s="106">
        <v>0</v>
      </c>
      <c r="H899" s="106">
        <v>0</v>
      </c>
      <c r="I899" s="106">
        <v>0</v>
      </c>
      <c r="J899" s="106">
        <v>0</v>
      </c>
      <c r="K899" s="117">
        <v>0</v>
      </c>
      <c r="L899" s="106">
        <v>0</v>
      </c>
      <c r="M899" s="117"/>
    </row>
    <row r="900" spans="2:13">
      <c r="B900" s="117" t="s">
        <v>206</v>
      </c>
      <c r="C900" s="117" t="s">
        <v>1115</v>
      </c>
      <c r="D900" s="117" t="s">
        <v>1287</v>
      </c>
      <c r="E900" s="117">
        <v>15548</v>
      </c>
      <c r="F900" s="141">
        <v>44774</v>
      </c>
      <c r="G900" s="106">
        <v>0</v>
      </c>
      <c r="H900" s="106">
        <v>0</v>
      </c>
      <c r="I900" s="106">
        <v>0</v>
      </c>
      <c r="J900" s="106">
        <v>0</v>
      </c>
      <c r="K900" s="117">
        <v>0</v>
      </c>
      <c r="L900" s="106">
        <v>0</v>
      </c>
      <c r="M900" s="117"/>
    </row>
    <row r="901" spans="2:13">
      <c r="B901" s="117" t="s">
        <v>125</v>
      </c>
      <c r="C901" s="117" t="s">
        <v>1166</v>
      </c>
      <c r="D901" s="117" t="s">
        <v>1199</v>
      </c>
      <c r="E901" s="117">
        <v>24330</v>
      </c>
      <c r="F901" s="141">
        <v>44774</v>
      </c>
      <c r="G901" s="106">
        <v>0</v>
      </c>
      <c r="H901" s="106">
        <v>0</v>
      </c>
      <c r="I901" s="106">
        <v>0</v>
      </c>
      <c r="J901" s="106">
        <v>0</v>
      </c>
      <c r="K901" s="117">
        <v>0</v>
      </c>
      <c r="L901" s="106">
        <v>0</v>
      </c>
      <c r="M901" s="117"/>
    </row>
    <row r="902" spans="2:13">
      <c r="B902" s="117" t="s">
        <v>106</v>
      </c>
      <c r="C902" s="117" t="s">
        <v>1131</v>
      </c>
      <c r="D902" s="117" t="s">
        <v>1202</v>
      </c>
      <c r="E902" s="117">
        <v>17151</v>
      </c>
      <c r="F902" s="141">
        <v>44774</v>
      </c>
      <c r="G902" s="106">
        <v>0</v>
      </c>
      <c r="H902" s="106">
        <v>0</v>
      </c>
      <c r="I902" s="106">
        <v>0</v>
      </c>
      <c r="J902" s="106">
        <v>0</v>
      </c>
      <c r="K902" s="117">
        <v>0</v>
      </c>
      <c r="L902" s="106">
        <v>0</v>
      </c>
      <c r="M902" s="117"/>
    </row>
    <row r="903" spans="2:13">
      <c r="B903" s="117" t="s">
        <v>106</v>
      </c>
      <c r="C903" s="117" t="s">
        <v>1131</v>
      </c>
      <c r="D903" s="117" t="s">
        <v>1203</v>
      </c>
      <c r="E903" s="117">
        <v>20435</v>
      </c>
      <c r="F903" s="141">
        <v>44774</v>
      </c>
      <c r="G903" s="106">
        <v>1</v>
      </c>
      <c r="H903" s="106">
        <v>0</v>
      </c>
      <c r="I903" s="106">
        <v>0</v>
      </c>
      <c r="J903" s="106">
        <v>0</v>
      </c>
      <c r="K903" s="117">
        <v>0</v>
      </c>
      <c r="L903" s="106">
        <v>0</v>
      </c>
      <c r="M903" s="117"/>
    </row>
    <row r="904" spans="2:13">
      <c r="B904" s="117" t="s">
        <v>125</v>
      </c>
      <c r="C904" s="117" t="s">
        <v>1166</v>
      </c>
      <c r="D904" s="117" t="s">
        <v>1332</v>
      </c>
      <c r="E904" s="117">
        <v>17148</v>
      </c>
      <c r="F904" s="141">
        <v>44774</v>
      </c>
      <c r="G904" s="106">
        <v>6</v>
      </c>
      <c r="H904" s="106">
        <v>0</v>
      </c>
      <c r="I904" s="106">
        <v>0</v>
      </c>
      <c r="J904" s="106">
        <v>0</v>
      </c>
      <c r="K904" s="117">
        <v>0</v>
      </c>
      <c r="L904" s="106">
        <v>0</v>
      </c>
      <c r="M904" s="117"/>
    </row>
    <row r="905" spans="2:13">
      <c r="B905" s="117" t="s">
        <v>106</v>
      </c>
      <c r="C905" s="117" t="s">
        <v>1131</v>
      </c>
      <c r="D905" s="117" t="s">
        <v>1205</v>
      </c>
      <c r="E905" s="117">
        <v>15606</v>
      </c>
      <c r="F905" s="141">
        <v>44774</v>
      </c>
      <c r="G905" s="106">
        <v>6</v>
      </c>
      <c r="H905" s="106">
        <v>0</v>
      </c>
      <c r="I905" s="106">
        <v>0</v>
      </c>
      <c r="J905" s="106">
        <v>0</v>
      </c>
      <c r="K905" s="117">
        <v>0</v>
      </c>
      <c r="L905" s="106">
        <v>0</v>
      </c>
      <c r="M905" s="117"/>
    </row>
    <row r="906" spans="2:13">
      <c r="B906" s="117" t="s">
        <v>106</v>
      </c>
      <c r="C906" s="117" t="s">
        <v>1136</v>
      </c>
      <c r="D906" s="117" t="s">
        <v>676</v>
      </c>
      <c r="E906" s="117">
        <v>15613</v>
      </c>
      <c r="F906" s="141">
        <v>44774</v>
      </c>
      <c r="G906" s="106">
        <v>0</v>
      </c>
      <c r="H906" s="106">
        <v>0</v>
      </c>
      <c r="I906" s="106">
        <v>0</v>
      </c>
      <c r="J906" s="106">
        <v>0</v>
      </c>
      <c r="K906" s="117">
        <v>0</v>
      </c>
      <c r="L906" s="106">
        <v>0</v>
      </c>
      <c r="M906" s="117"/>
    </row>
    <row r="907" spans="2:13">
      <c r="B907" s="117" t="s">
        <v>125</v>
      </c>
      <c r="C907" s="117" t="s">
        <v>1138</v>
      </c>
      <c r="D907" s="117" t="s">
        <v>128</v>
      </c>
      <c r="E907" s="117">
        <v>15646</v>
      </c>
      <c r="F907" s="141">
        <v>44774</v>
      </c>
      <c r="G907" s="106">
        <v>0</v>
      </c>
      <c r="H907" s="106">
        <v>0</v>
      </c>
      <c r="I907" s="106">
        <v>0</v>
      </c>
      <c r="J907" s="106">
        <v>0</v>
      </c>
      <c r="K907" s="117">
        <v>0</v>
      </c>
      <c r="L907" s="106">
        <v>0</v>
      </c>
      <c r="M907" s="117"/>
    </row>
    <row r="908" spans="2:13">
      <c r="B908" s="117" t="s">
        <v>206</v>
      </c>
      <c r="C908" s="117" t="s">
        <v>1117</v>
      </c>
      <c r="D908" s="117" t="s">
        <v>211</v>
      </c>
      <c r="E908" s="117">
        <v>15682</v>
      </c>
      <c r="F908" s="141">
        <v>44774</v>
      </c>
      <c r="G908" s="106">
        <v>25</v>
      </c>
      <c r="H908" s="106">
        <v>0</v>
      </c>
      <c r="I908" s="106">
        <v>0</v>
      </c>
      <c r="J908" s="106">
        <v>0</v>
      </c>
      <c r="K908" s="117">
        <v>0</v>
      </c>
      <c r="L908" s="106">
        <v>0</v>
      </c>
      <c r="M908" s="117"/>
    </row>
    <row r="909" spans="2:13">
      <c r="B909" s="117" t="s">
        <v>125</v>
      </c>
      <c r="C909" s="117" t="s">
        <v>1120</v>
      </c>
      <c r="D909" s="117" t="s">
        <v>683</v>
      </c>
      <c r="E909" s="117">
        <v>15690</v>
      </c>
      <c r="F909" s="141">
        <v>44774</v>
      </c>
      <c r="G909" s="106">
        <v>0</v>
      </c>
      <c r="H909" s="106">
        <v>0</v>
      </c>
      <c r="I909" s="106">
        <v>0</v>
      </c>
      <c r="J909" s="106">
        <v>0</v>
      </c>
      <c r="K909" s="117">
        <v>0</v>
      </c>
      <c r="L909" s="106">
        <v>0</v>
      </c>
      <c r="M909" s="117"/>
    </row>
    <row r="910" spans="2:13">
      <c r="B910" s="117" t="s">
        <v>106</v>
      </c>
      <c r="C910" s="117" t="s">
        <v>1113</v>
      </c>
      <c r="D910" s="117" t="s">
        <v>1316</v>
      </c>
      <c r="E910" s="117">
        <v>17103</v>
      </c>
      <c r="F910" s="141">
        <v>44774</v>
      </c>
      <c r="G910" s="106">
        <v>0</v>
      </c>
      <c r="H910" s="106">
        <v>0</v>
      </c>
      <c r="I910" s="106">
        <v>0</v>
      </c>
      <c r="J910" s="106">
        <v>0</v>
      </c>
      <c r="K910" s="117">
        <v>0</v>
      </c>
      <c r="L910" s="106">
        <v>0</v>
      </c>
      <c r="M910" s="117"/>
    </row>
    <row r="911" spans="2:13">
      <c r="B911" s="117" t="s">
        <v>206</v>
      </c>
      <c r="C911" s="117" t="s">
        <v>1119</v>
      </c>
      <c r="D911" s="117" t="s">
        <v>218</v>
      </c>
      <c r="E911" s="117">
        <v>15693</v>
      </c>
      <c r="F911" s="141">
        <v>44774</v>
      </c>
      <c r="G911" s="106">
        <v>0</v>
      </c>
      <c r="H911" s="106">
        <v>0</v>
      </c>
      <c r="I911" s="106">
        <v>0</v>
      </c>
      <c r="J911" s="106">
        <v>0</v>
      </c>
      <c r="K911" s="117">
        <v>0</v>
      </c>
      <c r="L911" s="106">
        <v>0</v>
      </c>
      <c r="M911" s="117"/>
    </row>
    <row r="912" spans="2:13">
      <c r="B912" s="117" t="s">
        <v>106</v>
      </c>
      <c r="C912" s="117" t="s">
        <v>1125</v>
      </c>
      <c r="D912" s="117" t="s">
        <v>1207</v>
      </c>
      <c r="E912" s="117">
        <v>15701</v>
      </c>
      <c r="F912" s="141">
        <v>44774</v>
      </c>
      <c r="G912" s="106">
        <v>0</v>
      </c>
      <c r="H912" s="106">
        <v>0</v>
      </c>
      <c r="I912" s="106">
        <v>0</v>
      </c>
      <c r="J912" s="106">
        <v>0</v>
      </c>
      <c r="K912" s="117">
        <v>0</v>
      </c>
      <c r="L912" s="106">
        <v>0</v>
      </c>
      <c r="M912" s="117"/>
    </row>
    <row r="913" spans="2:13">
      <c r="B913" s="117" t="s">
        <v>106</v>
      </c>
      <c r="C913" s="117" t="s">
        <v>1181</v>
      </c>
      <c r="D913" s="117" t="s">
        <v>1301</v>
      </c>
      <c r="E913" s="117">
        <v>15707</v>
      </c>
      <c r="F913" s="141">
        <v>44774</v>
      </c>
      <c r="G913" s="106">
        <v>0</v>
      </c>
      <c r="H913" s="106">
        <v>0</v>
      </c>
      <c r="I913" s="106">
        <v>0</v>
      </c>
      <c r="J913" s="106">
        <v>0</v>
      </c>
      <c r="K913" s="117">
        <v>0</v>
      </c>
      <c r="L913" s="106">
        <v>0</v>
      </c>
      <c r="M913" s="117"/>
    </row>
    <row r="914" spans="2:13">
      <c r="B914" s="117" t="s">
        <v>106</v>
      </c>
      <c r="C914" s="117" t="s">
        <v>1181</v>
      </c>
      <c r="D914" s="117" t="s">
        <v>1322</v>
      </c>
      <c r="E914" s="117">
        <v>14473</v>
      </c>
      <c r="F914" s="141">
        <v>44774</v>
      </c>
      <c r="G914" s="106">
        <v>0</v>
      </c>
      <c r="H914" s="106">
        <v>0</v>
      </c>
      <c r="I914" s="106">
        <v>0</v>
      </c>
      <c r="J914" s="106">
        <v>0</v>
      </c>
      <c r="K914" s="117">
        <v>0</v>
      </c>
      <c r="L914" s="106">
        <v>0</v>
      </c>
      <c r="M914" s="117"/>
    </row>
    <row r="915" spans="2:13">
      <c r="B915" s="117" t="s">
        <v>106</v>
      </c>
      <c r="C915" s="117" t="s">
        <v>1125</v>
      </c>
      <c r="D915" s="117" t="s">
        <v>111</v>
      </c>
      <c r="E915" s="117">
        <v>15718</v>
      </c>
      <c r="F915" s="141">
        <v>44774</v>
      </c>
      <c r="G915" s="106">
        <v>5</v>
      </c>
      <c r="H915" s="106">
        <v>0</v>
      </c>
      <c r="I915" s="106">
        <v>0</v>
      </c>
      <c r="J915" s="106">
        <v>0</v>
      </c>
      <c r="K915" s="117">
        <v>0</v>
      </c>
      <c r="L915" s="106">
        <v>0</v>
      </c>
      <c r="M915" s="117"/>
    </row>
    <row r="916" spans="2:13">
      <c r="B916" s="117" t="s">
        <v>125</v>
      </c>
      <c r="C916" s="117" t="s">
        <v>1166</v>
      </c>
      <c r="D916" s="117" t="s">
        <v>1208</v>
      </c>
      <c r="E916" s="117">
        <v>15723</v>
      </c>
      <c r="F916" s="141">
        <v>44774</v>
      </c>
      <c r="G916" s="106">
        <v>0</v>
      </c>
      <c r="H916" s="106">
        <v>0</v>
      </c>
      <c r="I916" s="106">
        <v>0</v>
      </c>
      <c r="J916" s="106">
        <v>0</v>
      </c>
      <c r="K916" s="117">
        <v>0</v>
      </c>
      <c r="L916" s="106">
        <v>0</v>
      </c>
      <c r="M916" s="117"/>
    </row>
    <row r="917" spans="2:13">
      <c r="B917" s="117" t="s">
        <v>106</v>
      </c>
      <c r="C917" s="117" t="s">
        <v>1125</v>
      </c>
      <c r="D917" s="117" t="s">
        <v>112</v>
      </c>
      <c r="E917" s="117">
        <v>15724</v>
      </c>
      <c r="F917" s="141">
        <v>44774</v>
      </c>
      <c r="G917" s="106">
        <v>6</v>
      </c>
      <c r="H917" s="106">
        <v>0</v>
      </c>
      <c r="I917" s="106">
        <v>0</v>
      </c>
      <c r="J917" s="106">
        <v>0</v>
      </c>
      <c r="K917" s="117">
        <v>0</v>
      </c>
      <c r="L917" s="106">
        <v>0</v>
      </c>
      <c r="M917" s="117"/>
    </row>
    <row r="918" spans="2:13">
      <c r="B918" s="117" t="s">
        <v>106</v>
      </c>
      <c r="C918" s="117" t="s">
        <v>1131</v>
      </c>
      <c r="D918" s="117" t="s">
        <v>117</v>
      </c>
      <c r="E918" s="117">
        <v>15725</v>
      </c>
      <c r="F918" s="141">
        <v>44774</v>
      </c>
      <c r="G918" s="106">
        <v>11</v>
      </c>
      <c r="H918" s="106">
        <v>0</v>
      </c>
      <c r="I918" s="106">
        <v>0</v>
      </c>
      <c r="J918" s="106">
        <v>0</v>
      </c>
      <c r="K918" s="117">
        <v>0</v>
      </c>
      <c r="L918" s="106">
        <v>0</v>
      </c>
      <c r="M918" s="117"/>
    </row>
    <row r="919" spans="2:13">
      <c r="B919" s="117" t="s">
        <v>106</v>
      </c>
      <c r="C919" s="117" t="s">
        <v>1131</v>
      </c>
      <c r="D919" s="117" t="s">
        <v>1210</v>
      </c>
      <c r="E919" s="117">
        <v>15742</v>
      </c>
      <c r="F919" s="141">
        <v>44774</v>
      </c>
      <c r="G919" s="106">
        <v>2</v>
      </c>
      <c r="H919" s="106">
        <v>0</v>
      </c>
      <c r="I919" s="106">
        <v>0</v>
      </c>
      <c r="J919" s="106">
        <v>0</v>
      </c>
      <c r="K919" s="117">
        <v>0</v>
      </c>
      <c r="L919" s="106">
        <v>0</v>
      </c>
      <c r="M919" s="117"/>
    </row>
    <row r="920" spans="2:13">
      <c r="B920" s="117" t="s">
        <v>206</v>
      </c>
      <c r="C920" s="117" t="s">
        <v>1115</v>
      </c>
      <c r="D920" s="117" t="s">
        <v>1211</v>
      </c>
      <c r="E920" s="117">
        <v>15757</v>
      </c>
      <c r="F920" s="141">
        <v>44774</v>
      </c>
      <c r="G920" s="106">
        <v>0</v>
      </c>
      <c r="H920" s="106">
        <v>0</v>
      </c>
      <c r="I920" s="106">
        <v>0</v>
      </c>
      <c r="J920" s="106">
        <v>0</v>
      </c>
      <c r="K920" s="117">
        <v>0</v>
      </c>
      <c r="L920" s="106">
        <v>0</v>
      </c>
      <c r="M920" s="117"/>
    </row>
    <row r="921" spans="2:13">
      <c r="B921" s="117" t="s">
        <v>206</v>
      </c>
      <c r="C921" s="117" t="s">
        <v>1119</v>
      </c>
      <c r="D921" s="117" t="s">
        <v>219</v>
      </c>
      <c r="E921" s="117">
        <v>15768</v>
      </c>
      <c r="F921" s="141">
        <v>44774</v>
      </c>
      <c r="G921" s="106">
        <v>25</v>
      </c>
      <c r="H921" s="106">
        <v>0</v>
      </c>
      <c r="I921" s="106">
        <v>0</v>
      </c>
      <c r="J921" s="106">
        <v>0</v>
      </c>
      <c r="K921" s="117">
        <v>0</v>
      </c>
      <c r="L921" s="106">
        <v>0</v>
      </c>
      <c r="M921" s="117"/>
    </row>
    <row r="922" spans="2:13">
      <c r="B922" s="117" t="s">
        <v>206</v>
      </c>
      <c r="C922" s="117" t="s">
        <v>1119</v>
      </c>
      <c r="D922" s="117" t="s">
        <v>220</v>
      </c>
      <c r="E922" s="117">
        <v>15780</v>
      </c>
      <c r="F922" s="141">
        <v>44774</v>
      </c>
      <c r="G922" s="106">
        <v>1</v>
      </c>
      <c r="H922" s="106">
        <v>0</v>
      </c>
      <c r="I922" s="106">
        <v>0</v>
      </c>
      <c r="J922" s="106">
        <v>0</v>
      </c>
      <c r="K922" s="117">
        <v>0</v>
      </c>
      <c r="L922" s="106">
        <v>0</v>
      </c>
      <c r="M922" s="117"/>
    </row>
    <row r="923" spans="2:13">
      <c r="B923" s="117" t="s">
        <v>106</v>
      </c>
      <c r="C923" s="117" t="s">
        <v>1181</v>
      </c>
      <c r="D923" s="117" t="s">
        <v>1214</v>
      </c>
      <c r="E923" s="117">
        <v>20457</v>
      </c>
      <c r="F923" s="141">
        <v>44805</v>
      </c>
      <c r="G923" s="106">
        <v>0</v>
      </c>
      <c r="H923" s="106">
        <v>0</v>
      </c>
      <c r="I923" s="106">
        <v>0</v>
      </c>
      <c r="J923" s="106">
        <v>0</v>
      </c>
      <c r="K923" s="117">
        <v>0</v>
      </c>
      <c r="L923" s="106">
        <v>0</v>
      </c>
      <c r="M923" s="117"/>
    </row>
    <row r="924" spans="2:13">
      <c r="B924" s="117" t="s">
        <v>206</v>
      </c>
      <c r="C924" s="117" t="s">
        <v>1115</v>
      </c>
      <c r="D924" s="117" t="s">
        <v>1116</v>
      </c>
      <c r="E924" s="117">
        <v>20753</v>
      </c>
      <c r="F924" s="141">
        <v>44805</v>
      </c>
      <c r="G924" s="106">
        <v>2</v>
      </c>
      <c r="H924" s="106">
        <v>0</v>
      </c>
      <c r="I924" s="106">
        <v>0</v>
      </c>
      <c r="J924" s="106">
        <v>0</v>
      </c>
      <c r="K924" s="117">
        <v>0</v>
      </c>
      <c r="L924" s="106">
        <v>0</v>
      </c>
      <c r="M924" s="117"/>
    </row>
    <row r="925" spans="2:13">
      <c r="B925" s="117" t="s">
        <v>206</v>
      </c>
      <c r="C925" s="117" t="s">
        <v>1117</v>
      </c>
      <c r="D925" s="117" t="s">
        <v>1118</v>
      </c>
      <c r="E925" s="117">
        <v>17274</v>
      </c>
      <c r="F925" s="141">
        <v>44805</v>
      </c>
      <c r="G925" s="106">
        <v>10</v>
      </c>
      <c r="H925" s="106">
        <v>0</v>
      </c>
      <c r="I925" s="106">
        <v>0</v>
      </c>
      <c r="J925" s="106">
        <v>0</v>
      </c>
      <c r="K925" s="117">
        <v>0</v>
      </c>
      <c r="L925" s="106">
        <v>0</v>
      </c>
      <c r="M925" s="117"/>
    </row>
    <row r="926" spans="2:13">
      <c r="B926" s="117" t="s">
        <v>106</v>
      </c>
      <c r="C926" s="117" t="s">
        <v>1131</v>
      </c>
      <c r="D926" s="117" t="s">
        <v>1216</v>
      </c>
      <c r="E926" s="117">
        <v>14211</v>
      </c>
      <c r="F926" s="141">
        <v>44805</v>
      </c>
      <c r="G926" s="106">
        <v>1</v>
      </c>
      <c r="H926" s="106">
        <v>0</v>
      </c>
      <c r="I926" s="106">
        <v>0</v>
      </c>
      <c r="J926" s="106">
        <v>0</v>
      </c>
      <c r="K926" s="117">
        <v>0</v>
      </c>
      <c r="L926" s="106">
        <v>0</v>
      </c>
      <c r="M926" s="117"/>
    </row>
    <row r="927" spans="2:13">
      <c r="B927" s="117" t="s">
        <v>206</v>
      </c>
      <c r="C927" s="117" t="s">
        <v>1119</v>
      </c>
      <c r="D927" s="117" t="s">
        <v>212</v>
      </c>
      <c r="E927" s="117">
        <v>14212</v>
      </c>
      <c r="F927" s="141">
        <v>44805</v>
      </c>
      <c r="G927" s="106">
        <v>11</v>
      </c>
      <c r="H927" s="106">
        <v>0</v>
      </c>
      <c r="I927" s="106">
        <v>0</v>
      </c>
      <c r="J927" s="106">
        <v>0</v>
      </c>
      <c r="K927" s="117">
        <v>0</v>
      </c>
      <c r="L927" s="106">
        <v>0</v>
      </c>
      <c r="M927" s="117"/>
    </row>
    <row r="928" spans="2:13">
      <c r="B928" s="117" t="s">
        <v>206</v>
      </c>
      <c r="C928" s="117" t="s">
        <v>1119</v>
      </c>
      <c r="D928" s="117" t="s">
        <v>529</v>
      </c>
      <c r="E928" s="117">
        <v>24233</v>
      </c>
      <c r="F928" s="141">
        <v>44805</v>
      </c>
      <c r="G928" s="106">
        <v>0</v>
      </c>
      <c r="H928" s="106">
        <v>0</v>
      </c>
      <c r="I928" s="106">
        <v>0</v>
      </c>
      <c r="J928" s="106">
        <v>0</v>
      </c>
      <c r="K928" s="117">
        <v>0</v>
      </c>
      <c r="L928" s="106">
        <v>0</v>
      </c>
      <c r="M928" s="117"/>
    </row>
    <row r="929" spans="2:13">
      <c r="B929" s="117" t="s">
        <v>125</v>
      </c>
      <c r="C929" s="117" t="s">
        <v>1120</v>
      </c>
      <c r="D929" s="117" t="s">
        <v>1121</v>
      </c>
      <c r="E929" s="117">
        <v>14197</v>
      </c>
      <c r="F929" s="141">
        <v>44805</v>
      </c>
      <c r="G929" s="106">
        <v>0</v>
      </c>
      <c r="H929" s="106">
        <v>0</v>
      </c>
      <c r="I929" s="106">
        <v>0</v>
      </c>
      <c r="J929" s="106">
        <v>0</v>
      </c>
      <c r="K929" s="117">
        <v>0</v>
      </c>
      <c r="L929" s="106">
        <v>0</v>
      </c>
      <c r="M929" s="117"/>
    </row>
    <row r="930" spans="2:13">
      <c r="B930" s="117" t="s">
        <v>206</v>
      </c>
      <c r="C930" s="117" t="s">
        <v>1117</v>
      </c>
      <c r="D930" s="117" t="s">
        <v>1128</v>
      </c>
      <c r="E930" s="117">
        <v>14236</v>
      </c>
      <c r="F930" s="141">
        <v>44805</v>
      </c>
      <c r="G930" s="106">
        <v>10</v>
      </c>
      <c r="H930" s="106">
        <v>0</v>
      </c>
      <c r="I930" s="106">
        <v>0</v>
      </c>
      <c r="J930" s="106">
        <v>0</v>
      </c>
      <c r="K930" s="117">
        <v>0</v>
      </c>
      <c r="L930" s="106">
        <v>0</v>
      </c>
      <c r="M930" s="117"/>
    </row>
    <row r="931" spans="2:13">
      <c r="B931" s="117" t="s">
        <v>106</v>
      </c>
      <c r="C931" s="117" t="s">
        <v>1131</v>
      </c>
      <c r="D931" s="117" t="s">
        <v>1132</v>
      </c>
      <c r="E931" s="117">
        <v>26325</v>
      </c>
      <c r="F931" s="141">
        <v>44805</v>
      </c>
      <c r="G931" s="106">
        <v>0</v>
      </c>
      <c r="H931" s="106">
        <v>0</v>
      </c>
      <c r="I931" s="106">
        <v>0</v>
      </c>
      <c r="J931" s="106">
        <v>0</v>
      </c>
      <c r="K931" s="117">
        <v>0</v>
      </c>
      <c r="L931" s="106">
        <v>0</v>
      </c>
      <c r="M931" s="117"/>
    </row>
    <row r="932" spans="2:13">
      <c r="B932" s="117" t="s">
        <v>106</v>
      </c>
      <c r="C932" s="117" t="s">
        <v>1125</v>
      </c>
      <c r="D932" s="117" t="s">
        <v>1218</v>
      </c>
      <c r="E932" s="117">
        <v>14269</v>
      </c>
      <c r="F932" s="141">
        <v>44805</v>
      </c>
      <c r="G932" s="106">
        <v>0</v>
      </c>
      <c r="H932" s="106">
        <v>0</v>
      </c>
      <c r="I932" s="106">
        <v>0</v>
      </c>
      <c r="J932" s="106">
        <v>0</v>
      </c>
      <c r="K932" s="117">
        <v>0</v>
      </c>
      <c r="L932" s="106">
        <v>0</v>
      </c>
      <c r="M932" s="117"/>
    </row>
    <row r="933" spans="2:13">
      <c r="B933" s="117" t="s">
        <v>206</v>
      </c>
      <c r="C933" s="117" t="s">
        <v>1119</v>
      </c>
      <c r="D933" s="117" t="s">
        <v>213</v>
      </c>
      <c r="E933" s="117">
        <v>15769</v>
      </c>
      <c r="F933" s="141">
        <v>44805</v>
      </c>
      <c r="G933" s="106">
        <v>11</v>
      </c>
      <c r="H933" s="106">
        <v>0</v>
      </c>
      <c r="I933" s="106">
        <v>0</v>
      </c>
      <c r="J933" s="106">
        <v>0</v>
      </c>
      <c r="K933" s="117">
        <v>0</v>
      </c>
      <c r="L933" s="106">
        <v>0</v>
      </c>
      <c r="M933" s="117"/>
    </row>
    <row r="934" spans="2:13">
      <c r="B934" s="117" t="s">
        <v>125</v>
      </c>
      <c r="C934" s="117" t="s">
        <v>1166</v>
      </c>
      <c r="D934" s="117" t="s">
        <v>1219</v>
      </c>
      <c r="E934" s="117">
        <v>10089</v>
      </c>
      <c r="F934" s="141">
        <v>44805</v>
      </c>
      <c r="G934" s="106">
        <v>0</v>
      </c>
      <c r="H934" s="106">
        <v>0</v>
      </c>
      <c r="I934" s="106">
        <v>0</v>
      </c>
      <c r="J934" s="106">
        <v>0</v>
      </c>
      <c r="K934" s="117">
        <v>0</v>
      </c>
      <c r="L934" s="106">
        <v>0</v>
      </c>
      <c r="M934" s="117"/>
    </row>
    <row r="935" spans="2:13">
      <c r="B935" s="117" t="s">
        <v>106</v>
      </c>
      <c r="C935" s="117" t="s">
        <v>1136</v>
      </c>
      <c r="D935" s="117" t="s">
        <v>1304</v>
      </c>
      <c r="E935" s="117">
        <v>14292</v>
      </c>
      <c r="F935" s="141">
        <v>44805</v>
      </c>
      <c r="G935" s="106">
        <v>0</v>
      </c>
      <c r="H935" s="106">
        <v>0</v>
      </c>
      <c r="I935" s="106">
        <v>0</v>
      </c>
      <c r="J935" s="106">
        <v>0</v>
      </c>
      <c r="K935" s="117">
        <v>0</v>
      </c>
      <c r="L935" s="106">
        <v>0</v>
      </c>
      <c r="M935" s="117"/>
    </row>
    <row r="936" spans="2:13">
      <c r="B936" s="117" t="s">
        <v>106</v>
      </c>
      <c r="C936" s="117" t="s">
        <v>1131</v>
      </c>
      <c r="D936" s="117" t="s">
        <v>1220</v>
      </c>
      <c r="E936" s="117">
        <v>20436</v>
      </c>
      <c r="F936" s="141">
        <v>44805</v>
      </c>
      <c r="G936" s="106">
        <v>0</v>
      </c>
      <c r="H936" s="106">
        <v>0</v>
      </c>
      <c r="I936" s="106">
        <v>0</v>
      </c>
      <c r="J936" s="106">
        <v>0</v>
      </c>
      <c r="K936" s="117">
        <v>0</v>
      </c>
      <c r="L936" s="106">
        <v>0</v>
      </c>
      <c r="M936" s="117"/>
    </row>
    <row r="937" spans="2:13">
      <c r="B937" s="117" t="s">
        <v>106</v>
      </c>
      <c r="C937" s="117" t="s">
        <v>1126</v>
      </c>
      <c r="D937" s="117" t="s">
        <v>1222</v>
      </c>
      <c r="E937" s="117">
        <v>14321</v>
      </c>
      <c r="F937" s="141">
        <v>44805</v>
      </c>
      <c r="G937" s="106">
        <v>0</v>
      </c>
      <c r="H937" s="106">
        <v>0</v>
      </c>
      <c r="I937" s="106">
        <v>0</v>
      </c>
      <c r="J937" s="106">
        <v>0</v>
      </c>
      <c r="K937" s="117">
        <v>0</v>
      </c>
      <c r="L937" s="106">
        <v>0</v>
      </c>
      <c r="M937" s="117"/>
    </row>
    <row r="938" spans="2:13">
      <c r="B938" s="117" t="s">
        <v>106</v>
      </c>
      <c r="C938" s="117" t="s">
        <v>1125</v>
      </c>
      <c r="D938" s="117" t="s">
        <v>1224</v>
      </c>
      <c r="E938" s="117">
        <v>14352</v>
      </c>
      <c r="F938" s="141">
        <v>44805</v>
      </c>
      <c r="G938" s="106">
        <v>0</v>
      </c>
      <c r="H938" s="106">
        <v>0</v>
      </c>
      <c r="I938" s="106">
        <v>0</v>
      </c>
      <c r="J938" s="106">
        <v>0</v>
      </c>
      <c r="K938" s="117">
        <v>0</v>
      </c>
      <c r="L938" s="106">
        <v>0</v>
      </c>
      <c r="M938" s="117"/>
    </row>
    <row r="939" spans="2:13">
      <c r="B939" s="117" t="s">
        <v>106</v>
      </c>
      <c r="C939" s="117" t="s">
        <v>1126</v>
      </c>
      <c r="D939" s="117" t="s">
        <v>1225</v>
      </c>
      <c r="E939" s="117">
        <v>16736</v>
      </c>
      <c r="F939" s="141">
        <v>44805</v>
      </c>
      <c r="G939" s="106">
        <v>0</v>
      </c>
      <c r="H939" s="106">
        <v>0</v>
      </c>
      <c r="I939" s="106">
        <v>0</v>
      </c>
      <c r="J939" s="106">
        <v>0</v>
      </c>
      <c r="K939" s="117">
        <v>0</v>
      </c>
      <c r="L939" s="106">
        <v>0</v>
      </c>
      <c r="M939" s="117"/>
    </row>
    <row r="940" spans="2:13">
      <c r="B940" s="117" t="s">
        <v>106</v>
      </c>
      <c r="C940" s="117" t="s">
        <v>1125</v>
      </c>
      <c r="D940" s="117" t="s">
        <v>1133</v>
      </c>
      <c r="E940" s="117">
        <v>17018</v>
      </c>
      <c r="F940" s="141">
        <v>44805</v>
      </c>
      <c r="G940" s="106">
        <v>0</v>
      </c>
      <c r="H940" s="106">
        <v>0</v>
      </c>
      <c r="I940" s="106">
        <v>0</v>
      </c>
      <c r="J940" s="106">
        <v>0</v>
      </c>
      <c r="K940" s="117">
        <v>0</v>
      </c>
      <c r="L940" s="106">
        <v>0</v>
      </c>
      <c r="M940" s="117"/>
    </row>
    <row r="941" spans="2:13">
      <c r="B941" s="117" t="s">
        <v>125</v>
      </c>
      <c r="C941" s="117" t="s">
        <v>1120</v>
      </c>
      <c r="D941" s="117" t="s">
        <v>1226</v>
      </c>
      <c r="E941" s="117">
        <v>14391</v>
      </c>
      <c r="F941" s="141">
        <v>44805</v>
      </c>
      <c r="G941" s="106">
        <v>0</v>
      </c>
      <c r="H941" s="106">
        <v>0</v>
      </c>
      <c r="I941" s="106">
        <v>0</v>
      </c>
      <c r="J941" s="106">
        <v>0</v>
      </c>
      <c r="K941" s="117">
        <v>0</v>
      </c>
      <c r="L941" s="106">
        <v>0</v>
      </c>
      <c r="M941" s="117"/>
    </row>
    <row r="942" spans="2:13">
      <c r="B942" s="117" t="s">
        <v>125</v>
      </c>
      <c r="C942" s="117" t="s">
        <v>1138</v>
      </c>
      <c r="D942" s="117" t="s">
        <v>1333</v>
      </c>
      <c r="E942" s="117">
        <v>21878</v>
      </c>
      <c r="F942" s="141">
        <v>44805</v>
      </c>
      <c r="G942" s="106">
        <v>0</v>
      </c>
      <c r="H942" s="106">
        <v>0</v>
      </c>
      <c r="I942" s="106">
        <v>0</v>
      </c>
      <c r="J942" s="106">
        <v>0</v>
      </c>
      <c r="K942" s="117">
        <v>0</v>
      </c>
      <c r="L942" s="106">
        <v>0</v>
      </c>
      <c r="M942" s="117"/>
    </row>
    <row r="943" spans="2:13">
      <c r="B943" s="117" t="s">
        <v>125</v>
      </c>
      <c r="C943" s="117" t="s">
        <v>1120</v>
      </c>
      <c r="D943" s="117" t="s">
        <v>553</v>
      </c>
      <c r="E943" s="117">
        <v>21122</v>
      </c>
      <c r="F943" s="141">
        <v>44805</v>
      </c>
      <c r="G943" s="106">
        <v>0</v>
      </c>
      <c r="H943" s="106">
        <v>0</v>
      </c>
      <c r="I943" s="106">
        <v>0</v>
      </c>
      <c r="J943" s="106">
        <v>0</v>
      </c>
      <c r="K943" s="117">
        <v>0</v>
      </c>
      <c r="L943" s="106">
        <v>0</v>
      </c>
      <c r="M943" s="117"/>
    </row>
    <row r="944" spans="2:13">
      <c r="B944" s="117" t="s">
        <v>106</v>
      </c>
      <c r="C944" s="117" t="s">
        <v>1131</v>
      </c>
      <c r="D944" s="117" t="s">
        <v>114</v>
      </c>
      <c r="E944" s="117">
        <v>14964</v>
      </c>
      <c r="F944" s="141">
        <v>44805</v>
      </c>
      <c r="G944" s="106">
        <v>0</v>
      </c>
      <c r="H944" s="106">
        <v>0</v>
      </c>
      <c r="I944" s="106">
        <v>0</v>
      </c>
      <c r="J944" s="106">
        <v>0</v>
      </c>
      <c r="K944" s="117">
        <v>0</v>
      </c>
      <c r="L944" s="106">
        <v>0</v>
      </c>
      <c r="M944" s="117"/>
    </row>
    <row r="945" spans="2:13">
      <c r="B945" s="117" t="s">
        <v>106</v>
      </c>
      <c r="C945" s="117" t="s">
        <v>1131</v>
      </c>
      <c r="D945" s="117" t="s">
        <v>1134</v>
      </c>
      <c r="E945" s="117">
        <v>19322</v>
      </c>
      <c r="F945" s="141">
        <v>44805</v>
      </c>
      <c r="G945" s="106">
        <v>11</v>
      </c>
      <c r="H945" s="106">
        <v>0</v>
      </c>
      <c r="I945" s="106">
        <v>0</v>
      </c>
      <c r="J945" s="106">
        <v>0</v>
      </c>
      <c r="K945" s="117">
        <v>0</v>
      </c>
      <c r="L945" s="106">
        <v>0</v>
      </c>
      <c r="M945" s="117"/>
    </row>
    <row r="946" spans="2:13">
      <c r="B946" s="117" t="s">
        <v>106</v>
      </c>
      <c r="C946" s="117" t="s">
        <v>1131</v>
      </c>
      <c r="D946" s="117" t="s">
        <v>1135</v>
      </c>
      <c r="E946" s="117">
        <v>14432</v>
      </c>
      <c r="F946" s="141">
        <v>44805</v>
      </c>
      <c r="G946" s="106">
        <v>0</v>
      </c>
      <c r="H946" s="106">
        <v>0</v>
      </c>
      <c r="I946" s="106">
        <v>0</v>
      </c>
      <c r="J946" s="106">
        <v>0</v>
      </c>
      <c r="K946" s="117">
        <v>0</v>
      </c>
      <c r="L946" s="106">
        <v>0</v>
      </c>
      <c r="M946" s="117"/>
    </row>
    <row r="947" spans="2:13">
      <c r="B947" s="117" t="s">
        <v>106</v>
      </c>
      <c r="C947" s="117" t="s">
        <v>1136</v>
      </c>
      <c r="D947" s="117" t="s">
        <v>123</v>
      </c>
      <c r="E947" s="117">
        <v>14446</v>
      </c>
      <c r="F947" s="141">
        <v>44805</v>
      </c>
      <c r="G947" s="106">
        <v>0</v>
      </c>
      <c r="H947" s="106">
        <v>0</v>
      </c>
      <c r="I947" s="106">
        <v>0</v>
      </c>
      <c r="J947" s="106">
        <v>0</v>
      </c>
      <c r="K947" s="117">
        <v>0</v>
      </c>
      <c r="L947" s="106">
        <v>0</v>
      </c>
      <c r="M947" s="117"/>
    </row>
    <row r="948" spans="2:13">
      <c r="B948" s="117" t="s">
        <v>106</v>
      </c>
      <c r="C948" s="117" t="s">
        <v>1136</v>
      </c>
      <c r="D948" s="117" t="s">
        <v>1137</v>
      </c>
      <c r="E948" s="117">
        <v>20010</v>
      </c>
      <c r="F948" s="141">
        <v>44805</v>
      </c>
      <c r="G948" s="106">
        <v>4</v>
      </c>
      <c r="H948" s="106">
        <v>0</v>
      </c>
      <c r="I948" s="106">
        <v>0</v>
      </c>
      <c r="J948" s="106">
        <v>0</v>
      </c>
      <c r="K948" s="117">
        <v>0</v>
      </c>
      <c r="L948" s="106">
        <v>0</v>
      </c>
      <c r="M948" s="117"/>
    </row>
    <row r="949" spans="2:13">
      <c r="B949" s="117" t="s">
        <v>106</v>
      </c>
      <c r="C949" s="117" t="s">
        <v>1131</v>
      </c>
      <c r="D949" s="117" t="s">
        <v>1289</v>
      </c>
      <c r="E949" s="117">
        <v>14474</v>
      </c>
      <c r="F949" s="141">
        <v>44805</v>
      </c>
      <c r="G949" s="106">
        <v>8</v>
      </c>
      <c r="H949" s="106">
        <v>0</v>
      </c>
      <c r="I949" s="106">
        <v>0</v>
      </c>
      <c r="J949" s="106">
        <v>0</v>
      </c>
      <c r="K949" s="117">
        <v>0</v>
      </c>
      <c r="L949" s="106">
        <v>0</v>
      </c>
      <c r="M949" s="117"/>
    </row>
    <row r="950" spans="2:13">
      <c r="B950" s="117" t="s">
        <v>125</v>
      </c>
      <c r="C950" s="117" t="s">
        <v>1120</v>
      </c>
      <c r="D950" s="117" t="s">
        <v>1265</v>
      </c>
      <c r="E950" s="117">
        <v>14480</v>
      </c>
      <c r="F950" s="141">
        <v>44805</v>
      </c>
      <c r="G950" s="106">
        <v>0</v>
      </c>
      <c r="H950" s="106">
        <v>0</v>
      </c>
      <c r="I950" s="106">
        <v>0</v>
      </c>
      <c r="J950" s="106">
        <v>0</v>
      </c>
      <c r="K950" s="117">
        <v>0</v>
      </c>
      <c r="L950" s="106">
        <v>0</v>
      </c>
      <c r="M950" s="117"/>
    </row>
    <row r="951" spans="2:13">
      <c r="B951" s="117" t="s">
        <v>125</v>
      </c>
      <c r="C951" s="117" t="s">
        <v>1138</v>
      </c>
      <c r="D951" s="117" t="s">
        <v>578</v>
      </c>
      <c r="E951" s="117">
        <v>14553</v>
      </c>
      <c r="F951" s="141">
        <v>44805</v>
      </c>
      <c r="G951" s="106">
        <v>7</v>
      </c>
      <c r="H951" s="106">
        <v>0</v>
      </c>
      <c r="I951" s="106">
        <v>0</v>
      </c>
      <c r="J951" s="106">
        <v>0</v>
      </c>
      <c r="K951" s="117">
        <v>0</v>
      </c>
      <c r="L951" s="106">
        <v>0</v>
      </c>
      <c r="M951" s="117"/>
    </row>
    <row r="952" spans="2:13">
      <c r="B952" s="117" t="s">
        <v>106</v>
      </c>
      <c r="C952" s="117" t="s">
        <v>1131</v>
      </c>
      <c r="D952" s="117" t="s">
        <v>1228</v>
      </c>
      <c r="E952" s="117">
        <v>14557</v>
      </c>
      <c r="F952" s="141">
        <v>44805</v>
      </c>
      <c r="G952" s="106">
        <v>11</v>
      </c>
      <c r="H952" s="106">
        <v>0</v>
      </c>
      <c r="I952" s="106">
        <v>0</v>
      </c>
      <c r="J952" s="106">
        <v>0</v>
      </c>
      <c r="K952" s="117">
        <v>0</v>
      </c>
      <c r="L952" s="106">
        <v>0</v>
      </c>
      <c r="M952" s="117"/>
    </row>
    <row r="953" spans="2:13">
      <c r="B953" s="117" t="s">
        <v>125</v>
      </c>
      <c r="C953" s="117" t="s">
        <v>1120</v>
      </c>
      <c r="D953" s="117" t="s">
        <v>1139</v>
      </c>
      <c r="E953" s="117">
        <v>20546</v>
      </c>
      <c r="F953" s="141">
        <v>44805</v>
      </c>
      <c r="G953" s="106">
        <v>0</v>
      </c>
      <c r="H953" s="106">
        <v>0</v>
      </c>
      <c r="I953" s="106">
        <v>0</v>
      </c>
      <c r="J953" s="106">
        <v>0</v>
      </c>
      <c r="K953" s="117">
        <v>0</v>
      </c>
      <c r="L953" s="106">
        <v>0</v>
      </c>
      <c r="M953" s="117"/>
    </row>
    <row r="954" spans="2:13">
      <c r="B954" s="117" t="s">
        <v>125</v>
      </c>
      <c r="C954" s="117" t="s">
        <v>1120</v>
      </c>
      <c r="D954" s="117" t="s">
        <v>135</v>
      </c>
      <c r="E954" s="117">
        <v>14561</v>
      </c>
      <c r="F954" s="141">
        <v>44805</v>
      </c>
      <c r="G954" s="106">
        <v>2</v>
      </c>
      <c r="H954" s="106">
        <v>0</v>
      </c>
      <c r="I954" s="106">
        <v>0</v>
      </c>
      <c r="J954" s="106">
        <v>0</v>
      </c>
      <c r="K954" s="117">
        <v>0</v>
      </c>
      <c r="L954" s="106">
        <v>0</v>
      </c>
      <c r="M954" s="117"/>
    </row>
    <row r="955" spans="2:13">
      <c r="B955" s="117" t="s">
        <v>106</v>
      </c>
      <c r="C955" s="117" t="s">
        <v>1125</v>
      </c>
      <c r="D955" s="117" t="s">
        <v>1334</v>
      </c>
      <c r="E955" s="117">
        <v>17492</v>
      </c>
      <c r="F955" s="141">
        <v>44805</v>
      </c>
      <c r="G955" s="106">
        <v>2</v>
      </c>
      <c r="H955" s="106">
        <v>0</v>
      </c>
      <c r="I955" s="106">
        <v>0</v>
      </c>
      <c r="J955" s="106">
        <v>0</v>
      </c>
      <c r="K955" s="117">
        <v>0</v>
      </c>
      <c r="L955" s="106">
        <v>0</v>
      </c>
      <c r="M955" s="117"/>
    </row>
    <row r="956" spans="2:13">
      <c r="B956" s="117" t="s">
        <v>106</v>
      </c>
      <c r="C956" s="117" t="s">
        <v>1131</v>
      </c>
      <c r="D956" s="117" t="s">
        <v>1229</v>
      </c>
      <c r="E956" s="117">
        <v>14619</v>
      </c>
      <c r="F956" s="141">
        <v>44805</v>
      </c>
      <c r="G956" s="106">
        <v>11</v>
      </c>
      <c r="H956" s="106">
        <v>0</v>
      </c>
      <c r="I956" s="106">
        <v>0</v>
      </c>
      <c r="J956" s="106">
        <v>0</v>
      </c>
      <c r="K956" s="117">
        <v>0</v>
      </c>
      <c r="L956" s="106">
        <v>0</v>
      </c>
      <c r="M956" s="117"/>
    </row>
    <row r="957" spans="2:13">
      <c r="B957" s="117" t="s">
        <v>106</v>
      </c>
      <c r="C957" s="117" t="s">
        <v>1131</v>
      </c>
      <c r="D957" s="117" t="s">
        <v>1140</v>
      </c>
      <c r="E957" s="117">
        <v>17087</v>
      </c>
      <c r="F957" s="141">
        <v>44805</v>
      </c>
      <c r="G957" s="106">
        <v>0</v>
      </c>
      <c r="H957" s="106">
        <v>0</v>
      </c>
      <c r="I957" s="106">
        <v>0</v>
      </c>
      <c r="J957" s="106">
        <v>0</v>
      </c>
      <c r="K957" s="117">
        <v>0</v>
      </c>
      <c r="L957" s="106">
        <v>0</v>
      </c>
      <c r="M957" s="117"/>
    </row>
    <row r="958" spans="2:13">
      <c r="B958" s="117" t="s">
        <v>125</v>
      </c>
      <c r="C958" s="117" t="s">
        <v>1138</v>
      </c>
      <c r="D958" s="117" t="s">
        <v>129</v>
      </c>
      <c r="E958" s="117">
        <v>14659</v>
      </c>
      <c r="F958" s="141">
        <v>44805</v>
      </c>
      <c r="G958" s="106">
        <v>9</v>
      </c>
      <c r="H958" s="106">
        <v>0</v>
      </c>
      <c r="I958" s="106">
        <v>0</v>
      </c>
      <c r="J958" s="106">
        <v>0</v>
      </c>
      <c r="K958" s="117">
        <v>0</v>
      </c>
      <c r="L958" s="106">
        <v>0</v>
      </c>
      <c r="M958" s="117"/>
    </row>
    <row r="959" spans="2:13">
      <c r="B959" s="117" t="s">
        <v>106</v>
      </c>
      <c r="C959" s="117" t="s">
        <v>1125</v>
      </c>
      <c r="D959" s="117" t="s">
        <v>107</v>
      </c>
      <c r="E959" s="117">
        <v>14784</v>
      </c>
      <c r="F959" s="141">
        <v>44805</v>
      </c>
      <c r="G959" s="106">
        <v>0</v>
      </c>
      <c r="H959" s="106">
        <v>0</v>
      </c>
      <c r="I959" s="106">
        <v>0</v>
      </c>
      <c r="J959" s="106">
        <v>0</v>
      </c>
      <c r="K959" s="117">
        <v>0</v>
      </c>
      <c r="L959" s="106">
        <v>0</v>
      </c>
      <c r="M959" s="117"/>
    </row>
    <row r="960" spans="2:13">
      <c r="B960" s="117" t="s">
        <v>106</v>
      </c>
      <c r="C960" s="117" t="s">
        <v>1113</v>
      </c>
      <c r="D960" s="117" t="s">
        <v>1232</v>
      </c>
      <c r="E960" s="117">
        <v>14790</v>
      </c>
      <c r="F960" s="141">
        <v>44805</v>
      </c>
      <c r="G960" s="106">
        <v>0</v>
      </c>
      <c r="H960" s="106">
        <v>0</v>
      </c>
      <c r="I960" s="106">
        <v>0</v>
      </c>
      <c r="J960" s="106">
        <v>0</v>
      </c>
      <c r="K960" s="117">
        <v>0</v>
      </c>
      <c r="L960" s="106">
        <v>0</v>
      </c>
      <c r="M960" s="117"/>
    </row>
    <row r="961" spans="2:13">
      <c r="B961" s="117" t="s">
        <v>106</v>
      </c>
      <c r="C961" s="117" t="s">
        <v>1126</v>
      </c>
      <c r="D961" s="117" t="s">
        <v>1145</v>
      </c>
      <c r="E961" s="117">
        <v>16737</v>
      </c>
      <c r="F961" s="141">
        <v>44805</v>
      </c>
      <c r="G961" s="106">
        <v>0</v>
      </c>
      <c r="H961" s="106">
        <v>0</v>
      </c>
      <c r="I961" s="106">
        <v>0</v>
      </c>
      <c r="J961" s="106">
        <v>0</v>
      </c>
      <c r="K961" s="117">
        <v>0</v>
      </c>
      <c r="L961" s="106">
        <v>0</v>
      </c>
      <c r="M961" s="117"/>
    </row>
    <row r="962" spans="2:13">
      <c r="B962" s="117" t="s">
        <v>125</v>
      </c>
      <c r="C962" s="117" t="s">
        <v>1166</v>
      </c>
      <c r="D962" s="117" t="s">
        <v>138</v>
      </c>
      <c r="E962" s="117">
        <v>14800</v>
      </c>
      <c r="F962" s="141">
        <v>44805</v>
      </c>
      <c r="G962" s="106">
        <v>5</v>
      </c>
      <c r="H962" s="106">
        <v>0</v>
      </c>
      <c r="I962" s="106">
        <v>0</v>
      </c>
      <c r="J962" s="106">
        <v>0</v>
      </c>
      <c r="K962" s="117">
        <v>0</v>
      </c>
      <c r="L962" s="106">
        <v>0</v>
      </c>
      <c r="M962" s="117"/>
    </row>
    <row r="963" spans="2:13">
      <c r="B963" s="117" t="s">
        <v>106</v>
      </c>
      <c r="C963" s="117" t="s">
        <v>1125</v>
      </c>
      <c r="D963" s="117" t="s">
        <v>1335</v>
      </c>
      <c r="E963" s="117">
        <v>20485</v>
      </c>
      <c r="F963" s="141">
        <v>44805</v>
      </c>
      <c r="G963" s="106">
        <v>0</v>
      </c>
      <c r="H963" s="106">
        <v>0</v>
      </c>
      <c r="I963" s="106">
        <v>0</v>
      </c>
      <c r="J963" s="106">
        <v>0</v>
      </c>
      <c r="K963" s="117">
        <v>0</v>
      </c>
      <c r="L963" s="106">
        <v>0</v>
      </c>
      <c r="M963" s="117"/>
    </row>
    <row r="964" spans="2:13">
      <c r="B964" s="117" t="s">
        <v>106</v>
      </c>
      <c r="C964" s="117" t="s">
        <v>1113</v>
      </c>
      <c r="D964" s="117" t="s">
        <v>1146</v>
      </c>
      <c r="E964" s="117">
        <v>14843</v>
      </c>
      <c r="F964" s="141">
        <v>44805</v>
      </c>
      <c r="G964" s="106">
        <v>1</v>
      </c>
      <c r="H964" s="106">
        <v>0</v>
      </c>
      <c r="I964" s="106">
        <v>0</v>
      </c>
      <c r="J964" s="106">
        <v>0</v>
      </c>
      <c r="K964" s="117">
        <v>0</v>
      </c>
      <c r="L964" s="106">
        <v>0</v>
      </c>
      <c r="M964" s="117"/>
    </row>
    <row r="965" spans="2:13">
      <c r="B965" s="117" t="s">
        <v>106</v>
      </c>
      <c r="C965" s="117" t="s">
        <v>1131</v>
      </c>
      <c r="D965" s="117" t="s">
        <v>1147</v>
      </c>
      <c r="E965" s="117">
        <v>17088</v>
      </c>
      <c r="F965" s="141">
        <v>44805</v>
      </c>
      <c r="G965" s="106">
        <v>3</v>
      </c>
      <c r="H965" s="106">
        <v>0</v>
      </c>
      <c r="I965" s="106">
        <v>0</v>
      </c>
      <c r="J965" s="106">
        <v>0</v>
      </c>
      <c r="K965" s="117">
        <v>0</v>
      </c>
      <c r="L965" s="106">
        <v>0</v>
      </c>
      <c r="M965" s="117"/>
    </row>
    <row r="966" spans="2:13">
      <c r="B966" s="117" t="s">
        <v>206</v>
      </c>
      <c r="C966" s="117" t="s">
        <v>1119</v>
      </c>
      <c r="D966" s="117" t="s">
        <v>1148</v>
      </c>
      <c r="E966" s="117">
        <v>19945</v>
      </c>
      <c r="F966" s="141">
        <v>44805</v>
      </c>
      <c r="G966" s="106">
        <v>4</v>
      </c>
      <c r="H966" s="106">
        <v>0</v>
      </c>
      <c r="I966" s="106">
        <v>0</v>
      </c>
      <c r="J966" s="106">
        <v>0</v>
      </c>
      <c r="K966" s="117">
        <v>0</v>
      </c>
      <c r="L966" s="106">
        <v>0</v>
      </c>
      <c r="M966" s="117"/>
    </row>
    <row r="967" spans="2:13">
      <c r="B967" s="117" t="s">
        <v>106</v>
      </c>
      <c r="C967" s="117" t="s">
        <v>1136</v>
      </c>
      <c r="D967" s="117" t="s">
        <v>1234</v>
      </c>
      <c r="E967" s="117">
        <v>20006</v>
      </c>
      <c r="F967" s="141">
        <v>44805</v>
      </c>
      <c r="G967" s="106">
        <v>0</v>
      </c>
      <c r="H967" s="106">
        <v>0</v>
      </c>
      <c r="I967" s="106">
        <v>0</v>
      </c>
      <c r="J967" s="106">
        <v>0</v>
      </c>
      <c r="K967" s="117">
        <v>0</v>
      </c>
      <c r="L967" s="106">
        <v>0</v>
      </c>
      <c r="M967" s="117"/>
    </row>
    <row r="968" spans="2:13">
      <c r="B968" s="117" t="s">
        <v>106</v>
      </c>
      <c r="C968" s="117" t="s">
        <v>1136</v>
      </c>
      <c r="D968" s="117" t="s">
        <v>1293</v>
      </c>
      <c r="E968" s="117">
        <v>20009</v>
      </c>
      <c r="F968" s="141">
        <v>44805</v>
      </c>
      <c r="G968" s="106">
        <v>0</v>
      </c>
      <c r="H968" s="106">
        <v>0</v>
      </c>
      <c r="I968" s="106">
        <v>0</v>
      </c>
      <c r="J968" s="106">
        <v>0</v>
      </c>
      <c r="K968" s="117">
        <v>0</v>
      </c>
      <c r="L968" s="106">
        <v>0</v>
      </c>
      <c r="M968" s="117"/>
    </row>
    <row r="969" spans="2:13">
      <c r="B969" s="117" t="s">
        <v>106</v>
      </c>
      <c r="C969" s="117" t="s">
        <v>1131</v>
      </c>
      <c r="D969" s="117" t="s">
        <v>1151</v>
      </c>
      <c r="E969" s="117">
        <v>17154</v>
      </c>
      <c r="F969" s="141">
        <v>44805</v>
      </c>
      <c r="G969" s="106">
        <v>0</v>
      </c>
      <c r="H969" s="106">
        <v>0</v>
      </c>
      <c r="I969" s="106">
        <v>0</v>
      </c>
      <c r="J969" s="106">
        <v>0</v>
      </c>
      <c r="K969" s="117">
        <v>0</v>
      </c>
      <c r="L969" s="106">
        <v>0</v>
      </c>
      <c r="M969" s="117"/>
    </row>
    <row r="970" spans="2:13">
      <c r="B970" s="117" t="s">
        <v>106</v>
      </c>
      <c r="C970" s="117" t="s">
        <v>1126</v>
      </c>
      <c r="D970" s="117" t="s">
        <v>601</v>
      </c>
      <c r="E970" s="117">
        <v>16733</v>
      </c>
      <c r="F970" s="141">
        <v>44805</v>
      </c>
      <c r="G970" s="106">
        <v>14</v>
      </c>
      <c r="H970" s="106">
        <v>0</v>
      </c>
      <c r="I970" s="106">
        <v>0</v>
      </c>
      <c r="J970" s="106">
        <v>0</v>
      </c>
      <c r="K970" s="117">
        <v>0</v>
      </c>
      <c r="L970" s="106">
        <v>0</v>
      </c>
      <c r="M970" s="117"/>
    </row>
    <row r="971" spans="2:13">
      <c r="B971" s="117" t="s">
        <v>106</v>
      </c>
      <c r="C971" s="117" t="s">
        <v>1125</v>
      </c>
      <c r="D971" s="117" t="s">
        <v>1269</v>
      </c>
      <c r="E971" s="117">
        <v>14923</v>
      </c>
      <c r="F971" s="141">
        <v>44805</v>
      </c>
      <c r="G971" s="106">
        <v>2</v>
      </c>
      <c r="H971" s="106">
        <v>0</v>
      </c>
      <c r="I971" s="106">
        <v>0</v>
      </c>
      <c r="J971" s="106">
        <v>0</v>
      </c>
      <c r="K971" s="117">
        <v>0</v>
      </c>
      <c r="L971" s="106">
        <v>0</v>
      </c>
      <c r="M971" s="117"/>
    </row>
    <row r="972" spans="2:13">
      <c r="B972" s="117" t="s">
        <v>106</v>
      </c>
      <c r="C972" s="117" t="s">
        <v>1131</v>
      </c>
      <c r="D972" s="117" t="s">
        <v>1324</v>
      </c>
      <c r="E972" s="117">
        <v>14933</v>
      </c>
      <c r="F972" s="141">
        <v>44805</v>
      </c>
      <c r="G972" s="106">
        <v>0</v>
      </c>
      <c r="H972" s="106">
        <v>0</v>
      </c>
      <c r="I972" s="106">
        <v>0</v>
      </c>
      <c r="J972" s="106">
        <v>0</v>
      </c>
      <c r="K972" s="117">
        <v>0</v>
      </c>
      <c r="L972" s="106">
        <v>0</v>
      </c>
      <c r="M972" s="117"/>
    </row>
    <row r="973" spans="2:13">
      <c r="B973" s="117" t="s">
        <v>206</v>
      </c>
      <c r="C973" s="117" t="s">
        <v>1117</v>
      </c>
      <c r="D973" s="117" t="s">
        <v>207</v>
      </c>
      <c r="E973" s="117">
        <v>14943</v>
      </c>
      <c r="F973" s="141">
        <v>44805</v>
      </c>
      <c r="G973" s="106">
        <v>10</v>
      </c>
      <c r="H973" s="106">
        <v>0</v>
      </c>
      <c r="I973" s="106">
        <v>0</v>
      </c>
      <c r="J973" s="106">
        <v>0</v>
      </c>
      <c r="K973" s="117">
        <v>0</v>
      </c>
      <c r="L973" s="106">
        <v>0</v>
      </c>
      <c r="M973" s="117"/>
    </row>
    <row r="974" spans="2:13">
      <c r="B974" s="117" t="s">
        <v>106</v>
      </c>
      <c r="C974" s="117" t="s">
        <v>1125</v>
      </c>
      <c r="D974" s="117" t="s">
        <v>1237</v>
      </c>
      <c r="E974" s="117">
        <v>16672</v>
      </c>
      <c r="F974" s="141">
        <v>44805</v>
      </c>
      <c r="G974" s="106">
        <v>0</v>
      </c>
      <c r="H974" s="106">
        <v>0</v>
      </c>
      <c r="I974" s="106">
        <v>0</v>
      </c>
      <c r="J974" s="106">
        <v>0</v>
      </c>
      <c r="K974" s="117">
        <v>0</v>
      </c>
      <c r="L974" s="106">
        <v>0</v>
      </c>
      <c r="M974" s="117"/>
    </row>
    <row r="975" spans="2:13">
      <c r="B975" s="117" t="s">
        <v>106</v>
      </c>
      <c r="C975" s="117" t="s">
        <v>1125</v>
      </c>
      <c r="D975" s="117" t="s">
        <v>108</v>
      </c>
      <c r="E975" s="117">
        <v>14953</v>
      </c>
      <c r="F975" s="141">
        <v>44805</v>
      </c>
      <c r="G975" s="106">
        <v>0</v>
      </c>
      <c r="H975" s="106">
        <v>0</v>
      </c>
      <c r="I975" s="106">
        <v>0</v>
      </c>
      <c r="J975" s="106">
        <v>0</v>
      </c>
      <c r="K975" s="117">
        <v>0</v>
      </c>
      <c r="L975" s="106">
        <v>0</v>
      </c>
      <c r="M975" s="117"/>
    </row>
    <row r="976" spans="2:13">
      <c r="B976" s="117" t="s">
        <v>106</v>
      </c>
      <c r="C976" s="117" t="s">
        <v>1136</v>
      </c>
      <c r="D976" s="117" t="s">
        <v>1155</v>
      </c>
      <c r="E976" s="117">
        <v>14968</v>
      </c>
      <c r="F976" s="141">
        <v>44805</v>
      </c>
      <c r="G976" s="106">
        <v>0</v>
      </c>
      <c r="H976" s="106">
        <v>0</v>
      </c>
      <c r="I976" s="106">
        <v>0</v>
      </c>
      <c r="J976" s="106">
        <v>0</v>
      </c>
      <c r="K976" s="117">
        <v>0</v>
      </c>
      <c r="L976" s="106">
        <v>0</v>
      </c>
      <c r="M976" s="117"/>
    </row>
    <row r="977" spans="2:13">
      <c r="B977" s="117" t="s">
        <v>106</v>
      </c>
      <c r="C977" s="117" t="s">
        <v>1126</v>
      </c>
      <c r="D977" s="117" t="s">
        <v>1156</v>
      </c>
      <c r="E977" s="117">
        <v>20456</v>
      </c>
      <c r="F977" s="141">
        <v>44805</v>
      </c>
      <c r="G977" s="106">
        <v>40</v>
      </c>
      <c r="H977" s="106">
        <v>0</v>
      </c>
      <c r="I977" s="106">
        <v>0</v>
      </c>
      <c r="J977" s="106">
        <v>0</v>
      </c>
      <c r="K977" s="117">
        <v>0</v>
      </c>
      <c r="L977" s="106">
        <v>0</v>
      </c>
      <c r="M977" s="117"/>
    </row>
    <row r="978" spans="2:13">
      <c r="B978" s="117" t="s">
        <v>125</v>
      </c>
      <c r="C978" s="117" t="s">
        <v>1120</v>
      </c>
      <c r="D978" s="117" t="s">
        <v>1238</v>
      </c>
      <c r="E978" s="117">
        <v>20191</v>
      </c>
      <c r="F978" s="141">
        <v>44805</v>
      </c>
      <c r="G978" s="106">
        <v>6</v>
      </c>
      <c r="H978" s="106">
        <v>0</v>
      </c>
      <c r="I978" s="106">
        <v>0</v>
      </c>
      <c r="J978" s="106">
        <v>0</v>
      </c>
      <c r="K978" s="117">
        <v>0</v>
      </c>
      <c r="L978" s="106">
        <v>0</v>
      </c>
      <c r="M978" s="117"/>
    </row>
    <row r="979" spans="2:13">
      <c r="B979" s="117" t="s">
        <v>206</v>
      </c>
      <c r="C979" s="117" t="s">
        <v>1119</v>
      </c>
      <c r="D979" s="117" t="s">
        <v>1157</v>
      </c>
      <c r="E979" s="117">
        <v>23256</v>
      </c>
      <c r="F979" s="141">
        <v>44805</v>
      </c>
      <c r="G979" s="106">
        <v>2</v>
      </c>
      <c r="H979" s="106">
        <v>0</v>
      </c>
      <c r="I979" s="106">
        <v>0</v>
      </c>
      <c r="J979" s="106">
        <v>0</v>
      </c>
      <c r="K979" s="117">
        <v>0</v>
      </c>
      <c r="L979" s="106">
        <v>0</v>
      </c>
      <c r="M979" s="117"/>
    </row>
    <row r="980" spans="2:13">
      <c r="B980" s="117" t="s">
        <v>206</v>
      </c>
      <c r="C980" s="117" t="s">
        <v>1115</v>
      </c>
      <c r="D980" s="117" t="s">
        <v>614</v>
      </c>
      <c r="E980" s="117">
        <v>15014</v>
      </c>
      <c r="F980" s="141">
        <v>44805</v>
      </c>
      <c r="G980" s="106">
        <v>1</v>
      </c>
      <c r="H980" s="106">
        <v>0</v>
      </c>
      <c r="I980" s="106">
        <v>0</v>
      </c>
      <c r="J980" s="106">
        <v>0</v>
      </c>
      <c r="K980" s="117">
        <v>0</v>
      </c>
      <c r="L980" s="106">
        <v>0</v>
      </c>
      <c r="M980" s="117"/>
    </row>
    <row r="981" spans="2:13">
      <c r="B981" s="117" t="s">
        <v>206</v>
      </c>
      <c r="C981" s="117" t="s">
        <v>1117</v>
      </c>
      <c r="D981" s="117" t="s">
        <v>1240</v>
      </c>
      <c r="E981" s="117">
        <v>20764</v>
      </c>
      <c r="F981" s="141">
        <v>44805</v>
      </c>
      <c r="G981" s="106">
        <v>11</v>
      </c>
      <c r="H981" s="106">
        <v>0</v>
      </c>
      <c r="I981" s="106">
        <v>0</v>
      </c>
      <c r="J981" s="106">
        <v>0</v>
      </c>
      <c r="K981" s="117">
        <v>0</v>
      </c>
      <c r="L981" s="106">
        <v>0</v>
      </c>
      <c r="M981" s="117"/>
    </row>
    <row r="982" spans="2:13">
      <c r="B982" s="117" t="s">
        <v>106</v>
      </c>
      <c r="C982" s="117" t="s">
        <v>1131</v>
      </c>
      <c r="D982" s="117" t="s">
        <v>1271</v>
      </c>
      <c r="E982" s="117">
        <v>15016</v>
      </c>
      <c r="F982" s="141">
        <v>44805</v>
      </c>
      <c r="G982" s="106">
        <v>1</v>
      </c>
      <c r="H982" s="106">
        <v>0</v>
      </c>
      <c r="I982" s="106">
        <v>0</v>
      </c>
      <c r="J982" s="106">
        <v>0</v>
      </c>
      <c r="K982" s="117">
        <v>0</v>
      </c>
      <c r="L982" s="106">
        <v>0</v>
      </c>
      <c r="M982" s="117"/>
    </row>
    <row r="983" spans="2:13">
      <c r="B983" s="117" t="s">
        <v>206</v>
      </c>
      <c r="C983" s="117" t="s">
        <v>1117</v>
      </c>
      <c r="D983" s="117" t="s">
        <v>208</v>
      </c>
      <c r="E983" s="117">
        <v>15017</v>
      </c>
      <c r="F983" s="141">
        <v>44805</v>
      </c>
      <c r="G983" s="106">
        <v>0</v>
      </c>
      <c r="H983" s="106">
        <v>1</v>
      </c>
      <c r="I983" s="106">
        <v>1</v>
      </c>
      <c r="J983" s="106">
        <v>0</v>
      </c>
      <c r="K983" s="117">
        <v>0</v>
      </c>
      <c r="L983" s="106">
        <v>0</v>
      </c>
      <c r="M983" s="117"/>
    </row>
    <row r="984" spans="2:13">
      <c r="B984" s="117" t="s">
        <v>206</v>
      </c>
      <c r="C984" s="117" t="s">
        <v>1119</v>
      </c>
      <c r="D984" s="117" t="s">
        <v>1297</v>
      </c>
      <c r="E984" s="117">
        <v>15028</v>
      </c>
      <c r="F984" s="141">
        <v>44805</v>
      </c>
      <c r="G984" s="106">
        <v>0</v>
      </c>
      <c r="H984" s="106">
        <v>0</v>
      </c>
      <c r="I984" s="106">
        <v>0</v>
      </c>
      <c r="J984" s="106">
        <v>0</v>
      </c>
      <c r="K984" s="117">
        <v>0</v>
      </c>
      <c r="L984" s="106">
        <v>0</v>
      </c>
      <c r="M984" s="117"/>
    </row>
    <row r="985" spans="2:13">
      <c r="B985" s="117" t="s">
        <v>206</v>
      </c>
      <c r="C985" s="117" t="s">
        <v>1115</v>
      </c>
      <c r="D985" s="117" t="s">
        <v>223</v>
      </c>
      <c r="E985" s="117">
        <v>15029</v>
      </c>
      <c r="F985" s="141">
        <v>44805</v>
      </c>
      <c r="G985" s="106">
        <v>2</v>
      </c>
      <c r="H985" s="106">
        <v>0</v>
      </c>
      <c r="I985" s="106">
        <v>0</v>
      </c>
      <c r="J985" s="106">
        <v>0</v>
      </c>
      <c r="K985" s="117">
        <v>0</v>
      </c>
      <c r="L985" s="106">
        <v>0</v>
      </c>
      <c r="M985" s="117"/>
    </row>
    <row r="986" spans="2:13">
      <c r="B986" s="117" t="s">
        <v>206</v>
      </c>
      <c r="C986" s="117" t="s">
        <v>1117</v>
      </c>
      <c r="D986" s="117" t="s">
        <v>1319</v>
      </c>
      <c r="E986" s="117">
        <v>20717</v>
      </c>
      <c r="F986" s="141">
        <v>44805</v>
      </c>
      <c r="G986" s="106">
        <v>4</v>
      </c>
      <c r="H986" s="106">
        <v>0</v>
      </c>
      <c r="I986" s="106">
        <v>0</v>
      </c>
      <c r="J986" s="106">
        <v>0</v>
      </c>
      <c r="K986" s="117">
        <v>0</v>
      </c>
      <c r="L986" s="106">
        <v>0</v>
      </c>
      <c r="M986" s="117"/>
    </row>
    <row r="987" spans="2:13">
      <c r="B987" s="117" t="s">
        <v>206</v>
      </c>
      <c r="C987" s="117" t="s">
        <v>1117</v>
      </c>
      <c r="D987" s="117" t="s">
        <v>1272</v>
      </c>
      <c r="E987" s="117">
        <v>17145</v>
      </c>
      <c r="F987" s="141">
        <v>44805</v>
      </c>
      <c r="G987" s="106">
        <v>4</v>
      </c>
      <c r="H987" s="106">
        <v>0</v>
      </c>
      <c r="I987" s="106">
        <v>0</v>
      </c>
      <c r="J987" s="106">
        <v>0</v>
      </c>
      <c r="K987" s="117">
        <v>0</v>
      </c>
      <c r="L987" s="106">
        <v>0</v>
      </c>
      <c r="M987" s="117"/>
    </row>
    <row r="988" spans="2:13">
      <c r="B988" s="117" t="s">
        <v>206</v>
      </c>
      <c r="C988" s="117" t="s">
        <v>1119</v>
      </c>
      <c r="D988" s="117" t="s">
        <v>1298</v>
      </c>
      <c r="E988" s="117">
        <v>20744</v>
      </c>
      <c r="F988" s="141">
        <v>44805</v>
      </c>
      <c r="G988" s="106">
        <v>0</v>
      </c>
      <c r="H988" s="106">
        <v>0</v>
      </c>
      <c r="I988" s="106">
        <v>0</v>
      </c>
      <c r="J988" s="106">
        <v>0</v>
      </c>
      <c r="K988" s="117">
        <v>0</v>
      </c>
      <c r="L988" s="106">
        <v>0</v>
      </c>
      <c r="M988" s="117"/>
    </row>
    <row r="989" spans="2:13">
      <c r="B989" s="117" t="s">
        <v>206</v>
      </c>
      <c r="C989" s="117" t="s">
        <v>1119</v>
      </c>
      <c r="D989" s="117" t="s">
        <v>1273</v>
      </c>
      <c r="E989" s="117">
        <v>15048</v>
      </c>
      <c r="F989" s="141">
        <v>44805</v>
      </c>
      <c r="G989" s="106">
        <v>15</v>
      </c>
      <c r="H989" s="106">
        <v>0</v>
      </c>
      <c r="I989" s="106">
        <v>0</v>
      </c>
      <c r="J989" s="106">
        <v>0</v>
      </c>
      <c r="K989" s="117">
        <v>0</v>
      </c>
      <c r="L989" s="106">
        <v>0</v>
      </c>
      <c r="M989" s="117"/>
    </row>
    <row r="990" spans="2:13">
      <c r="B990" s="117" t="s">
        <v>206</v>
      </c>
      <c r="C990" s="117" t="s">
        <v>1115</v>
      </c>
      <c r="D990" s="117" t="s">
        <v>1164</v>
      </c>
      <c r="E990" s="117">
        <v>20765</v>
      </c>
      <c r="F990" s="141">
        <v>44805</v>
      </c>
      <c r="G990" s="106">
        <v>0</v>
      </c>
      <c r="H990" s="106">
        <v>0</v>
      </c>
      <c r="I990" s="106">
        <v>0</v>
      </c>
      <c r="J990" s="106">
        <v>0</v>
      </c>
      <c r="K990" s="117">
        <v>0</v>
      </c>
      <c r="L990" s="106">
        <v>0</v>
      </c>
      <c r="M990" s="117"/>
    </row>
    <row r="991" spans="2:13">
      <c r="B991" s="117" t="s">
        <v>206</v>
      </c>
      <c r="C991" s="117" t="s">
        <v>1117</v>
      </c>
      <c r="D991" s="117" t="s">
        <v>1320</v>
      </c>
      <c r="E991" s="117">
        <v>20720</v>
      </c>
      <c r="F991" s="141">
        <v>44805</v>
      </c>
      <c r="G991" s="106">
        <v>2</v>
      </c>
      <c r="H991" s="106">
        <v>0</v>
      </c>
      <c r="I991" s="106">
        <v>0</v>
      </c>
      <c r="J991" s="106">
        <v>0</v>
      </c>
      <c r="K991" s="117">
        <v>0</v>
      </c>
      <c r="L991" s="106">
        <v>0</v>
      </c>
      <c r="M991" s="117"/>
    </row>
    <row r="992" spans="2:13">
      <c r="B992" s="117" t="s">
        <v>106</v>
      </c>
      <c r="C992" s="117" t="s">
        <v>1126</v>
      </c>
      <c r="D992" s="117" t="s">
        <v>1241</v>
      </c>
      <c r="E992" s="117">
        <v>15053</v>
      </c>
      <c r="F992" s="141">
        <v>44805</v>
      </c>
      <c r="G992" s="106">
        <v>0</v>
      </c>
      <c r="H992" s="106">
        <v>0</v>
      </c>
      <c r="I992" s="106">
        <v>0</v>
      </c>
      <c r="J992" s="106">
        <v>0</v>
      </c>
      <c r="K992" s="117">
        <v>0</v>
      </c>
      <c r="L992" s="106">
        <v>0</v>
      </c>
      <c r="M992" s="117"/>
    </row>
    <row r="993" spans="2:13">
      <c r="B993" s="117" t="s">
        <v>206</v>
      </c>
      <c r="C993" s="117" t="s">
        <v>1117</v>
      </c>
      <c r="D993" s="117" t="s">
        <v>1336</v>
      </c>
      <c r="E993" s="117">
        <v>20719</v>
      </c>
      <c r="F993" s="141">
        <v>44805</v>
      </c>
      <c r="G993" s="106">
        <v>0</v>
      </c>
      <c r="H993" s="106">
        <v>0</v>
      </c>
      <c r="I993" s="106">
        <v>0</v>
      </c>
      <c r="J993" s="106">
        <v>0</v>
      </c>
      <c r="K993" s="117">
        <v>0</v>
      </c>
      <c r="L993" s="106">
        <v>0</v>
      </c>
      <c r="M993" s="117"/>
    </row>
    <row r="994" spans="2:13">
      <c r="B994" s="117" t="s">
        <v>206</v>
      </c>
      <c r="C994" s="117" t="s">
        <v>1119</v>
      </c>
      <c r="D994" s="117" t="s">
        <v>1326</v>
      </c>
      <c r="E994" s="117">
        <v>20743</v>
      </c>
      <c r="F994" s="141">
        <v>44805</v>
      </c>
      <c r="G994" s="106">
        <v>10</v>
      </c>
      <c r="H994" s="106">
        <v>0</v>
      </c>
      <c r="I994" s="106">
        <v>0</v>
      </c>
      <c r="J994" s="106">
        <v>0</v>
      </c>
      <c r="K994" s="117">
        <v>0</v>
      </c>
      <c r="L994" s="106">
        <v>0</v>
      </c>
      <c r="M994" s="117"/>
    </row>
    <row r="995" spans="2:13">
      <c r="B995" s="117" t="s">
        <v>106</v>
      </c>
      <c r="C995" s="117" t="s">
        <v>1181</v>
      </c>
      <c r="D995" s="117" t="s">
        <v>1243</v>
      </c>
      <c r="E995" s="117">
        <v>20048</v>
      </c>
      <c r="F995" s="141">
        <v>44805</v>
      </c>
      <c r="G995" s="106">
        <v>0</v>
      </c>
      <c r="H995" s="106">
        <v>0</v>
      </c>
      <c r="I995" s="106">
        <v>0</v>
      </c>
      <c r="J995" s="106">
        <v>0</v>
      </c>
      <c r="K995" s="117">
        <v>0</v>
      </c>
      <c r="L995" s="106">
        <v>0</v>
      </c>
      <c r="M995" s="117"/>
    </row>
    <row r="996" spans="2:13">
      <c r="B996" s="117" t="s">
        <v>206</v>
      </c>
      <c r="C996" s="117" t="s">
        <v>1117</v>
      </c>
      <c r="D996" s="117" t="s">
        <v>209</v>
      </c>
      <c r="E996" s="117">
        <v>15076</v>
      </c>
      <c r="F996" s="141">
        <v>44805</v>
      </c>
      <c r="G996" s="106">
        <v>23</v>
      </c>
      <c r="H996" s="106">
        <v>0</v>
      </c>
      <c r="I996" s="106">
        <v>0</v>
      </c>
      <c r="J996" s="106">
        <v>0</v>
      </c>
      <c r="K996" s="117">
        <v>0</v>
      </c>
      <c r="L996" s="106">
        <v>0</v>
      </c>
      <c r="M996" s="117"/>
    </row>
    <row r="997" spans="2:13">
      <c r="B997" s="117" t="s">
        <v>206</v>
      </c>
      <c r="C997" s="117" t="s">
        <v>1115</v>
      </c>
      <c r="D997" s="117" t="s">
        <v>1244</v>
      </c>
      <c r="E997" s="117">
        <v>20754</v>
      </c>
      <c r="F997" s="141">
        <v>44805</v>
      </c>
      <c r="G997" s="106">
        <v>0</v>
      </c>
      <c r="H997" s="106">
        <v>0</v>
      </c>
      <c r="I997" s="106">
        <v>0</v>
      </c>
      <c r="J997" s="106">
        <v>0</v>
      </c>
      <c r="K997" s="117">
        <v>0</v>
      </c>
      <c r="L997" s="106">
        <v>0</v>
      </c>
      <c r="M997" s="117"/>
    </row>
    <row r="998" spans="2:13">
      <c r="B998" s="117" t="s">
        <v>206</v>
      </c>
      <c r="C998" s="117" t="s">
        <v>1117</v>
      </c>
      <c r="D998" s="117" t="s">
        <v>619</v>
      </c>
      <c r="E998" s="117">
        <v>15079</v>
      </c>
      <c r="F998" s="141">
        <v>44805</v>
      </c>
      <c r="G998" s="106">
        <v>18</v>
      </c>
      <c r="H998" s="106">
        <v>0</v>
      </c>
      <c r="I998" s="106">
        <v>0</v>
      </c>
      <c r="J998" s="106">
        <v>0</v>
      </c>
      <c r="K998" s="117">
        <v>0</v>
      </c>
      <c r="L998" s="106">
        <v>0</v>
      </c>
      <c r="M998" s="117"/>
    </row>
    <row r="999" spans="2:13">
      <c r="B999" s="117" t="s">
        <v>106</v>
      </c>
      <c r="C999" s="117" t="s">
        <v>1181</v>
      </c>
      <c r="D999" s="117" t="s">
        <v>1337</v>
      </c>
      <c r="E999" s="117">
        <v>15091</v>
      </c>
      <c r="F999" s="141">
        <v>44805</v>
      </c>
      <c r="G999" s="106">
        <v>0</v>
      </c>
      <c r="H999" s="106">
        <v>0</v>
      </c>
      <c r="I999" s="106">
        <v>0</v>
      </c>
      <c r="J999" s="106">
        <v>0</v>
      </c>
      <c r="K999" s="117">
        <v>0</v>
      </c>
      <c r="L999" s="106">
        <v>0</v>
      </c>
      <c r="M999" s="117"/>
    </row>
    <row r="1000" spans="2:13">
      <c r="B1000" s="117" t="s">
        <v>125</v>
      </c>
      <c r="C1000" s="117" t="s">
        <v>1166</v>
      </c>
      <c r="D1000" s="117" t="s">
        <v>621</v>
      </c>
      <c r="E1000" s="117">
        <v>15093</v>
      </c>
      <c r="F1000" s="141">
        <v>44805</v>
      </c>
      <c r="G1000" s="106">
        <v>3</v>
      </c>
      <c r="H1000" s="106">
        <v>0</v>
      </c>
      <c r="I1000" s="106">
        <v>0</v>
      </c>
      <c r="J1000" s="106">
        <v>0</v>
      </c>
      <c r="K1000" s="117">
        <v>0</v>
      </c>
      <c r="L1000" s="106">
        <v>0</v>
      </c>
      <c r="M1000" s="117"/>
    </row>
    <row r="1001" spans="2:13">
      <c r="B1001" s="117" t="s">
        <v>206</v>
      </c>
      <c r="C1001" s="117" t="s">
        <v>1117</v>
      </c>
      <c r="D1001" s="117" t="s">
        <v>1245</v>
      </c>
      <c r="E1001" s="117">
        <v>17276</v>
      </c>
      <c r="F1001" s="141">
        <v>44805</v>
      </c>
      <c r="G1001" s="106">
        <v>12</v>
      </c>
      <c r="H1001" s="106">
        <v>0</v>
      </c>
      <c r="I1001" s="106">
        <v>0</v>
      </c>
      <c r="J1001" s="106">
        <v>0</v>
      </c>
      <c r="K1001" s="117">
        <v>0</v>
      </c>
      <c r="L1001" s="106">
        <v>0</v>
      </c>
      <c r="M1001" s="117"/>
    </row>
    <row r="1002" spans="2:13">
      <c r="B1002" s="117" t="s">
        <v>125</v>
      </c>
      <c r="C1002" s="117" t="s">
        <v>1120</v>
      </c>
      <c r="D1002" s="117" t="s">
        <v>1168</v>
      </c>
      <c r="E1002" s="117">
        <v>15102</v>
      </c>
      <c r="F1002" s="141">
        <v>44805</v>
      </c>
      <c r="G1002" s="106">
        <v>0</v>
      </c>
      <c r="H1002" s="106">
        <v>0</v>
      </c>
      <c r="I1002" s="106">
        <v>0</v>
      </c>
      <c r="J1002" s="106">
        <v>0</v>
      </c>
      <c r="K1002" s="117">
        <v>0</v>
      </c>
      <c r="L1002" s="106">
        <v>0</v>
      </c>
      <c r="M1002" s="117"/>
    </row>
    <row r="1003" spans="2:13">
      <c r="B1003" s="117" t="s">
        <v>106</v>
      </c>
      <c r="C1003" s="117" t="s">
        <v>1131</v>
      </c>
      <c r="D1003" s="117" t="s">
        <v>116</v>
      </c>
      <c r="E1003" s="117">
        <v>15111</v>
      </c>
      <c r="F1003" s="141">
        <v>44805</v>
      </c>
      <c r="G1003" s="106">
        <v>0</v>
      </c>
      <c r="H1003" s="106">
        <v>0</v>
      </c>
      <c r="I1003" s="106">
        <v>0</v>
      </c>
      <c r="J1003" s="106">
        <v>0</v>
      </c>
      <c r="K1003" s="117">
        <v>0</v>
      </c>
      <c r="L1003" s="106">
        <v>0</v>
      </c>
      <c r="M1003" s="117"/>
    </row>
    <row r="1004" spans="2:13">
      <c r="B1004" s="117" t="s">
        <v>106</v>
      </c>
      <c r="C1004" s="117" t="s">
        <v>1136</v>
      </c>
      <c r="D1004" s="117" t="s">
        <v>1276</v>
      </c>
      <c r="E1004" s="117">
        <v>15112</v>
      </c>
      <c r="F1004" s="141">
        <v>44805</v>
      </c>
      <c r="G1004" s="106">
        <v>0</v>
      </c>
      <c r="H1004" s="106">
        <v>0</v>
      </c>
      <c r="I1004" s="106">
        <v>0</v>
      </c>
      <c r="J1004" s="106">
        <v>0</v>
      </c>
      <c r="K1004" s="117">
        <v>0</v>
      </c>
      <c r="L1004" s="106">
        <v>0</v>
      </c>
      <c r="M1004" s="117"/>
    </row>
    <row r="1005" spans="2:13">
      <c r="B1005" s="117" t="s">
        <v>206</v>
      </c>
      <c r="C1005" s="117" t="s">
        <v>1117</v>
      </c>
      <c r="D1005" s="117" t="s">
        <v>210</v>
      </c>
      <c r="E1005" s="117">
        <v>15125</v>
      </c>
      <c r="F1005" s="141">
        <v>44805</v>
      </c>
      <c r="G1005" s="106">
        <v>1</v>
      </c>
      <c r="H1005" s="106">
        <v>0</v>
      </c>
      <c r="I1005" s="106">
        <v>0</v>
      </c>
      <c r="J1005" s="106">
        <v>0</v>
      </c>
      <c r="K1005" s="117">
        <v>0</v>
      </c>
      <c r="L1005" s="106">
        <v>0</v>
      </c>
      <c r="M1005" s="117"/>
    </row>
    <row r="1006" spans="2:13">
      <c r="B1006" s="117" t="s">
        <v>106</v>
      </c>
      <c r="C1006" s="117" t="s">
        <v>1161</v>
      </c>
      <c r="D1006" s="117" t="s">
        <v>120</v>
      </c>
      <c r="E1006" s="117">
        <v>15138</v>
      </c>
      <c r="F1006" s="141">
        <v>44805</v>
      </c>
      <c r="G1006" s="106">
        <v>13</v>
      </c>
      <c r="H1006" s="106">
        <v>0</v>
      </c>
      <c r="I1006" s="106">
        <v>0</v>
      </c>
      <c r="J1006" s="106">
        <v>0</v>
      </c>
      <c r="K1006" s="117">
        <v>0</v>
      </c>
      <c r="L1006" s="106">
        <v>0</v>
      </c>
      <c r="M1006" s="117"/>
    </row>
    <row r="1007" spans="2:13">
      <c r="B1007" s="117" t="s">
        <v>206</v>
      </c>
      <c r="C1007" s="117" t="s">
        <v>1115</v>
      </c>
      <c r="D1007" s="117" t="s">
        <v>1172</v>
      </c>
      <c r="E1007" s="117">
        <v>17279</v>
      </c>
      <c r="F1007" s="141">
        <v>44805</v>
      </c>
      <c r="G1007" s="106">
        <v>0</v>
      </c>
      <c r="H1007" s="106">
        <v>0</v>
      </c>
      <c r="I1007" s="106">
        <v>0</v>
      </c>
      <c r="J1007" s="106">
        <v>0</v>
      </c>
      <c r="K1007" s="117">
        <v>0</v>
      </c>
      <c r="L1007" s="106">
        <v>0</v>
      </c>
      <c r="M1007" s="117"/>
    </row>
    <row r="1008" spans="2:13">
      <c r="B1008" s="117" t="s">
        <v>125</v>
      </c>
      <c r="C1008" s="117" t="s">
        <v>1120</v>
      </c>
      <c r="D1008" s="117" t="s">
        <v>1277</v>
      </c>
      <c r="E1008" s="117">
        <v>23766</v>
      </c>
      <c r="F1008" s="141">
        <v>44805</v>
      </c>
      <c r="G1008" s="106">
        <v>0</v>
      </c>
      <c r="H1008" s="106">
        <v>0</v>
      </c>
      <c r="I1008" s="106">
        <v>0</v>
      </c>
      <c r="J1008" s="106">
        <v>0</v>
      </c>
      <c r="K1008" s="117">
        <v>0</v>
      </c>
      <c r="L1008" s="106">
        <v>0</v>
      </c>
      <c r="M1008" s="117"/>
    </row>
    <row r="1009" spans="2:13">
      <c r="B1009" s="117" t="s">
        <v>125</v>
      </c>
      <c r="C1009" s="117" t="s">
        <v>1166</v>
      </c>
      <c r="D1009" s="117" t="s">
        <v>203</v>
      </c>
      <c r="E1009" s="117">
        <v>22930</v>
      </c>
      <c r="F1009" s="141">
        <v>44805</v>
      </c>
      <c r="G1009" s="106">
        <v>0</v>
      </c>
      <c r="H1009" s="106">
        <v>0</v>
      </c>
      <c r="I1009" s="106">
        <v>0</v>
      </c>
      <c r="J1009" s="106">
        <v>0</v>
      </c>
      <c r="K1009" s="117">
        <v>0</v>
      </c>
      <c r="L1009" s="106">
        <v>0</v>
      </c>
      <c r="M1009" s="117"/>
    </row>
    <row r="1010" spans="2:13">
      <c r="B1010" s="117" t="s">
        <v>125</v>
      </c>
      <c r="C1010" s="117" t="s">
        <v>1120</v>
      </c>
      <c r="D1010" s="117" t="s">
        <v>1174</v>
      </c>
      <c r="E1010" s="117">
        <v>15187</v>
      </c>
      <c r="F1010" s="141">
        <v>44805</v>
      </c>
      <c r="G1010" s="106">
        <v>0</v>
      </c>
      <c r="H1010" s="106">
        <v>0</v>
      </c>
      <c r="I1010" s="106">
        <v>0</v>
      </c>
      <c r="J1010" s="106">
        <v>0</v>
      </c>
      <c r="K1010" s="117">
        <v>0</v>
      </c>
      <c r="L1010" s="106">
        <v>0</v>
      </c>
      <c r="M1010" s="117"/>
    </row>
    <row r="1011" spans="2:13">
      <c r="B1011" s="117" t="s">
        <v>106</v>
      </c>
      <c r="C1011" s="117" t="s">
        <v>1136</v>
      </c>
      <c r="D1011" s="117" t="s">
        <v>641</v>
      </c>
      <c r="E1011" s="117">
        <v>15198</v>
      </c>
      <c r="F1011" s="141">
        <v>44805</v>
      </c>
      <c r="G1011" s="106">
        <v>2</v>
      </c>
      <c r="H1011" s="106">
        <v>0</v>
      </c>
      <c r="I1011" s="106">
        <v>0</v>
      </c>
      <c r="J1011" s="106">
        <v>0</v>
      </c>
      <c r="K1011" s="117">
        <v>0</v>
      </c>
      <c r="L1011" s="106">
        <v>0</v>
      </c>
      <c r="M1011" s="117"/>
    </row>
    <row r="1012" spans="2:13">
      <c r="B1012" s="117" t="s">
        <v>106</v>
      </c>
      <c r="C1012" s="117" t="s">
        <v>1136</v>
      </c>
      <c r="D1012" s="117" t="s">
        <v>1176</v>
      </c>
      <c r="E1012" s="117">
        <v>15217</v>
      </c>
      <c r="F1012" s="141">
        <v>44805</v>
      </c>
      <c r="G1012" s="106">
        <v>0</v>
      </c>
      <c r="H1012" s="106">
        <v>0</v>
      </c>
      <c r="I1012" s="106">
        <v>0</v>
      </c>
      <c r="J1012" s="106">
        <v>0</v>
      </c>
      <c r="K1012" s="117">
        <v>0</v>
      </c>
      <c r="L1012" s="106">
        <v>0</v>
      </c>
      <c r="M1012" s="117"/>
    </row>
    <row r="1013" spans="2:13">
      <c r="B1013" s="117" t="s">
        <v>125</v>
      </c>
      <c r="C1013" s="117" t="s">
        <v>1120</v>
      </c>
      <c r="D1013" s="117" t="s">
        <v>1248</v>
      </c>
      <c r="E1013" s="117">
        <v>23970</v>
      </c>
      <c r="F1013" s="141">
        <v>44805</v>
      </c>
      <c r="G1013" s="106">
        <v>7</v>
      </c>
      <c r="H1013" s="106">
        <v>0</v>
      </c>
      <c r="I1013" s="106">
        <v>0</v>
      </c>
      <c r="J1013" s="106">
        <v>0</v>
      </c>
      <c r="K1013" s="117">
        <v>0</v>
      </c>
      <c r="L1013" s="106">
        <v>0</v>
      </c>
      <c r="M1013" s="117"/>
    </row>
    <row r="1014" spans="2:13">
      <c r="B1014" s="117" t="s">
        <v>125</v>
      </c>
      <c r="C1014" s="117" t="s">
        <v>1166</v>
      </c>
      <c r="D1014" s="117" t="s">
        <v>1250</v>
      </c>
      <c r="E1014" s="117">
        <v>15247</v>
      </c>
      <c r="F1014" s="141">
        <v>44805</v>
      </c>
      <c r="G1014" s="106">
        <v>0</v>
      </c>
      <c r="H1014" s="106">
        <v>0</v>
      </c>
      <c r="I1014" s="106">
        <v>0</v>
      </c>
      <c r="J1014" s="106">
        <v>0</v>
      </c>
      <c r="K1014" s="117">
        <v>0</v>
      </c>
      <c r="L1014" s="106">
        <v>0</v>
      </c>
      <c r="M1014" s="117"/>
    </row>
    <row r="1015" spans="2:13">
      <c r="B1015" s="117" t="s">
        <v>125</v>
      </c>
      <c r="C1015" s="117" t="s">
        <v>1120</v>
      </c>
      <c r="D1015" s="117" t="s">
        <v>131</v>
      </c>
      <c r="E1015" s="117">
        <v>15253</v>
      </c>
      <c r="F1015" s="141">
        <v>44805</v>
      </c>
      <c r="G1015" s="106">
        <v>0</v>
      </c>
      <c r="H1015" s="106">
        <v>0</v>
      </c>
      <c r="I1015" s="106">
        <v>0</v>
      </c>
      <c r="J1015" s="106">
        <v>0</v>
      </c>
      <c r="K1015" s="117">
        <v>0</v>
      </c>
      <c r="L1015" s="106">
        <v>0</v>
      </c>
      <c r="M1015" s="117"/>
    </row>
    <row r="1016" spans="2:13">
      <c r="B1016" s="117" t="s">
        <v>106</v>
      </c>
      <c r="C1016" s="117" t="s">
        <v>1131</v>
      </c>
      <c r="D1016" s="117" t="s">
        <v>1178</v>
      </c>
      <c r="E1016" s="117">
        <v>20433</v>
      </c>
      <c r="F1016" s="141">
        <v>44805</v>
      </c>
      <c r="G1016" s="106">
        <v>1</v>
      </c>
      <c r="H1016" s="106">
        <v>0</v>
      </c>
      <c r="I1016" s="106">
        <v>0</v>
      </c>
      <c r="J1016" s="106">
        <v>0</v>
      </c>
      <c r="K1016" s="117">
        <v>0</v>
      </c>
      <c r="L1016" s="106">
        <v>0</v>
      </c>
      <c r="M1016" s="117"/>
    </row>
    <row r="1017" spans="2:13">
      <c r="B1017" s="117" t="s">
        <v>125</v>
      </c>
      <c r="C1017" s="117" t="s">
        <v>1166</v>
      </c>
      <c r="D1017" s="117" t="s">
        <v>140</v>
      </c>
      <c r="E1017" s="117">
        <v>15261</v>
      </c>
      <c r="F1017" s="141">
        <v>44805</v>
      </c>
      <c r="G1017" s="106">
        <v>10</v>
      </c>
      <c r="H1017" s="106">
        <v>0</v>
      </c>
      <c r="I1017" s="106">
        <v>0</v>
      </c>
      <c r="J1017" s="106">
        <v>0</v>
      </c>
      <c r="K1017" s="117">
        <v>0</v>
      </c>
      <c r="L1017" s="106">
        <v>0</v>
      </c>
      <c r="M1017" s="117"/>
    </row>
    <row r="1018" spans="2:13">
      <c r="B1018" s="117" t="s">
        <v>206</v>
      </c>
      <c r="C1018" s="117" t="s">
        <v>1115</v>
      </c>
      <c r="D1018" s="117" t="s">
        <v>1179</v>
      </c>
      <c r="E1018" s="117">
        <v>15270</v>
      </c>
      <c r="F1018" s="141">
        <v>44805</v>
      </c>
      <c r="G1018" s="106">
        <v>0</v>
      </c>
      <c r="H1018" s="106">
        <v>0</v>
      </c>
      <c r="I1018" s="106">
        <v>0</v>
      </c>
      <c r="J1018" s="106">
        <v>0</v>
      </c>
      <c r="K1018" s="117">
        <v>0</v>
      </c>
      <c r="L1018" s="106">
        <v>0</v>
      </c>
      <c r="M1018" s="117"/>
    </row>
    <row r="1019" spans="2:13">
      <c r="B1019" s="117" t="s">
        <v>125</v>
      </c>
      <c r="C1019" s="117" t="s">
        <v>1120</v>
      </c>
      <c r="D1019" s="117" t="s">
        <v>646</v>
      </c>
      <c r="E1019" s="117">
        <v>21248</v>
      </c>
      <c r="F1019" s="141">
        <v>44805</v>
      </c>
      <c r="G1019" s="106">
        <v>0</v>
      </c>
      <c r="H1019" s="106">
        <v>0</v>
      </c>
      <c r="I1019" s="106">
        <v>0</v>
      </c>
      <c r="J1019" s="106">
        <v>0</v>
      </c>
      <c r="K1019" s="117">
        <v>0</v>
      </c>
      <c r="L1019" s="106">
        <v>0</v>
      </c>
      <c r="M1019" s="117"/>
    </row>
    <row r="1020" spans="2:13">
      <c r="B1020" s="117" t="s">
        <v>206</v>
      </c>
      <c r="C1020" s="117" t="s">
        <v>1117</v>
      </c>
      <c r="D1020" s="117" t="s">
        <v>1251</v>
      </c>
      <c r="E1020" s="117">
        <v>20718</v>
      </c>
      <c r="F1020" s="141">
        <v>44805</v>
      </c>
      <c r="G1020" s="106">
        <v>0</v>
      </c>
      <c r="H1020" s="106">
        <v>0</v>
      </c>
      <c r="I1020" s="106">
        <v>0</v>
      </c>
      <c r="J1020" s="106">
        <v>0</v>
      </c>
      <c r="K1020" s="117">
        <v>0</v>
      </c>
      <c r="L1020" s="106">
        <v>0</v>
      </c>
      <c r="M1020" s="117"/>
    </row>
    <row r="1021" spans="2:13">
      <c r="B1021" s="117" t="s">
        <v>125</v>
      </c>
      <c r="C1021" s="117" t="s">
        <v>1120</v>
      </c>
      <c r="D1021" s="117" t="s">
        <v>1180</v>
      </c>
      <c r="E1021" s="117">
        <v>24415</v>
      </c>
      <c r="F1021" s="141">
        <v>44805</v>
      </c>
      <c r="G1021" s="106">
        <v>3</v>
      </c>
      <c r="H1021" s="106">
        <v>0</v>
      </c>
      <c r="I1021" s="106">
        <v>0</v>
      </c>
      <c r="J1021" s="106">
        <v>0</v>
      </c>
      <c r="K1021" s="117">
        <v>0</v>
      </c>
      <c r="L1021" s="106">
        <v>0</v>
      </c>
      <c r="M1021" s="117"/>
    </row>
    <row r="1022" spans="2:13">
      <c r="B1022" s="117" t="s">
        <v>106</v>
      </c>
      <c r="C1022" s="117" t="s">
        <v>1181</v>
      </c>
      <c r="D1022" s="117" t="s">
        <v>1182</v>
      </c>
      <c r="E1022" s="117">
        <v>16729</v>
      </c>
      <c r="F1022" s="141">
        <v>44805</v>
      </c>
      <c r="G1022" s="106">
        <v>0</v>
      </c>
      <c r="H1022" s="106">
        <v>0</v>
      </c>
      <c r="I1022" s="106">
        <v>0</v>
      </c>
      <c r="J1022" s="106">
        <v>0</v>
      </c>
      <c r="K1022" s="117">
        <v>0</v>
      </c>
      <c r="L1022" s="106">
        <v>0</v>
      </c>
      <c r="M1022" s="117"/>
    </row>
    <row r="1023" spans="2:13">
      <c r="B1023" s="117" t="s">
        <v>106</v>
      </c>
      <c r="C1023" s="117" t="s">
        <v>1131</v>
      </c>
      <c r="D1023" s="117" t="s">
        <v>1183</v>
      </c>
      <c r="E1023" s="117">
        <v>17084</v>
      </c>
      <c r="F1023" s="141">
        <v>44805</v>
      </c>
      <c r="G1023" s="106">
        <v>1</v>
      </c>
      <c r="H1023" s="106">
        <v>0</v>
      </c>
      <c r="I1023" s="106">
        <v>0</v>
      </c>
      <c r="J1023" s="106">
        <v>0</v>
      </c>
      <c r="K1023" s="117">
        <v>0</v>
      </c>
      <c r="L1023" s="106">
        <v>0</v>
      </c>
      <c r="M1023" s="117"/>
    </row>
    <row r="1024" spans="2:13">
      <c r="B1024" s="117" t="s">
        <v>125</v>
      </c>
      <c r="C1024" s="117" t="s">
        <v>1138</v>
      </c>
      <c r="D1024" s="117" t="s">
        <v>133</v>
      </c>
      <c r="E1024" s="117">
        <v>15305</v>
      </c>
      <c r="F1024" s="141">
        <v>44805</v>
      </c>
      <c r="G1024" s="106">
        <v>6</v>
      </c>
      <c r="H1024" s="106">
        <v>0</v>
      </c>
      <c r="I1024" s="106">
        <v>0</v>
      </c>
      <c r="J1024" s="106">
        <v>0</v>
      </c>
      <c r="K1024" s="117">
        <v>0</v>
      </c>
      <c r="L1024" s="106">
        <v>0</v>
      </c>
      <c r="M1024" s="117"/>
    </row>
    <row r="1025" spans="2:13">
      <c r="B1025" s="117" t="s">
        <v>206</v>
      </c>
      <c r="C1025" s="117" t="s">
        <v>1119</v>
      </c>
      <c r="D1025" s="117" t="s">
        <v>214</v>
      </c>
      <c r="E1025" s="117">
        <v>15327</v>
      </c>
      <c r="F1025" s="141">
        <v>44805</v>
      </c>
      <c r="G1025" s="106">
        <v>0</v>
      </c>
      <c r="H1025" s="106">
        <v>0</v>
      </c>
      <c r="I1025" s="106">
        <v>0</v>
      </c>
      <c r="J1025" s="106">
        <v>0</v>
      </c>
      <c r="K1025" s="117">
        <v>0</v>
      </c>
      <c r="L1025" s="106">
        <v>0</v>
      </c>
      <c r="M1025" s="117"/>
    </row>
    <row r="1026" spans="2:13">
      <c r="B1026" s="117" t="s">
        <v>125</v>
      </c>
      <c r="C1026" s="117" t="s">
        <v>1166</v>
      </c>
      <c r="D1026" s="117" t="s">
        <v>1330</v>
      </c>
      <c r="E1026" s="117">
        <v>15328</v>
      </c>
      <c r="F1026" s="141">
        <v>44805</v>
      </c>
      <c r="G1026" s="106">
        <v>0</v>
      </c>
      <c r="H1026" s="106">
        <v>0</v>
      </c>
      <c r="I1026" s="106">
        <v>0</v>
      </c>
      <c r="J1026" s="106">
        <v>0</v>
      </c>
      <c r="K1026" s="117">
        <v>0</v>
      </c>
      <c r="L1026" s="106">
        <v>0</v>
      </c>
      <c r="M1026" s="117"/>
    </row>
    <row r="1027" spans="2:13">
      <c r="B1027" s="117" t="s">
        <v>106</v>
      </c>
      <c r="C1027" s="117" t="s">
        <v>1125</v>
      </c>
      <c r="D1027" s="117" t="s">
        <v>1331</v>
      </c>
      <c r="E1027" s="117">
        <v>15346</v>
      </c>
      <c r="F1027" s="141">
        <v>44805</v>
      </c>
      <c r="G1027" s="106">
        <v>0</v>
      </c>
      <c r="H1027" s="106">
        <v>0</v>
      </c>
      <c r="I1027" s="106">
        <v>0</v>
      </c>
      <c r="J1027" s="106">
        <v>0</v>
      </c>
      <c r="K1027" s="117">
        <v>0</v>
      </c>
      <c r="L1027" s="106">
        <v>0</v>
      </c>
      <c r="M1027" s="117"/>
    </row>
    <row r="1028" spans="2:13">
      <c r="B1028" s="117" t="s">
        <v>206</v>
      </c>
      <c r="C1028" s="117" t="s">
        <v>1119</v>
      </c>
      <c r="D1028" s="117" t="s">
        <v>215</v>
      </c>
      <c r="E1028" s="117">
        <v>14459</v>
      </c>
      <c r="F1028" s="141">
        <v>44805</v>
      </c>
      <c r="G1028" s="106">
        <v>7</v>
      </c>
      <c r="H1028" s="106">
        <v>0</v>
      </c>
      <c r="I1028" s="106">
        <v>0</v>
      </c>
      <c r="J1028" s="106">
        <v>0</v>
      </c>
      <c r="K1028" s="117">
        <v>0</v>
      </c>
      <c r="L1028" s="106">
        <v>0</v>
      </c>
      <c r="M1028" s="117"/>
    </row>
    <row r="1029" spans="2:13">
      <c r="B1029" s="117" t="s">
        <v>106</v>
      </c>
      <c r="C1029" s="117" t="s">
        <v>1181</v>
      </c>
      <c r="D1029" s="117" t="s">
        <v>1184</v>
      </c>
      <c r="E1029" s="117">
        <v>15347</v>
      </c>
      <c r="F1029" s="141">
        <v>44805</v>
      </c>
      <c r="G1029" s="106">
        <v>0</v>
      </c>
      <c r="H1029" s="106">
        <v>0</v>
      </c>
      <c r="I1029" s="106">
        <v>0</v>
      </c>
      <c r="J1029" s="106">
        <v>0</v>
      </c>
      <c r="K1029" s="117">
        <v>0</v>
      </c>
      <c r="L1029" s="106">
        <v>0</v>
      </c>
      <c r="M1029" s="117"/>
    </row>
    <row r="1030" spans="2:13">
      <c r="B1030" s="117" t="s">
        <v>106</v>
      </c>
      <c r="C1030" s="117" t="s">
        <v>1126</v>
      </c>
      <c r="D1030" s="117" t="s">
        <v>1185</v>
      </c>
      <c r="E1030" s="117">
        <v>15352</v>
      </c>
      <c r="F1030" s="141">
        <v>44805</v>
      </c>
      <c r="G1030" s="106">
        <v>0</v>
      </c>
      <c r="H1030" s="106">
        <v>0</v>
      </c>
      <c r="I1030" s="106">
        <v>0</v>
      </c>
      <c r="J1030" s="106">
        <v>0</v>
      </c>
      <c r="K1030" s="117">
        <v>0</v>
      </c>
      <c r="L1030" s="106">
        <v>0</v>
      </c>
      <c r="M1030" s="117"/>
    </row>
    <row r="1031" spans="2:13">
      <c r="B1031" s="117" t="s">
        <v>106</v>
      </c>
      <c r="C1031" s="117" t="s">
        <v>1136</v>
      </c>
      <c r="D1031" s="117" t="s">
        <v>1186</v>
      </c>
      <c r="E1031" s="117">
        <v>15353</v>
      </c>
      <c r="F1031" s="141">
        <v>44805</v>
      </c>
      <c r="G1031" s="106">
        <v>0</v>
      </c>
      <c r="H1031" s="106">
        <v>0</v>
      </c>
      <c r="I1031" s="106">
        <v>0</v>
      </c>
      <c r="J1031" s="106">
        <v>0</v>
      </c>
      <c r="K1031" s="117">
        <v>0</v>
      </c>
      <c r="L1031" s="106">
        <v>0</v>
      </c>
      <c r="M1031" s="117"/>
    </row>
    <row r="1032" spans="2:13">
      <c r="B1032" s="117" t="s">
        <v>125</v>
      </c>
      <c r="C1032" s="117" t="s">
        <v>1166</v>
      </c>
      <c r="D1032" s="117" t="s">
        <v>1254</v>
      </c>
      <c r="E1032" s="117">
        <v>22929</v>
      </c>
      <c r="F1032" s="141">
        <v>44805</v>
      </c>
      <c r="G1032" s="106">
        <v>0</v>
      </c>
      <c r="H1032" s="106">
        <v>0</v>
      </c>
      <c r="I1032" s="106">
        <v>0</v>
      </c>
      <c r="J1032" s="106">
        <v>0</v>
      </c>
      <c r="K1032" s="117">
        <v>0</v>
      </c>
      <c r="L1032" s="106">
        <v>0</v>
      </c>
      <c r="M1032" s="117"/>
    </row>
    <row r="1033" spans="2:13">
      <c r="B1033" s="117" t="s">
        <v>206</v>
      </c>
      <c r="C1033" s="117" t="s">
        <v>1119</v>
      </c>
      <c r="D1033" s="117" t="s">
        <v>1281</v>
      </c>
      <c r="E1033" s="117">
        <v>19942</v>
      </c>
      <c r="F1033" s="141">
        <v>44805</v>
      </c>
      <c r="G1033" s="106">
        <v>0</v>
      </c>
      <c r="H1033" s="106">
        <v>0</v>
      </c>
      <c r="I1033" s="106">
        <v>0</v>
      </c>
      <c r="J1033" s="106">
        <v>0</v>
      </c>
      <c r="K1033" s="117">
        <v>0</v>
      </c>
      <c r="L1033" s="106">
        <v>0</v>
      </c>
      <c r="M1033" s="117"/>
    </row>
    <row r="1034" spans="2:13">
      <c r="B1034" s="117" t="s">
        <v>206</v>
      </c>
      <c r="C1034" s="117" t="s">
        <v>1117</v>
      </c>
      <c r="D1034" s="117" t="s">
        <v>1187</v>
      </c>
      <c r="E1034" s="117">
        <v>24710</v>
      </c>
      <c r="F1034" s="141">
        <v>44805</v>
      </c>
      <c r="G1034" s="106">
        <v>11</v>
      </c>
      <c r="H1034" s="106">
        <v>0</v>
      </c>
      <c r="I1034" s="106">
        <v>0</v>
      </c>
      <c r="J1034" s="106">
        <v>0</v>
      </c>
      <c r="K1034" s="117">
        <v>0</v>
      </c>
      <c r="L1034" s="106">
        <v>0</v>
      </c>
      <c r="M1034" s="117"/>
    </row>
    <row r="1035" spans="2:13">
      <c r="B1035" s="117" t="s">
        <v>125</v>
      </c>
      <c r="C1035" s="117" t="s">
        <v>1120</v>
      </c>
      <c r="D1035" s="117" t="s">
        <v>1338</v>
      </c>
      <c r="E1035" s="117">
        <v>25818</v>
      </c>
      <c r="F1035" s="141">
        <v>44805</v>
      </c>
      <c r="G1035" s="106">
        <v>1</v>
      </c>
      <c r="H1035" s="106">
        <v>0</v>
      </c>
      <c r="I1035" s="106">
        <v>0</v>
      </c>
      <c r="J1035" s="106">
        <v>0</v>
      </c>
      <c r="K1035" s="117">
        <v>0</v>
      </c>
      <c r="L1035" s="106">
        <v>0</v>
      </c>
      <c r="M1035" s="117"/>
    </row>
    <row r="1036" spans="2:13">
      <c r="B1036" s="117" t="s">
        <v>125</v>
      </c>
      <c r="C1036" s="117" t="s">
        <v>1166</v>
      </c>
      <c r="D1036" s="117" t="s">
        <v>1282</v>
      </c>
      <c r="E1036" s="117">
        <v>10889</v>
      </c>
      <c r="F1036" s="141">
        <v>44805</v>
      </c>
      <c r="G1036" s="106">
        <v>0</v>
      </c>
      <c r="H1036" s="106">
        <v>0</v>
      </c>
      <c r="I1036" s="106">
        <v>0</v>
      </c>
      <c r="J1036" s="106">
        <v>0</v>
      </c>
      <c r="K1036" s="117">
        <v>0</v>
      </c>
      <c r="L1036" s="106">
        <v>0</v>
      </c>
      <c r="M1036" s="117"/>
    </row>
    <row r="1037" spans="2:13">
      <c r="B1037" s="117" t="s">
        <v>125</v>
      </c>
      <c r="C1037" s="117" t="s">
        <v>1166</v>
      </c>
      <c r="D1037" s="117" t="s">
        <v>655</v>
      </c>
      <c r="E1037" s="117">
        <v>10890</v>
      </c>
      <c r="F1037" s="141">
        <v>44805</v>
      </c>
      <c r="G1037" s="106">
        <v>0</v>
      </c>
      <c r="H1037" s="106">
        <v>0</v>
      </c>
      <c r="I1037" s="106">
        <v>0</v>
      </c>
      <c r="J1037" s="106">
        <v>0</v>
      </c>
      <c r="K1037" s="117">
        <v>0</v>
      </c>
      <c r="L1037" s="106">
        <v>0</v>
      </c>
      <c r="M1037" s="117"/>
    </row>
    <row r="1038" spans="2:13">
      <c r="B1038" s="117" t="s">
        <v>106</v>
      </c>
      <c r="C1038" s="117" t="s">
        <v>1125</v>
      </c>
      <c r="D1038" s="117" t="s">
        <v>1189</v>
      </c>
      <c r="E1038" s="117">
        <v>15382</v>
      </c>
      <c r="F1038" s="141">
        <v>44805</v>
      </c>
      <c r="G1038" s="106">
        <v>0</v>
      </c>
      <c r="H1038" s="106">
        <v>0</v>
      </c>
      <c r="I1038" s="106">
        <v>0</v>
      </c>
      <c r="J1038" s="106">
        <v>0</v>
      </c>
      <c r="K1038" s="117">
        <v>0</v>
      </c>
      <c r="L1038" s="106">
        <v>0</v>
      </c>
      <c r="M1038" s="117"/>
    </row>
    <row r="1039" spans="2:13">
      <c r="B1039" s="117" t="s">
        <v>106</v>
      </c>
      <c r="C1039" s="117" t="s">
        <v>1136</v>
      </c>
      <c r="D1039" s="117" t="s">
        <v>1313</v>
      </c>
      <c r="E1039" s="117">
        <v>15410</v>
      </c>
      <c r="F1039" s="141">
        <v>44805</v>
      </c>
      <c r="G1039" s="106">
        <v>7</v>
      </c>
      <c r="H1039" s="106">
        <v>0</v>
      </c>
      <c r="I1039" s="106">
        <v>0</v>
      </c>
      <c r="J1039" s="106">
        <v>0</v>
      </c>
      <c r="K1039" s="117">
        <v>0</v>
      </c>
      <c r="L1039" s="106">
        <v>0</v>
      </c>
      <c r="M1039" s="117"/>
    </row>
    <row r="1040" spans="2:13">
      <c r="B1040" s="117" t="s">
        <v>125</v>
      </c>
      <c r="C1040" s="117" t="s">
        <v>1166</v>
      </c>
      <c r="D1040" s="117" t="s">
        <v>1257</v>
      </c>
      <c r="E1040" s="117">
        <v>15461</v>
      </c>
      <c r="F1040" s="141">
        <v>44805</v>
      </c>
      <c r="G1040" s="106">
        <v>0</v>
      </c>
      <c r="H1040" s="106">
        <v>0</v>
      </c>
      <c r="I1040" s="106">
        <v>0</v>
      </c>
      <c r="J1040" s="106">
        <v>0</v>
      </c>
      <c r="K1040" s="117">
        <v>0</v>
      </c>
      <c r="L1040" s="106">
        <v>0</v>
      </c>
      <c r="M1040" s="117"/>
    </row>
    <row r="1041" spans="2:13">
      <c r="B1041" s="117" t="s">
        <v>206</v>
      </c>
      <c r="C1041" s="117" t="s">
        <v>1117</v>
      </c>
      <c r="D1041" s="117" t="s">
        <v>664</v>
      </c>
      <c r="E1041" s="117">
        <v>15468</v>
      </c>
      <c r="F1041" s="141">
        <v>44805</v>
      </c>
      <c r="G1041" s="106">
        <v>0</v>
      </c>
      <c r="H1041" s="106">
        <v>0</v>
      </c>
      <c r="I1041" s="106">
        <v>0</v>
      </c>
      <c r="J1041" s="106">
        <v>0</v>
      </c>
      <c r="K1041" s="117">
        <v>0</v>
      </c>
      <c r="L1041" s="106">
        <v>0</v>
      </c>
      <c r="M1041" s="117"/>
    </row>
    <row r="1042" spans="2:13">
      <c r="B1042" s="117" t="s">
        <v>125</v>
      </c>
      <c r="C1042" s="117" t="s">
        <v>1120</v>
      </c>
      <c r="D1042" s="117" t="s">
        <v>1192</v>
      </c>
      <c r="E1042" s="117">
        <v>22950</v>
      </c>
      <c r="F1042" s="141">
        <v>44805</v>
      </c>
      <c r="G1042" s="106">
        <v>0</v>
      </c>
      <c r="H1042" s="106">
        <v>0</v>
      </c>
      <c r="I1042" s="106">
        <v>0</v>
      </c>
      <c r="J1042" s="106">
        <v>0</v>
      </c>
      <c r="K1042" s="117">
        <v>0</v>
      </c>
      <c r="L1042" s="106">
        <v>0</v>
      </c>
      <c r="M1042" s="117"/>
    </row>
    <row r="1043" spans="2:13">
      <c r="B1043" s="117" t="s">
        <v>106</v>
      </c>
      <c r="C1043" s="117" t="s">
        <v>1181</v>
      </c>
      <c r="D1043" s="117" t="s">
        <v>1315</v>
      </c>
      <c r="E1043" s="117">
        <v>15486</v>
      </c>
      <c r="F1043" s="141">
        <v>44805</v>
      </c>
      <c r="G1043" s="106">
        <v>0</v>
      </c>
      <c r="H1043" s="106">
        <v>0</v>
      </c>
      <c r="I1043" s="106">
        <v>0</v>
      </c>
      <c r="J1043" s="106">
        <v>0</v>
      </c>
      <c r="K1043" s="117">
        <v>0</v>
      </c>
      <c r="L1043" s="106">
        <v>0</v>
      </c>
      <c r="M1043" s="117"/>
    </row>
    <row r="1044" spans="2:13">
      <c r="B1044" s="117" t="s">
        <v>106</v>
      </c>
      <c r="C1044" s="117" t="s">
        <v>1136</v>
      </c>
      <c r="D1044" s="117" t="s">
        <v>1194</v>
      </c>
      <c r="E1044" s="117">
        <v>20008</v>
      </c>
      <c r="F1044" s="141">
        <v>44805</v>
      </c>
      <c r="G1044" s="106">
        <v>0</v>
      </c>
      <c r="H1044" s="106">
        <v>0</v>
      </c>
      <c r="I1044" s="106">
        <v>0</v>
      </c>
      <c r="J1044" s="106">
        <v>0</v>
      </c>
      <c r="K1044" s="117">
        <v>0</v>
      </c>
      <c r="L1044" s="106">
        <v>0</v>
      </c>
      <c r="M1044" s="117"/>
    </row>
    <row r="1045" spans="2:13">
      <c r="B1045" s="117" t="s">
        <v>106</v>
      </c>
      <c r="C1045" s="117" t="s">
        <v>1131</v>
      </c>
      <c r="D1045" s="117" t="s">
        <v>1195</v>
      </c>
      <c r="E1045" s="117">
        <v>15512</v>
      </c>
      <c r="F1045" s="141">
        <v>44805</v>
      </c>
      <c r="G1045" s="106">
        <v>3</v>
      </c>
      <c r="H1045" s="106">
        <v>0</v>
      </c>
      <c r="I1045" s="106">
        <v>0</v>
      </c>
      <c r="J1045" s="106">
        <v>0</v>
      </c>
      <c r="K1045" s="117">
        <v>0</v>
      </c>
      <c r="L1045" s="106">
        <v>0</v>
      </c>
      <c r="M1045" s="117"/>
    </row>
    <row r="1046" spans="2:13">
      <c r="B1046" s="117" t="s">
        <v>106</v>
      </c>
      <c r="C1046" s="117" t="s">
        <v>1125</v>
      </c>
      <c r="D1046" s="117" t="s">
        <v>1196</v>
      </c>
      <c r="E1046" s="117">
        <v>15521</v>
      </c>
      <c r="F1046" s="141">
        <v>44805</v>
      </c>
      <c r="G1046" s="106">
        <v>0</v>
      </c>
      <c r="H1046" s="106">
        <v>0</v>
      </c>
      <c r="I1046" s="106">
        <v>0</v>
      </c>
      <c r="J1046" s="106">
        <v>0</v>
      </c>
      <c r="K1046" s="117">
        <v>0</v>
      </c>
      <c r="L1046" s="106">
        <v>0</v>
      </c>
      <c r="M1046" s="117"/>
    </row>
    <row r="1047" spans="2:13">
      <c r="B1047" s="117" t="s">
        <v>206</v>
      </c>
      <c r="C1047" s="117" t="s">
        <v>1117</v>
      </c>
      <c r="D1047" s="117" t="s">
        <v>672</v>
      </c>
      <c r="E1047" s="117">
        <v>15126</v>
      </c>
      <c r="F1047" s="141">
        <v>44805</v>
      </c>
      <c r="G1047" s="106">
        <v>0</v>
      </c>
      <c r="H1047" s="106">
        <v>0</v>
      </c>
      <c r="I1047" s="106">
        <v>0</v>
      </c>
      <c r="J1047" s="106">
        <v>0</v>
      </c>
      <c r="K1047" s="117">
        <v>0</v>
      </c>
      <c r="L1047" s="106">
        <v>0</v>
      </c>
      <c r="M1047" s="117"/>
    </row>
    <row r="1048" spans="2:13">
      <c r="B1048" s="117" t="s">
        <v>106</v>
      </c>
      <c r="C1048" s="117" t="s">
        <v>1131</v>
      </c>
      <c r="D1048" s="117" t="s">
        <v>1261</v>
      </c>
      <c r="E1048" s="117">
        <v>20434</v>
      </c>
      <c r="F1048" s="141">
        <v>44805</v>
      </c>
      <c r="G1048" s="106">
        <v>2</v>
      </c>
      <c r="H1048" s="106">
        <v>0</v>
      </c>
      <c r="I1048" s="106">
        <v>0</v>
      </c>
      <c r="J1048" s="106">
        <v>0</v>
      </c>
      <c r="K1048" s="117">
        <v>0</v>
      </c>
      <c r="L1048" s="106">
        <v>0</v>
      </c>
      <c r="M1048" s="117"/>
    </row>
    <row r="1049" spans="2:13">
      <c r="B1049" s="117" t="s">
        <v>106</v>
      </c>
      <c r="C1049" s="117" t="s">
        <v>1131</v>
      </c>
      <c r="D1049" s="117" t="s">
        <v>1197</v>
      </c>
      <c r="E1049" s="117">
        <v>17086</v>
      </c>
      <c r="F1049" s="141">
        <v>44805</v>
      </c>
      <c r="G1049" s="106">
        <v>5</v>
      </c>
      <c r="H1049" s="106">
        <v>0</v>
      </c>
      <c r="I1049" s="106">
        <v>0</v>
      </c>
      <c r="J1049" s="106">
        <v>0</v>
      </c>
      <c r="K1049" s="117">
        <v>0</v>
      </c>
      <c r="L1049" s="106">
        <v>0</v>
      </c>
      <c r="M1049" s="117"/>
    </row>
    <row r="1050" spans="2:13">
      <c r="B1050" s="117" t="s">
        <v>206</v>
      </c>
      <c r="C1050" s="117" t="s">
        <v>1117</v>
      </c>
      <c r="D1050" s="117" t="s">
        <v>1286</v>
      </c>
      <c r="E1050" s="117">
        <v>15543</v>
      </c>
      <c r="F1050" s="141">
        <v>44805</v>
      </c>
      <c r="G1050" s="106">
        <v>2</v>
      </c>
      <c r="H1050" s="106">
        <v>0</v>
      </c>
      <c r="I1050" s="106">
        <v>0</v>
      </c>
      <c r="J1050" s="106">
        <v>0</v>
      </c>
      <c r="K1050" s="117">
        <v>0</v>
      </c>
      <c r="L1050" s="106">
        <v>0</v>
      </c>
      <c r="M1050" s="117"/>
    </row>
    <row r="1051" spans="2:13">
      <c r="B1051" s="117" t="s">
        <v>206</v>
      </c>
      <c r="C1051" s="117" t="s">
        <v>1119</v>
      </c>
      <c r="D1051" s="117" t="s">
        <v>217</v>
      </c>
      <c r="E1051" s="117">
        <v>15547</v>
      </c>
      <c r="F1051" s="141">
        <v>44805</v>
      </c>
      <c r="G1051" s="106">
        <v>2</v>
      </c>
      <c r="H1051" s="106">
        <v>0</v>
      </c>
      <c r="I1051" s="106">
        <v>0</v>
      </c>
      <c r="J1051" s="106">
        <v>0</v>
      </c>
      <c r="K1051" s="117">
        <v>0</v>
      </c>
      <c r="L1051" s="106">
        <v>0</v>
      </c>
      <c r="M1051" s="117"/>
    </row>
    <row r="1052" spans="2:13">
      <c r="B1052" s="117" t="s">
        <v>206</v>
      </c>
      <c r="C1052" s="117" t="s">
        <v>1115</v>
      </c>
      <c r="D1052" s="117" t="s">
        <v>1287</v>
      </c>
      <c r="E1052" s="117">
        <v>15548</v>
      </c>
      <c r="F1052" s="141">
        <v>44805</v>
      </c>
      <c r="G1052" s="106">
        <v>0</v>
      </c>
      <c r="H1052" s="106">
        <v>0</v>
      </c>
      <c r="I1052" s="106">
        <v>0</v>
      </c>
      <c r="J1052" s="106">
        <v>0</v>
      </c>
      <c r="K1052" s="117">
        <v>0</v>
      </c>
      <c r="L1052" s="106">
        <v>0</v>
      </c>
      <c r="M1052" s="117"/>
    </row>
    <row r="1053" spans="2:13">
      <c r="B1053" s="117" t="s">
        <v>106</v>
      </c>
      <c r="C1053" s="117" t="s">
        <v>1125</v>
      </c>
      <c r="D1053" s="117" t="s">
        <v>1198</v>
      </c>
      <c r="E1053" s="117">
        <v>15549</v>
      </c>
      <c r="F1053" s="141">
        <v>44805</v>
      </c>
      <c r="G1053" s="106">
        <v>0</v>
      </c>
      <c r="H1053" s="106">
        <v>0</v>
      </c>
      <c r="I1053" s="106">
        <v>0</v>
      </c>
      <c r="J1053" s="106">
        <v>0</v>
      </c>
      <c r="K1053" s="117">
        <v>0</v>
      </c>
      <c r="L1053" s="106">
        <v>0</v>
      </c>
      <c r="M1053" s="117"/>
    </row>
    <row r="1054" spans="2:13">
      <c r="B1054" s="117" t="s">
        <v>125</v>
      </c>
      <c r="C1054" s="117" t="s">
        <v>1166</v>
      </c>
      <c r="D1054" s="117" t="s">
        <v>1199</v>
      </c>
      <c r="E1054" s="117">
        <v>24330</v>
      </c>
      <c r="F1054" s="141">
        <v>44805</v>
      </c>
      <c r="G1054" s="106">
        <v>12</v>
      </c>
      <c r="H1054" s="106">
        <v>0</v>
      </c>
      <c r="I1054" s="106">
        <v>0</v>
      </c>
      <c r="J1054" s="106">
        <v>0</v>
      </c>
      <c r="K1054" s="117">
        <v>0</v>
      </c>
      <c r="L1054" s="106">
        <v>0</v>
      </c>
      <c r="M1054" s="117"/>
    </row>
    <row r="1055" spans="2:13">
      <c r="B1055" s="117" t="s">
        <v>106</v>
      </c>
      <c r="C1055" s="117" t="s">
        <v>1131</v>
      </c>
      <c r="D1055" s="117" t="s">
        <v>1202</v>
      </c>
      <c r="E1055" s="117">
        <v>17151</v>
      </c>
      <c r="F1055" s="141">
        <v>44805</v>
      </c>
      <c r="G1055" s="106">
        <v>0</v>
      </c>
      <c r="H1055" s="106">
        <v>0</v>
      </c>
      <c r="I1055" s="106">
        <v>0</v>
      </c>
      <c r="J1055" s="106">
        <v>0</v>
      </c>
      <c r="K1055" s="117">
        <v>0</v>
      </c>
      <c r="L1055" s="106">
        <v>0</v>
      </c>
      <c r="M1055" s="117"/>
    </row>
    <row r="1056" spans="2:13">
      <c r="B1056" s="117" t="s">
        <v>206</v>
      </c>
      <c r="C1056" s="117" t="s">
        <v>1117</v>
      </c>
      <c r="D1056" s="117" t="s">
        <v>1263</v>
      </c>
      <c r="E1056" s="117">
        <v>15590</v>
      </c>
      <c r="F1056" s="141">
        <v>44805</v>
      </c>
      <c r="G1056" s="106">
        <v>6</v>
      </c>
      <c r="H1056" s="106">
        <v>0</v>
      </c>
      <c r="I1056" s="106">
        <v>0</v>
      </c>
      <c r="J1056" s="106">
        <v>0</v>
      </c>
      <c r="K1056" s="117">
        <v>0</v>
      </c>
      <c r="L1056" s="106">
        <v>0</v>
      </c>
      <c r="M1056" s="117"/>
    </row>
    <row r="1057" spans="2:13">
      <c r="B1057" s="117" t="s">
        <v>106</v>
      </c>
      <c r="C1057" s="117" t="s">
        <v>1131</v>
      </c>
      <c r="D1057" s="117" t="s">
        <v>1205</v>
      </c>
      <c r="E1057" s="117">
        <v>15606</v>
      </c>
      <c r="F1057" s="141">
        <v>44805</v>
      </c>
      <c r="G1057" s="106">
        <v>0</v>
      </c>
      <c r="H1057" s="106">
        <v>0</v>
      </c>
      <c r="I1057" s="106">
        <v>0</v>
      </c>
      <c r="J1057" s="106">
        <v>0</v>
      </c>
      <c r="K1057" s="117">
        <v>0</v>
      </c>
      <c r="L1057" s="106">
        <v>0</v>
      </c>
      <c r="M1057" s="117"/>
    </row>
    <row r="1058" spans="2:13">
      <c r="B1058" s="117" t="s">
        <v>106</v>
      </c>
      <c r="C1058" s="117" t="s">
        <v>1136</v>
      </c>
      <c r="D1058" s="117" t="s">
        <v>676</v>
      </c>
      <c r="E1058" s="117">
        <v>15613</v>
      </c>
      <c r="F1058" s="141">
        <v>44805</v>
      </c>
      <c r="G1058" s="106">
        <v>0</v>
      </c>
      <c r="H1058" s="106">
        <v>0</v>
      </c>
      <c r="I1058" s="106">
        <v>0</v>
      </c>
      <c r="J1058" s="106">
        <v>0</v>
      </c>
      <c r="K1058" s="117">
        <v>0</v>
      </c>
      <c r="L1058" s="106">
        <v>0</v>
      </c>
      <c r="M1058" s="117"/>
    </row>
    <row r="1059" spans="2:13">
      <c r="B1059" s="117" t="s">
        <v>106</v>
      </c>
      <c r="C1059" s="117" t="s">
        <v>1125</v>
      </c>
      <c r="D1059" s="117" t="s">
        <v>1339</v>
      </c>
      <c r="E1059" s="117">
        <v>16673</v>
      </c>
      <c r="F1059" s="141">
        <v>44805</v>
      </c>
      <c r="G1059" s="106">
        <v>0</v>
      </c>
      <c r="H1059" s="106">
        <v>0</v>
      </c>
      <c r="I1059" s="106">
        <v>0</v>
      </c>
      <c r="J1059" s="106">
        <v>0</v>
      </c>
      <c r="K1059" s="117">
        <v>0</v>
      </c>
      <c r="L1059" s="106">
        <v>0</v>
      </c>
      <c r="M1059" s="117"/>
    </row>
    <row r="1060" spans="2:13">
      <c r="B1060" s="117" t="s">
        <v>125</v>
      </c>
      <c r="C1060" s="117" t="s">
        <v>1120</v>
      </c>
      <c r="D1060" s="117" t="s">
        <v>677</v>
      </c>
      <c r="E1060" s="117">
        <v>15614</v>
      </c>
      <c r="F1060" s="141">
        <v>44805</v>
      </c>
      <c r="G1060" s="106">
        <v>0</v>
      </c>
      <c r="H1060" s="106">
        <v>0</v>
      </c>
      <c r="I1060" s="106">
        <v>1</v>
      </c>
      <c r="J1060" s="106">
        <v>0</v>
      </c>
      <c r="K1060" s="117">
        <v>0</v>
      </c>
      <c r="L1060" s="106">
        <v>0</v>
      </c>
      <c r="M1060" s="117"/>
    </row>
    <row r="1061" spans="2:13">
      <c r="B1061" s="117" t="s">
        <v>206</v>
      </c>
      <c r="C1061" s="117" t="s">
        <v>1115</v>
      </c>
      <c r="D1061" s="117" t="s">
        <v>679</v>
      </c>
      <c r="E1061" s="117">
        <v>15621</v>
      </c>
      <c r="F1061" s="141">
        <v>44805</v>
      </c>
      <c r="G1061" s="106">
        <v>0</v>
      </c>
      <c r="H1061" s="106">
        <v>0</v>
      </c>
      <c r="I1061" s="106">
        <v>0</v>
      </c>
      <c r="J1061" s="106">
        <v>0</v>
      </c>
      <c r="K1061" s="117">
        <v>0</v>
      </c>
      <c r="L1061" s="106">
        <v>0</v>
      </c>
      <c r="M1061" s="117"/>
    </row>
    <row r="1062" spans="2:13">
      <c r="B1062" s="117" t="s">
        <v>125</v>
      </c>
      <c r="C1062" s="117" t="s">
        <v>1138</v>
      </c>
      <c r="D1062" s="117" t="s">
        <v>128</v>
      </c>
      <c r="E1062" s="117">
        <v>15646</v>
      </c>
      <c r="F1062" s="141">
        <v>44805</v>
      </c>
      <c r="G1062" s="106">
        <v>0</v>
      </c>
      <c r="H1062" s="106">
        <v>0</v>
      </c>
      <c r="I1062" s="106">
        <v>0</v>
      </c>
      <c r="J1062" s="106">
        <v>0</v>
      </c>
      <c r="K1062" s="117">
        <v>0</v>
      </c>
      <c r="L1062" s="106">
        <v>0</v>
      </c>
      <c r="M1062" s="117"/>
    </row>
    <row r="1063" spans="2:13">
      <c r="B1063" s="117" t="s">
        <v>206</v>
      </c>
      <c r="C1063" s="117" t="s">
        <v>1117</v>
      </c>
      <c r="D1063" s="117" t="s">
        <v>211</v>
      </c>
      <c r="E1063" s="117">
        <v>15682</v>
      </c>
      <c r="F1063" s="141">
        <v>44805</v>
      </c>
      <c r="G1063" s="106">
        <v>0</v>
      </c>
      <c r="H1063" s="106">
        <v>0</v>
      </c>
      <c r="I1063" s="106">
        <v>0</v>
      </c>
      <c r="J1063" s="106">
        <v>0</v>
      </c>
      <c r="K1063" s="117">
        <v>0</v>
      </c>
      <c r="L1063" s="106">
        <v>0</v>
      </c>
      <c r="M1063" s="117"/>
    </row>
    <row r="1064" spans="2:13">
      <c r="B1064" s="117" t="s">
        <v>106</v>
      </c>
      <c r="C1064" s="117" t="s">
        <v>1181</v>
      </c>
      <c r="D1064" s="117" t="s">
        <v>1322</v>
      </c>
      <c r="E1064" s="117">
        <v>14473</v>
      </c>
      <c r="F1064" s="141">
        <v>44805</v>
      </c>
      <c r="G1064" s="106">
        <v>41</v>
      </c>
      <c r="H1064" s="106">
        <v>0</v>
      </c>
      <c r="I1064" s="106">
        <v>0</v>
      </c>
      <c r="J1064" s="106">
        <v>0</v>
      </c>
      <c r="K1064" s="117">
        <v>0</v>
      </c>
      <c r="L1064" s="106">
        <v>0</v>
      </c>
      <c r="M1064" s="117"/>
    </row>
    <row r="1065" spans="2:13">
      <c r="B1065" s="117" t="s">
        <v>125</v>
      </c>
      <c r="C1065" s="117" t="s">
        <v>1166</v>
      </c>
      <c r="D1065" s="117" t="s">
        <v>1208</v>
      </c>
      <c r="E1065" s="117">
        <v>15723</v>
      </c>
      <c r="F1065" s="141">
        <v>44805</v>
      </c>
      <c r="G1065" s="106">
        <v>0</v>
      </c>
      <c r="H1065" s="106">
        <v>0</v>
      </c>
      <c r="I1065" s="106">
        <v>0</v>
      </c>
      <c r="J1065" s="106">
        <v>0</v>
      </c>
      <c r="K1065" s="117">
        <v>0</v>
      </c>
      <c r="L1065" s="106">
        <v>0</v>
      </c>
      <c r="M1065" s="117"/>
    </row>
    <row r="1066" spans="2:13">
      <c r="B1066" s="117" t="s">
        <v>106</v>
      </c>
      <c r="C1066" s="117" t="s">
        <v>1125</v>
      </c>
      <c r="D1066" s="117" t="s">
        <v>112</v>
      </c>
      <c r="E1066" s="117">
        <v>15724</v>
      </c>
      <c r="F1066" s="141">
        <v>44805</v>
      </c>
      <c r="G1066" s="106">
        <v>5</v>
      </c>
      <c r="H1066" s="106">
        <v>0</v>
      </c>
      <c r="I1066" s="106">
        <v>0</v>
      </c>
      <c r="J1066" s="106">
        <v>0</v>
      </c>
      <c r="K1066" s="117">
        <v>0</v>
      </c>
      <c r="L1066" s="106">
        <v>0</v>
      </c>
      <c r="M1066" s="117"/>
    </row>
    <row r="1067" spans="2:13">
      <c r="B1067" s="117" t="s">
        <v>106</v>
      </c>
      <c r="C1067" s="117" t="s">
        <v>1131</v>
      </c>
      <c r="D1067" s="117" t="s">
        <v>1340</v>
      </c>
      <c r="E1067" s="117">
        <v>15733</v>
      </c>
      <c r="F1067" s="141">
        <v>44805</v>
      </c>
      <c r="G1067" s="106">
        <v>0</v>
      </c>
      <c r="H1067" s="106">
        <v>0</v>
      </c>
      <c r="I1067" s="106">
        <v>0</v>
      </c>
      <c r="J1067" s="106">
        <v>0</v>
      </c>
      <c r="K1067" s="117">
        <v>0</v>
      </c>
      <c r="L1067" s="106">
        <v>0</v>
      </c>
      <c r="M1067" s="117"/>
    </row>
    <row r="1068" spans="2:13">
      <c r="B1068" s="117" t="s">
        <v>106</v>
      </c>
      <c r="C1068" s="117" t="s">
        <v>1131</v>
      </c>
      <c r="D1068" s="117" t="s">
        <v>1210</v>
      </c>
      <c r="E1068" s="117">
        <v>15742</v>
      </c>
      <c r="F1068" s="141">
        <v>44805</v>
      </c>
      <c r="G1068" s="106">
        <v>2</v>
      </c>
      <c r="H1068" s="106">
        <v>0</v>
      </c>
      <c r="I1068" s="106">
        <v>0</v>
      </c>
      <c r="J1068" s="106">
        <v>0</v>
      </c>
      <c r="K1068" s="117">
        <v>0</v>
      </c>
      <c r="L1068" s="106">
        <v>0</v>
      </c>
      <c r="M1068" s="117"/>
    </row>
    <row r="1069" spans="2:13">
      <c r="B1069" s="117" t="s">
        <v>206</v>
      </c>
      <c r="C1069" s="117" t="s">
        <v>1119</v>
      </c>
      <c r="D1069" s="117" t="s">
        <v>219</v>
      </c>
      <c r="E1069" s="117">
        <v>15768</v>
      </c>
      <c r="F1069" s="141">
        <v>44805</v>
      </c>
      <c r="G1069" s="106">
        <v>5</v>
      </c>
      <c r="H1069" s="106">
        <v>0</v>
      </c>
      <c r="I1069" s="106">
        <v>0</v>
      </c>
      <c r="J1069" s="106">
        <v>0</v>
      </c>
      <c r="K1069" s="117">
        <v>0</v>
      </c>
      <c r="L1069" s="106">
        <v>0</v>
      </c>
      <c r="M1069" s="117"/>
    </row>
    <row r="1070" spans="2:13">
      <c r="B1070" s="117" t="s">
        <v>206</v>
      </c>
      <c r="C1070" s="117" t="s">
        <v>1119</v>
      </c>
      <c r="D1070" s="117" t="s">
        <v>220</v>
      </c>
      <c r="E1070" s="117">
        <v>15780</v>
      </c>
      <c r="F1070" s="141">
        <v>44805</v>
      </c>
      <c r="G1070" s="106">
        <v>0</v>
      </c>
      <c r="H1070" s="106">
        <v>0</v>
      </c>
      <c r="I1070" s="106">
        <v>0</v>
      </c>
      <c r="J1070" s="106">
        <v>0</v>
      </c>
      <c r="K1070" s="117">
        <v>0</v>
      </c>
      <c r="L1070" s="106">
        <v>0</v>
      </c>
      <c r="M1070" s="117"/>
    </row>
    <row r="1071" spans="2:13">
      <c r="B1071" s="117" t="s">
        <v>206</v>
      </c>
      <c r="C1071" s="117" t="s">
        <v>1115</v>
      </c>
      <c r="D1071" s="117" t="s">
        <v>1116</v>
      </c>
      <c r="E1071" s="117">
        <v>20753</v>
      </c>
      <c r="F1071" s="141">
        <v>44835</v>
      </c>
      <c r="G1071" s="106">
        <v>10</v>
      </c>
      <c r="H1071" s="106">
        <v>0</v>
      </c>
      <c r="I1071" s="106">
        <v>0</v>
      </c>
      <c r="J1071" s="106">
        <v>0</v>
      </c>
      <c r="K1071" s="117">
        <v>0</v>
      </c>
      <c r="L1071" s="106">
        <v>0</v>
      </c>
      <c r="M1071" s="117"/>
    </row>
    <row r="1072" spans="2:13">
      <c r="B1072" s="117" t="s">
        <v>206</v>
      </c>
      <c r="C1072" s="117" t="s">
        <v>1117</v>
      </c>
      <c r="D1072" s="117" t="s">
        <v>1118</v>
      </c>
      <c r="E1072" s="117">
        <v>17274</v>
      </c>
      <c r="F1072" s="141">
        <v>44835</v>
      </c>
      <c r="G1072" s="106">
        <v>2</v>
      </c>
      <c r="H1072" s="106">
        <v>0</v>
      </c>
      <c r="I1072" s="106">
        <v>0</v>
      </c>
      <c r="J1072" s="106">
        <v>0</v>
      </c>
      <c r="K1072" s="117">
        <v>0</v>
      </c>
      <c r="L1072" s="106">
        <v>0</v>
      </c>
      <c r="M1072" s="117"/>
    </row>
    <row r="1073" spans="2:13">
      <c r="B1073" s="117" t="s">
        <v>106</v>
      </c>
      <c r="C1073" s="117" t="s">
        <v>1131</v>
      </c>
      <c r="D1073" s="117" t="s">
        <v>1216</v>
      </c>
      <c r="E1073" s="117">
        <v>14211</v>
      </c>
      <c r="F1073" s="141">
        <v>44835</v>
      </c>
      <c r="G1073" s="106">
        <v>3</v>
      </c>
      <c r="H1073" s="106">
        <v>0</v>
      </c>
      <c r="I1073" s="106">
        <v>0</v>
      </c>
      <c r="J1073" s="106">
        <v>0</v>
      </c>
      <c r="K1073" s="117">
        <v>0</v>
      </c>
      <c r="L1073" s="106">
        <v>0</v>
      </c>
      <c r="M1073" s="117"/>
    </row>
    <row r="1074" spans="2:13">
      <c r="B1074" s="117" t="s">
        <v>206</v>
      </c>
      <c r="C1074" s="117" t="s">
        <v>1119</v>
      </c>
      <c r="D1074" s="117" t="s">
        <v>212</v>
      </c>
      <c r="E1074" s="117">
        <v>14212</v>
      </c>
      <c r="F1074" s="141">
        <v>44835</v>
      </c>
      <c r="G1074" s="106">
        <v>3</v>
      </c>
      <c r="H1074" s="106">
        <v>0</v>
      </c>
      <c r="I1074" s="106">
        <v>0</v>
      </c>
      <c r="J1074" s="106">
        <v>0</v>
      </c>
      <c r="K1074" s="117">
        <v>0</v>
      </c>
      <c r="L1074" s="106">
        <v>0</v>
      </c>
      <c r="M1074" s="117"/>
    </row>
    <row r="1075" spans="2:13">
      <c r="B1075" s="117" t="s">
        <v>125</v>
      </c>
      <c r="C1075" s="117" t="s">
        <v>1120</v>
      </c>
      <c r="D1075" s="117" t="s">
        <v>1121</v>
      </c>
      <c r="E1075" s="117">
        <v>14197</v>
      </c>
      <c r="F1075" s="141">
        <v>44835</v>
      </c>
      <c r="G1075" s="106">
        <v>2</v>
      </c>
      <c r="H1075" s="106">
        <v>0</v>
      </c>
      <c r="I1075" s="106">
        <v>0</v>
      </c>
      <c r="J1075" s="106">
        <v>0</v>
      </c>
      <c r="K1075" s="117">
        <v>0</v>
      </c>
      <c r="L1075" s="106">
        <v>0</v>
      </c>
      <c r="M1075" s="117"/>
    </row>
    <row r="1076" spans="2:13">
      <c r="B1076" s="117" t="s">
        <v>206</v>
      </c>
      <c r="C1076" s="117" t="s">
        <v>1115</v>
      </c>
      <c r="D1076" s="117" t="s">
        <v>1122</v>
      </c>
      <c r="E1076" s="117">
        <v>14217</v>
      </c>
      <c r="F1076" s="141">
        <v>44835</v>
      </c>
      <c r="G1076" s="106">
        <v>8</v>
      </c>
      <c r="H1076" s="106">
        <v>0</v>
      </c>
      <c r="I1076" s="106">
        <v>0</v>
      </c>
      <c r="J1076" s="106">
        <v>0</v>
      </c>
      <c r="K1076" s="117">
        <v>0</v>
      </c>
      <c r="L1076" s="106">
        <v>0</v>
      </c>
      <c r="M1076" s="117"/>
    </row>
    <row r="1077" spans="2:13">
      <c r="B1077" s="117" t="s">
        <v>106</v>
      </c>
      <c r="C1077" s="117" t="s">
        <v>1113</v>
      </c>
      <c r="D1077" s="117" t="s">
        <v>1341</v>
      </c>
      <c r="E1077" s="117">
        <v>14220</v>
      </c>
      <c r="F1077" s="141">
        <v>44835</v>
      </c>
      <c r="G1077" s="106">
        <v>0</v>
      </c>
      <c r="H1077" s="106">
        <v>0</v>
      </c>
      <c r="I1077" s="106">
        <v>0</v>
      </c>
      <c r="J1077" s="106">
        <v>0</v>
      </c>
      <c r="K1077" s="117">
        <v>0</v>
      </c>
      <c r="L1077" s="106">
        <v>0</v>
      </c>
      <c r="M1077" s="117"/>
    </row>
    <row r="1078" spans="2:13">
      <c r="B1078" s="117" t="s">
        <v>206</v>
      </c>
      <c r="C1078" s="117" t="s">
        <v>1115</v>
      </c>
      <c r="D1078" s="117" t="s">
        <v>1342</v>
      </c>
      <c r="E1078" s="117">
        <v>14228</v>
      </c>
      <c r="F1078" s="141">
        <v>44835</v>
      </c>
      <c r="G1078" s="106">
        <v>0</v>
      </c>
      <c r="H1078" s="106">
        <v>0</v>
      </c>
      <c r="I1078" s="106">
        <v>0</v>
      </c>
      <c r="J1078" s="106">
        <v>0</v>
      </c>
      <c r="K1078" s="117">
        <v>0</v>
      </c>
      <c r="L1078" s="106">
        <v>0</v>
      </c>
      <c r="M1078" s="117"/>
    </row>
    <row r="1079" spans="2:13">
      <c r="B1079" s="117" t="s">
        <v>106</v>
      </c>
      <c r="C1079" s="117" t="s">
        <v>1113</v>
      </c>
      <c r="D1079" s="117" t="s">
        <v>1303</v>
      </c>
      <c r="E1079" s="117">
        <v>14243</v>
      </c>
      <c r="F1079" s="141">
        <v>44835</v>
      </c>
      <c r="G1079" s="106">
        <v>12</v>
      </c>
      <c r="H1079" s="106">
        <v>0</v>
      </c>
      <c r="I1079" s="106">
        <v>0</v>
      </c>
      <c r="J1079" s="106">
        <v>0</v>
      </c>
      <c r="K1079" s="117">
        <v>0</v>
      </c>
      <c r="L1079" s="106">
        <v>0</v>
      </c>
      <c r="M1079" s="117"/>
    </row>
    <row r="1080" spans="2:13">
      <c r="B1080" s="117" t="s">
        <v>125</v>
      </c>
      <c r="C1080" s="117" t="s">
        <v>1166</v>
      </c>
      <c r="D1080" s="117" t="s">
        <v>1264</v>
      </c>
      <c r="E1080" s="117">
        <v>10056</v>
      </c>
      <c r="F1080" s="141">
        <v>44835</v>
      </c>
      <c r="G1080" s="106">
        <v>17</v>
      </c>
      <c r="H1080" s="106">
        <v>0</v>
      </c>
      <c r="I1080" s="106">
        <v>0</v>
      </c>
      <c r="J1080" s="106">
        <v>0</v>
      </c>
      <c r="K1080" s="117">
        <v>0</v>
      </c>
      <c r="L1080" s="106">
        <v>0</v>
      </c>
      <c r="M1080" s="117"/>
    </row>
    <row r="1081" spans="2:13">
      <c r="B1081" s="117" t="s">
        <v>125</v>
      </c>
      <c r="C1081" s="117" t="s">
        <v>1120</v>
      </c>
      <c r="D1081" s="117" t="s">
        <v>1217</v>
      </c>
      <c r="E1081" s="117">
        <v>14267</v>
      </c>
      <c r="F1081" s="141">
        <v>44835</v>
      </c>
      <c r="G1081" s="106">
        <v>0</v>
      </c>
      <c r="H1081" s="106">
        <v>0</v>
      </c>
      <c r="I1081" s="106">
        <v>0</v>
      </c>
      <c r="J1081" s="106">
        <v>0</v>
      </c>
      <c r="K1081" s="117">
        <v>0</v>
      </c>
      <c r="L1081" s="106">
        <v>0</v>
      </c>
      <c r="M1081" s="117"/>
    </row>
    <row r="1082" spans="2:13">
      <c r="B1082" s="117" t="s">
        <v>206</v>
      </c>
      <c r="C1082" s="117" t="s">
        <v>1119</v>
      </c>
      <c r="D1082" s="117" t="s">
        <v>213</v>
      </c>
      <c r="E1082" s="117">
        <v>15769</v>
      </c>
      <c r="F1082" s="141">
        <v>44835</v>
      </c>
      <c r="G1082" s="106">
        <v>0</v>
      </c>
      <c r="H1082" s="106">
        <v>0</v>
      </c>
      <c r="I1082" s="106">
        <v>0</v>
      </c>
      <c r="J1082" s="106">
        <v>0</v>
      </c>
      <c r="K1082" s="117">
        <v>0</v>
      </c>
      <c r="L1082" s="106">
        <v>0</v>
      </c>
      <c r="M1082" s="117"/>
    </row>
    <row r="1083" spans="2:13">
      <c r="B1083" s="117" t="s">
        <v>125</v>
      </c>
      <c r="C1083" s="117" t="s">
        <v>1166</v>
      </c>
      <c r="D1083" s="117" t="s">
        <v>1219</v>
      </c>
      <c r="E1083" s="117">
        <v>10089</v>
      </c>
      <c r="F1083" s="141">
        <v>44835</v>
      </c>
      <c r="G1083" s="106">
        <v>0</v>
      </c>
      <c r="H1083" s="106">
        <v>0</v>
      </c>
      <c r="I1083" s="106">
        <v>0</v>
      </c>
      <c r="J1083" s="106">
        <v>0</v>
      </c>
      <c r="K1083" s="117">
        <v>0</v>
      </c>
      <c r="L1083" s="106">
        <v>0</v>
      </c>
      <c r="M1083" s="117"/>
    </row>
    <row r="1084" spans="2:13">
      <c r="B1084" s="117" t="s">
        <v>106</v>
      </c>
      <c r="C1084" s="117" t="s">
        <v>1131</v>
      </c>
      <c r="D1084" s="117" t="s">
        <v>1220</v>
      </c>
      <c r="E1084" s="117">
        <v>20436</v>
      </c>
      <c r="F1084" s="141">
        <v>44835</v>
      </c>
      <c r="G1084" s="106">
        <v>1</v>
      </c>
      <c r="H1084" s="106">
        <v>0</v>
      </c>
      <c r="I1084" s="106">
        <v>0</v>
      </c>
      <c r="J1084" s="106">
        <v>0</v>
      </c>
      <c r="K1084" s="117">
        <v>0</v>
      </c>
      <c r="L1084" s="106">
        <v>0</v>
      </c>
      <c r="M1084" s="117"/>
    </row>
    <row r="1085" spans="2:13">
      <c r="B1085" s="117" t="s">
        <v>106</v>
      </c>
      <c r="C1085" s="117" t="s">
        <v>1136</v>
      </c>
      <c r="D1085" s="117" t="s">
        <v>1221</v>
      </c>
      <c r="E1085" s="117">
        <v>17095</v>
      </c>
      <c r="F1085" s="141">
        <v>44835</v>
      </c>
      <c r="G1085" s="106">
        <v>0</v>
      </c>
      <c r="H1085" s="106">
        <v>0</v>
      </c>
      <c r="I1085" s="106">
        <v>0</v>
      </c>
      <c r="J1085" s="106">
        <v>0</v>
      </c>
      <c r="K1085" s="117">
        <v>0</v>
      </c>
      <c r="L1085" s="106">
        <v>0</v>
      </c>
      <c r="M1085" s="117"/>
    </row>
    <row r="1086" spans="2:13">
      <c r="B1086" s="117" t="s">
        <v>106</v>
      </c>
      <c r="C1086" s="117" t="s">
        <v>1125</v>
      </c>
      <c r="D1086" s="117" t="s">
        <v>1224</v>
      </c>
      <c r="E1086" s="117">
        <v>14352</v>
      </c>
      <c r="F1086" s="141">
        <v>44835</v>
      </c>
      <c r="G1086" s="106">
        <v>0</v>
      </c>
      <c r="H1086" s="106">
        <v>0</v>
      </c>
      <c r="I1086" s="106">
        <v>0</v>
      </c>
      <c r="J1086" s="106">
        <v>0</v>
      </c>
      <c r="K1086" s="117">
        <v>0</v>
      </c>
      <c r="L1086" s="106">
        <v>0</v>
      </c>
      <c r="M1086" s="117"/>
    </row>
    <row r="1087" spans="2:13">
      <c r="B1087" s="117" t="s">
        <v>106</v>
      </c>
      <c r="C1087" s="117" t="s">
        <v>1125</v>
      </c>
      <c r="D1087" s="117" t="s">
        <v>1133</v>
      </c>
      <c r="E1087" s="117">
        <v>17018</v>
      </c>
      <c r="F1087" s="141">
        <v>44835</v>
      </c>
      <c r="G1087" s="106">
        <v>0</v>
      </c>
      <c r="H1087" s="106">
        <v>0</v>
      </c>
      <c r="I1087" s="106">
        <v>0</v>
      </c>
      <c r="J1087" s="106">
        <v>0</v>
      </c>
      <c r="K1087" s="117">
        <v>0</v>
      </c>
      <c r="L1087" s="106">
        <v>0</v>
      </c>
      <c r="M1087" s="117"/>
    </row>
    <row r="1088" spans="2:13">
      <c r="B1088" s="117" t="s">
        <v>125</v>
      </c>
      <c r="C1088" s="117" t="s">
        <v>1120</v>
      </c>
      <c r="D1088" s="117" t="s">
        <v>1226</v>
      </c>
      <c r="E1088" s="117">
        <v>14391</v>
      </c>
      <c r="F1088" s="141">
        <v>44835</v>
      </c>
      <c r="G1088" s="106">
        <v>0</v>
      </c>
      <c r="H1088" s="106">
        <v>0</v>
      </c>
      <c r="I1088" s="106">
        <v>0</v>
      </c>
      <c r="J1088" s="106">
        <v>0</v>
      </c>
      <c r="K1088" s="117">
        <v>0</v>
      </c>
      <c r="L1088" s="106">
        <v>0</v>
      </c>
      <c r="M1088" s="117"/>
    </row>
    <row r="1089" spans="2:13">
      <c r="B1089" s="117" t="s">
        <v>106</v>
      </c>
      <c r="C1089" s="117" t="s">
        <v>1181</v>
      </c>
      <c r="D1089" s="117" t="s">
        <v>1343</v>
      </c>
      <c r="E1089" s="117">
        <v>14392</v>
      </c>
      <c r="F1089" s="141">
        <v>44835</v>
      </c>
      <c r="G1089" s="106">
        <v>0</v>
      </c>
      <c r="H1089" s="106">
        <v>0</v>
      </c>
      <c r="I1089" s="106">
        <v>0</v>
      </c>
      <c r="J1089" s="106">
        <v>0</v>
      </c>
      <c r="K1089" s="117">
        <v>0</v>
      </c>
      <c r="L1089" s="106">
        <v>0</v>
      </c>
      <c r="M1089" s="117"/>
    </row>
    <row r="1090" spans="2:13">
      <c r="B1090" s="117" t="s">
        <v>125</v>
      </c>
      <c r="C1090" s="117" t="s">
        <v>1138</v>
      </c>
      <c r="D1090" s="117" t="s">
        <v>1333</v>
      </c>
      <c r="E1090" s="117">
        <v>21878</v>
      </c>
      <c r="F1090" s="141">
        <v>44835</v>
      </c>
      <c r="G1090" s="106">
        <v>41</v>
      </c>
      <c r="H1090" s="106">
        <v>0</v>
      </c>
      <c r="I1090" s="106">
        <v>0</v>
      </c>
      <c r="J1090" s="106">
        <v>0</v>
      </c>
      <c r="K1090" s="117">
        <v>0</v>
      </c>
      <c r="L1090" s="106">
        <v>0</v>
      </c>
      <c r="M1090" s="117"/>
    </row>
    <row r="1091" spans="2:13">
      <c r="B1091" s="117" t="s">
        <v>106</v>
      </c>
      <c r="C1091" s="117" t="s">
        <v>1131</v>
      </c>
      <c r="D1091" s="117" t="s">
        <v>114</v>
      </c>
      <c r="E1091" s="117">
        <v>14964</v>
      </c>
      <c r="F1091" s="141">
        <v>44835</v>
      </c>
      <c r="G1091" s="106">
        <v>0</v>
      </c>
      <c r="H1091" s="106">
        <v>0</v>
      </c>
      <c r="I1091" s="106">
        <v>0</v>
      </c>
      <c r="J1091" s="106">
        <v>0</v>
      </c>
      <c r="K1091" s="117">
        <v>0</v>
      </c>
      <c r="L1091" s="106">
        <v>0</v>
      </c>
      <c r="M1091" s="117"/>
    </row>
    <row r="1092" spans="2:13">
      <c r="B1092" s="117" t="s">
        <v>106</v>
      </c>
      <c r="C1092" s="117" t="s">
        <v>1131</v>
      </c>
      <c r="D1092" s="117" t="s">
        <v>1134</v>
      </c>
      <c r="E1092" s="117">
        <v>19322</v>
      </c>
      <c r="F1092" s="141">
        <v>44835</v>
      </c>
      <c r="G1092" s="106">
        <v>50</v>
      </c>
      <c r="H1092" s="106">
        <v>0</v>
      </c>
      <c r="I1092" s="106">
        <v>0</v>
      </c>
      <c r="J1092" s="106">
        <v>0</v>
      </c>
      <c r="K1092" s="117">
        <v>0</v>
      </c>
      <c r="L1092" s="106">
        <v>0</v>
      </c>
      <c r="M1092" s="117"/>
    </row>
    <row r="1093" spans="2:13">
      <c r="B1093" s="117" t="s">
        <v>106</v>
      </c>
      <c r="C1093" s="117" t="s">
        <v>1131</v>
      </c>
      <c r="D1093" s="117" t="s">
        <v>1289</v>
      </c>
      <c r="E1093" s="117">
        <v>14474</v>
      </c>
      <c r="F1093" s="141">
        <v>44835</v>
      </c>
      <c r="G1093" s="106">
        <v>9</v>
      </c>
      <c r="H1093" s="106">
        <v>0</v>
      </c>
      <c r="I1093" s="106">
        <v>0</v>
      </c>
      <c r="J1093" s="106">
        <v>0</v>
      </c>
      <c r="K1093" s="117">
        <v>0</v>
      </c>
      <c r="L1093" s="106">
        <v>0</v>
      </c>
      <c r="M1093" s="117"/>
    </row>
    <row r="1094" spans="2:13">
      <c r="B1094" s="117" t="s">
        <v>125</v>
      </c>
      <c r="C1094" s="117" t="s">
        <v>1120</v>
      </c>
      <c r="D1094" s="117" t="s">
        <v>1265</v>
      </c>
      <c r="E1094" s="117">
        <v>14480</v>
      </c>
      <c r="F1094" s="141">
        <v>44835</v>
      </c>
      <c r="G1094" s="106">
        <v>0</v>
      </c>
      <c r="H1094" s="106">
        <v>0</v>
      </c>
      <c r="I1094" s="106">
        <v>0</v>
      </c>
      <c r="J1094" s="106">
        <v>0</v>
      </c>
      <c r="K1094" s="117">
        <v>0</v>
      </c>
      <c r="L1094" s="106">
        <v>0</v>
      </c>
      <c r="M1094" s="117"/>
    </row>
    <row r="1095" spans="2:13">
      <c r="B1095" s="117" t="s">
        <v>125</v>
      </c>
      <c r="C1095" s="117" t="s">
        <v>1120</v>
      </c>
      <c r="D1095" s="117" t="s">
        <v>565</v>
      </c>
      <c r="E1095" s="117">
        <v>14483</v>
      </c>
      <c r="F1095" s="141">
        <v>44835</v>
      </c>
      <c r="G1095" s="106">
        <v>0</v>
      </c>
      <c r="H1095" s="106">
        <v>0</v>
      </c>
      <c r="I1095" s="106">
        <v>0</v>
      </c>
      <c r="J1095" s="106">
        <v>0</v>
      </c>
      <c r="K1095" s="117">
        <v>0</v>
      </c>
      <c r="L1095" s="106">
        <v>0</v>
      </c>
      <c r="M1095" s="117"/>
    </row>
    <row r="1096" spans="2:13">
      <c r="B1096" s="117" t="s">
        <v>106</v>
      </c>
      <c r="C1096" s="117" t="s">
        <v>1131</v>
      </c>
      <c r="D1096" s="117" t="s">
        <v>1228</v>
      </c>
      <c r="E1096" s="117">
        <v>14557</v>
      </c>
      <c r="F1096" s="141">
        <v>44835</v>
      </c>
      <c r="G1096" s="106">
        <v>0</v>
      </c>
      <c r="H1096" s="106">
        <v>0</v>
      </c>
      <c r="I1096" s="106">
        <v>0</v>
      </c>
      <c r="J1096" s="106">
        <v>0</v>
      </c>
      <c r="K1096" s="117">
        <v>0</v>
      </c>
      <c r="L1096" s="106">
        <v>0</v>
      </c>
      <c r="M1096" s="117"/>
    </row>
    <row r="1097" spans="2:13">
      <c r="B1097" s="117" t="s">
        <v>125</v>
      </c>
      <c r="C1097" s="117" t="s">
        <v>1120</v>
      </c>
      <c r="D1097" s="117" t="s">
        <v>1139</v>
      </c>
      <c r="E1097" s="117">
        <v>20546</v>
      </c>
      <c r="F1097" s="141">
        <v>44835</v>
      </c>
      <c r="G1097" s="106">
        <v>0</v>
      </c>
      <c r="H1097" s="106">
        <v>1</v>
      </c>
      <c r="I1097" s="106">
        <v>1</v>
      </c>
      <c r="J1097" s="106">
        <v>0</v>
      </c>
      <c r="K1097" s="117">
        <v>0</v>
      </c>
      <c r="L1097" s="106">
        <v>0</v>
      </c>
      <c r="M1097" s="117"/>
    </row>
    <row r="1098" spans="2:13">
      <c r="B1098" s="117" t="s">
        <v>125</v>
      </c>
      <c r="C1098" s="117" t="s">
        <v>1120</v>
      </c>
      <c r="D1098" s="117" t="s">
        <v>135</v>
      </c>
      <c r="E1098" s="117">
        <v>14561</v>
      </c>
      <c r="F1098" s="141">
        <v>44835</v>
      </c>
      <c r="G1098" s="106">
        <v>0</v>
      </c>
      <c r="H1098" s="106">
        <v>0</v>
      </c>
      <c r="I1098" s="106">
        <v>1</v>
      </c>
      <c r="J1098" s="106">
        <v>0</v>
      </c>
      <c r="K1098" s="117">
        <v>0</v>
      </c>
      <c r="L1098" s="106">
        <v>0</v>
      </c>
      <c r="M1098" s="117"/>
    </row>
    <row r="1099" spans="2:13">
      <c r="B1099" s="117" t="s">
        <v>106</v>
      </c>
      <c r="C1099" s="117" t="s">
        <v>1131</v>
      </c>
      <c r="D1099" s="117" t="s">
        <v>1229</v>
      </c>
      <c r="E1099" s="117">
        <v>14619</v>
      </c>
      <c r="F1099" s="141">
        <v>44835</v>
      </c>
      <c r="G1099" s="106">
        <v>1</v>
      </c>
      <c r="H1099" s="106">
        <v>0</v>
      </c>
      <c r="I1099" s="106">
        <v>0</v>
      </c>
      <c r="J1099" s="106">
        <v>0</v>
      </c>
      <c r="K1099" s="117">
        <v>0</v>
      </c>
      <c r="L1099" s="106">
        <v>0</v>
      </c>
      <c r="M1099" s="117"/>
    </row>
    <row r="1100" spans="2:13">
      <c r="B1100" s="117" t="s">
        <v>106</v>
      </c>
      <c r="C1100" s="117" t="s">
        <v>1131</v>
      </c>
      <c r="D1100" s="117" t="s">
        <v>1140</v>
      </c>
      <c r="E1100" s="117">
        <v>17087</v>
      </c>
      <c r="F1100" s="141">
        <v>44835</v>
      </c>
      <c r="G1100" s="106">
        <v>0</v>
      </c>
      <c r="H1100" s="106">
        <v>0</v>
      </c>
      <c r="I1100" s="106">
        <v>0</v>
      </c>
      <c r="J1100" s="106">
        <v>0</v>
      </c>
      <c r="K1100" s="117">
        <v>0</v>
      </c>
      <c r="L1100" s="106">
        <v>0</v>
      </c>
      <c r="M1100" s="117"/>
    </row>
    <row r="1101" spans="2:13">
      <c r="B1101" s="117" t="s">
        <v>106</v>
      </c>
      <c r="C1101" s="117" t="s">
        <v>1136</v>
      </c>
      <c r="D1101" s="117" t="s">
        <v>1141</v>
      </c>
      <c r="E1101" s="117">
        <v>20007</v>
      </c>
      <c r="F1101" s="141">
        <v>44835</v>
      </c>
      <c r="G1101" s="106">
        <v>0</v>
      </c>
      <c r="H1101" s="106">
        <v>0</v>
      </c>
      <c r="I1101" s="106">
        <v>0</v>
      </c>
      <c r="J1101" s="106">
        <v>0</v>
      </c>
      <c r="K1101" s="117">
        <v>0</v>
      </c>
      <c r="L1101" s="106">
        <v>0</v>
      </c>
      <c r="M1101" s="117"/>
    </row>
    <row r="1102" spans="2:13">
      <c r="B1102" s="117" t="s">
        <v>106</v>
      </c>
      <c r="C1102" s="117" t="s">
        <v>1136</v>
      </c>
      <c r="D1102" s="117" t="s">
        <v>1142</v>
      </c>
      <c r="E1102" s="117">
        <v>17098</v>
      </c>
      <c r="F1102" s="141">
        <v>44835</v>
      </c>
      <c r="G1102" s="106">
        <v>0</v>
      </c>
      <c r="H1102" s="106">
        <v>0</v>
      </c>
      <c r="I1102" s="106">
        <v>0</v>
      </c>
      <c r="J1102" s="106">
        <v>0</v>
      </c>
      <c r="K1102" s="117">
        <v>0</v>
      </c>
      <c r="L1102" s="106">
        <v>0</v>
      </c>
      <c r="M1102" s="117"/>
    </row>
    <row r="1103" spans="2:13">
      <c r="B1103" s="117" t="s">
        <v>106</v>
      </c>
      <c r="C1103" s="117" t="s">
        <v>1126</v>
      </c>
      <c r="D1103" s="117" t="s">
        <v>1230</v>
      </c>
      <c r="E1103" s="117">
        <v>14678</v>
      </c>
      <c r="F1103" s="141">
        <v>44835</v>
      </c>
      <c r="G1103" s="106">
        <v>1</v>
      </c>
      <c r="H1103" s="106">
        <v>0</v>
      </c>
      <c r="I1103" s="106">
        <v>0</v>
      </c>
      <c r="J1103" s="106">
        <v>0</v>
      </c>
      <c r="K1103" s="117">
        <v>0</v>
      </c>
      <c r="L1103" s="106">
        <v>0</v>
      </c>
      <c r="M1103" s="117"/>
    </row>
    <row r="1104" spans="2:13">
      <c r="B1104" s="117" t="s">
        <v>106</v>
      </c>
      <c r="C1104" s="117" t="s">
        <v>1136</v>
      </c>
      <c r="D1104" s="117" t="s">
        <v>1143</v>
      </c>
      <c r="E1104" s="117">
        <v>14709</v>
      </c>
      <c r="F1104" s="141">
        <v>44835</v>
      </c>
      <c r="G1104" s="106">
        <v>1</v>
      </c>
      <c r="H1104" s="106">
        <v>0</v>
      </c>
      <c r="I1104" s="106">
        <v>0</v>
      </c>
      <c r="J1104" s="106">
        <v>0</v>
      </c>
      <c r="K1104" s="117">
        <v>0</v>
      </c>
      <c r="L1104" s="106">
        <v>0</v>
      </c>
      <c r="M1104" s="117"/>
    </row>
    <row r="1105" spans="2:13">
      <c r="B1105" s="117" t="s">
        <v>106</v>
      </c>
      <c r="C1105" s="117" t="s">
        <v>1113</v>
      </c>
      <c r="D1105" s="117" t="s">
        <v>1144</v>
      </c>
      <c r="E1105" s="117">
        <v>20467</v>
      </c>
      <c r="F1105" s="141">
        <v>44835</v>
      </c>
      <c r="G1105" s="106">
        <v>0</v>
      </c>
      <c r="H1105" s="106">
        <v>0</v>
      </c>
      <c r="I1105" s="106">
        <v>0</v>
      </c>
      <c r="J1105" s="106">
        <v>0</v>
      </c>
      <c r="K1105" s="117">
        <v>0</v>
      </c>
      <c r="L1105" s="106">
        <v>0</v>
      </c>
      <c r="M1105" s="117"/>
    </row>
    <row r="1106" spans="2:13">
      <c r="B1106" s="117" t="s">
        <v>106</v>
      </c>
      <c r="C1106" s="117" t="s">
        <v>1125</v>
      </c>
      <c r="D1106" s="117" t="s">
        <v>107</v>
      </c>
      <c r="E1106" s="117">
        <v>14784</v>
      </c>
      <c r="F1106" s="141">
        <v>44835</v>
      </c>
      <c r="G1106" s="106">
        <v>0</v>
      </c>
      <c r="H1106" s="106">
        <v>0</v>
      </c>
      <c r="I1106" s="106">
        <v>0</v>
      </c>
      <c r="J1106" s="106">
        <v>0</v>
      </c>
      <c r="K1106" s="117">
        <v>0</v>
      </c>
      <c r="L1106" s="106">
        <v>0</v>
      </c>
      <c r="M1106" s="117"/>
    </row>
    <row r="1107" spans="2:13">
      <c r="B1107" s="117" t="s">
        <v>106</v>
      </c>
      <c r="C1107" s="117" t="s">
        <v>1113</v>
      </c>
      <c r="D1107" s="117" t="s">
        <v>1344</v>
      </c>
      <c r="E1107" s="117">
        <v>14788</v>
      </c>
      <c r="F1107" s="141">
        <v>44835</v>
      </c>
      <c r="G1107" s="106">
        <v>0</v>
      </c>
      <c r="H1107" s="106">
        <v>0</v>
      </c>
      <c r="I1107" s="106">
        <v>0</v>
      </c>
      <c r="J1107" s="106">
        <v>0</v>
      </c>
      <c r="K1107" s="117">
        <v>0</v>
      </c>
      <c r="L1107" s="106">
        <v>0</v>
      </c>
      <c r="M1107" s="117"/>
    </row>
    <row r="1108" spans="2:13">
      <c r="B1108" s="117" t="s">
        <v>106</v>
      </c>
      <c r="C1108" s="117" t="s">
        <v>1113</v>
      </c>
      <c r="D1108" s="117" t="s">
        <v>1232</v>
      </c>
      <c r="E1108" s="117">
        <v>14790</v>
      </c>
      <c r="F1108" s="141">
        <v>44835</v>
      </c>
      <c r="G1108" s="106">
        <v>1</v>
      </c>
      <c r="H1108" s="106">
        <v>0</v>
      </c>
      <c r="I1108" s="106">
        <v>0</v>
      </c>
      <c r="J1108" s="106">
        <v>0</v>
      </c>
      <c r="K1108" s="117">
        <v>0</v>
      </c>
      <c r="L1108" s="106">
        <v>0</v>
      </c>
      <c r="M1108" s="117"/>
    </row>
    <row r="1109" spans="2:13">
      <c r="B1109" s="117" t="s">
        <v>106</v>
      </c>
      <c r="C1109" s="117" t="s">
        <v>1126</v>
      </c>
      <c r="D1109" s="117" t="s">
        <v>1145</v>
      </c>
      <c r="E1109" s="117">
        <v>16737</v>
      </c>
      <c r="F1109" s="141">
        <v>44835</v>
      </c>
      <c r="G1109" s="106">
        <v>0</v>
      </c>
      <c r="H1109" s="106">
        <v>0</v>
      </c>
      <c r="I1109" s="106">
        <v>0</v>
      </c>
      <c r="J1109" s="106">
        <v>0</v>
      </c>
      <c r="K1109" s="117">
        <v>0</v>
      </c>
      <c r="L1109" s="106">
        <v>0</v>
      </c>
      <c r="M1109" s="117"/>
    </row>
    <row r="1110" spans="2:13">
      <c r="B1110" s="117" t="s">
        <v>125</v>
      </c>
      <c r="C1110" s="117" t="s">
        <v>1166</v>
      </c>
      <c r="D1110" s="117" t="s">
        <v>138</v>
      </c>
      <c r="E1110" s="117">
        <v>14800</v>
      </c>
      <c r="F1110" s="141">
        <v>44835</v>
      </c>
      <c r="G1110" s="106">
        <v>0</v>
      </c>
      <c r="H1110" s="106">
        <v>0</v>
      </c>
      <c r="I1110" s="106">
        <v>0</v>
      </c>
      <c r="J1110" s="106">
        <v>0</v>
      </c>
      <c r="K1110" s="117">
        <v>0</v>
      </c>
      <c r="L1110" s="106">
        <v>0</v>
      </c>
      <c r="M1110" s="117"/>
    </row>
    <row r="1111" spans="2:13">
      <c r="B1111" s="117" t="s">
        <v>106</v>
      </c>
      <c r="C1111" s="117" t="s">
        <v>1113</v>
      </c>
      <c r="D1111" s="117" t="s">
        <v>1233</v>
      </c>
      <c r="E1111" s="117">
        <v>20353</v>
      </c>
      <c r="F1111" s="141">
        <v>44835</v>
      </c>
      <c r="G1111" s="106">
        <v>0</v>
      </c>
      <c r="H1111" s="106">
        <v>0</v>
      </c>
      <c r="I1111" s="106">
        <v>0</v>
      </c>
      <c r="J1111" s="106">
        <v>0</v>
      </c>
      <c r="K1111" s="117">
        <v>0</v>
      </c>
      <c r="L1111" s="106">
        <v>0</v>
      </c>
      <c r="M1111" s="117"/>
    </row>
    <row r="1112" spans="2:13">
      <c r="B1112" s="117" t="s">
        <v>106</v>
      </c>
      <c r="C1112" s="117" t="s">
        <v>1125</v>
      </c>
      <c r="D1112" s="117" t="s">
        <v>1335</v>
      </c>
      <c r="E1112" s="117">
        <v>20485</v>
      </c>
      <c r="F1112" s="141">
        <v>44835</v>
      </c>
      <c r="G1112" s="106">
        <v>0</v>
      </c>
      <c r="H1112" s="106">
        <v>0</v>
      </c>
      <c r="I1112" s="106">
        <v>0</v>
      </c>
      <c r="J1112" s="106">
        <v>0</v>
      </c>
      <c r="K1112" s="117">
        <v>0</v>
      </c>
      <c r="L1112" s="106">
        <v>0</v>
      </c>
      <c r="M1112" s="117"/>
    </row>
    <row r="1113" spans="2:13">
      <c r="B1113" s="117" t="s">
        <v>106</v>
      </c>
      <c r="C1113" s="117" t="s">
        <v>1113</v>
      </c>
      <c r="D1113" s="117" t="s">
        <v>113</v>
      </c>
      <c r="E1113" s="117">
        <v>14817</v>
      </c>
      <c r="F1113" s="141">
        <v>44835</v>
      </c>
      <c r="G1113" s="106">
        <v>0</v>
      </c>
      <c r="H1113" s="106">
        <v>0</v>
      </c>
      <c r="I1113" s="106">
        <v>0</v>
      </c>
      <c r="J1113" s="106">
        <v>0</v>
      </c>
      <c r="K1113" s="117">
        <v>0</v>
      </c>
      <c r="L1113" s="106">
        <v>0</v>
      </c>
      <c r="M1113" s="117"/>
    </row>
    <row r="1114" spans="2:13">
      <c r="B1114" s="117" t="s">
        <v>106</v>
      </c>
      <c r="C1114" s="117" t="s">
        <v>1125</v>
      </c>
      <c r="D1114" s="117" t="s">
        <v>1345</v>
      </c>
      <c r="E1114" s="117">
        <v>24333</v>
      </c>
      <c r="F1114" s="141">
        <v>44835</v>
      </c>
      <c r="G1114" s="106">
        <v>0</v>
      </c>
      <c r="H1114" s="106">
        <v>0</v>
      </c>
      <c r="I1114" s="106">
        <v>0</v>
      </c>
      <c r="J1114" s="106">
        <v>0</v>
      </c>
      <c r="K1114" s="117">
        <v>0</v>
      </c>
      <c r="L1114" s="106">
        <v>0</v>
      </c>
      <c r="M1114" s="117"/>
    </row>
    <row r="1115" spans="2:13">
      <c r="B1115" s="117" t="s">
        <v>106</v>
      </c>
      <c r="C1115" s="117" t="s">
        <v>1113</v>
      </c>
      <c r="D1115" s="117" t="s">
        <v>1146</v>
      </c>
      <c r="E1115" s="117">
        <v>14843</v>
      </c>
      <c r="F1115" s="141">
        <v>44835</v>
      </c>
      <c r="G1115" s="106">
        <v>0</v>
      </c>
      <c r="H1115" s="106">
        <v>0</v>
      </c>
      <c r="I1115" s="106">
        <v>0</v>
      </c>
      <c r="J1115" s="106">
        <v>0</v>
      </c>
      <c r="K1115" s="117">
        <v>0</v>
      </c>
      <c r="L1115" s="106">
        <v>0</v>
      </c>
      <c r="M1115" s="117"/>
    </row>
    <row r="1116" spans="2:13">
      <c r="B1116" s="117" t="s">
        <v>106</v>
      </c>
      <c r="C1116" s="117" t="s">
        <v>1131</v>
      </c>
      <c r="D1116" s="117" t="s">
        <v>1147</v>
      </c>
      <c r="E1116" s="117">
        <v>17088</v>
      </c>
      <c r="F1116" s="141">
        <v>44835</v>
      </c>
      <c r="G1116" s="106">
        <v>3</v>
      </c>
      <c r="H1116" s="106">
        <v>0</v>
      </c>
      <c r="I1116" s="106">
        <v>0</v>
      </c>
      <c r="J1116" s="106">
        <v>0</v>
      </c>
      <c r="K1116" s="117">
        <v>0</v>
      </c>
      <c r="L1116" s="106">
        <v>0</v>
      </c>
      <c r="M1116" s="117"/>
    </row>
    <row r="1117" spans="2:13">
      <c r="B1117" s="117" t="s">
        <v>106</v>
      </c>
      <c r="C1117" s="117" t="s">
        <v>1113</v>
      </c>
      <c r="D1117" s="117" t="s">
        <v>1346</v>
      </c>
      <c r="E1117" s="117">
        <v>17102</v>
      </c>
      <c r="F1117" s="141">
        <v>44835</v>
      </c>
      <c r="G1117" s="106">
        <v>0</v>
      </c>
      <c r="H1117" s="106">
        <v>0</v>
      </c>
      <c r="I1117" s="106">
        <v>0</v>
      </c>
      <c r="J1117" s="106">
        <v>0</v>
      </c>
      <c r="K1117" s="117">
        <v>0</v>
      </c>
      <c r="L1117" s="106">
        <v>0</v>
      </c>
      <c r="M1117" s="117"/>
    </row>
    <row r="1118" spans="2:13">
      <c r="B1118" s="117" t="s">
        <v>106</v>
      </c>
      <c r="C1118" s="117" t="s">
        <v>1161</v>
      </c>
      <c r="D1118" s="117" t="s">
        <v>1318</v>
      </c>
      <c r="E1118" s="117">
        <v>14867</v>
      </c>
      <c r="F1118" s="141">
        <v>44835</v>
      </c>
      <c r="G1118" s="106">
        <v>0</v>
      </c>
      <c r="H1118" s="106">
        <v>0</v>
      </c>
      <c r="I1118" s="106">
        <v>0</v>
      </c>
      <c r="J1118" s="106">
        <v>0</v>
      </c>
      <c r="K1118" s="117">
        <v>0</v>
      </c>
      <c r="L1118" s="106">
        <v>0</v>
      </c>
      <c r="M1118" s="117"/>
    </row>
    <row r="1119" spans="2:13">
      <c r="B1119" s="117" t="s">
        <v>106</v>
      </c>
      <c r="C1119" s="117" t="s">
        <v>1113</v>
      </c>
      <c r="D1119" s="117" t="s">
        <v>1149</v>
      </c>
      <c r="E1119" s="117">
        <v>14881</v>
      </c>
      <c r="F1119" s="141">
        <v>44835</v>
      </c>
      <c r="G1119" s="106">
        <v>1</v>
      </c>
      <c r="H1119" s="106">
        <v>0</v>
      </c>
      <c r="I1119" s="106">
        <v>0</v>
      </c>
      <c r="J1119" s="106">
        <v>0</v>
      </c>
      <c r="K1119" s="117">
        <v>0</v>
      </c>
      <c r="L1119" s="106">
        <v>0</v>
      </c>
      <c r="M1119" s="117"/>
    </row>
    <row r="1120" spans="2:13">
      <c r="B1120" s="117" t="s">
        <v>106</v>
      </c>
      <c r="C1120" s="117" t="s">
        <v>1113</v>
      </c>
      <c r="D1120" s="117" t="s">
        <v>1150</v>
      </c>
      <c r="E1120" s="117">
        <v>14889</v>
      </c>
      <c r="F1120" s="141">
        <v>44835</v>
      </c>
      <c r="G1120" s="106">
        <v>0</v>
      </c>
      <c r="H1120" s="106">
        <v>0</v>
      </c>
      <c r="I1120" s="106">
        <v>0</v>
      </c>
      <c r="J1120" s="106">
        <v>0</v>
      </c>
      <c r="K1120" s="117">
        <v>0</v>
      </c>
      <c r="L1120" s="106">
        <v>0</v>
      </c>
      <c r="M1120" s="117"/>
    </row>
    <row r="1121" spans="2:13">
      <c r="B1121" s="117" t="s">
        <v>106</v>
      </c>
      <c r="C1121" s="117" t="s">
        <v>1126</v>
      </c>
      <c r="D1121" s="117" t="s">
        <v>601</v>
      </c>
      <c r="E1121" s="117">
        <v>16733</v>
      </c>
      <c r="F1121" s="141">
        <v>44835</v>
      </c>
      <c r="G1121" s="106">
        <v>7</v>
      </c>
      <c r="H1121" s="106">
        <v>0</v>
      </c>
      <c r="I1121" s="106">
        <v>0</v>
      </c>
      <c r="J1121" s="106">
        <v>0</v>
      </c>
      <c r="K1121" s="117">
        <v>0</v>
      </c>
      <c r="L1121" s="106">
        <v>0</v>
      </c>
      <c r="M1121" s="117"/>
    </row>
    <row r="1122" spans="2:13">
      <c r="B1122" s="117" t="s">
        <v>106</v>
      </c>
      <c r="C1122" s="117" t="s">
        <v>1125</v>
      </c>
      <c r="D1122" s="117" t="s">
        <v>603</v>
      </c>
      <c r="E1122" s="117">
        <v>14907</v>
      </c>
      <c r="F1122" s="141">
        <v>44835</v>
      </c>
      <c r="G1122" s="106">
        <v>0</v>
      </c>
      <c r="H1122" s="106">
        <v>0</v>
      </c>
      <c r="I1122" s="106">
        <v>0</v>
      </c>
      <c r="J1122" s="106">
        <v>0</v>
      </c>
      <c r="K1122" s="117">
        <v>0</v>
      </c>
      <c r="L1122" s="106">
        <v>0</v>
      </c>
      <c r="M1122" s="117"/>
    </row>
    <row r="1123" spans="2:13">
      <c r="B1123" s="117" t="s">
        <v>106</v>
      </c>
      <c r="C1123" s="117" t="s">
        <v>1136</v>
      </c>
      <c r="D1123" s="117" t="s">
        <v>1152</v>
      </c>
      <c r="E1123" s="117">
        <v>17099</v>
      </c>
      <c r="F1123" s="141">
        <v>44835</v>
      </c>
      <c r="G1123" s="106">
        <v>0</v>
      </c>
      <c r="H1123" s="106">
        <v>0</v>
      </c>
      <c r="I1123" s="106">
        <v>0</v>
      </c>
      <c r="J1123" s="106">
        <v>0</v>
      </c>
      <c r="K1123" s="117">
        <v>0</v>
      </c>
      <c r="L1123" s="106">
        <v>0</v>
      </c>
      <c r="M1123" s="117"/>
    </row>
    <row r="1124" spans="2:13">
      <c r="B1124" s="117" t="s">
        <v>106</v>
      </c>
      <c r="C1124" s="117" t="s">
        <v>1125</v>
      </c>
      <c r="D1124" s="117" t="s">
        <v>1269</v>
      </c>
      <c r="E1124" s="117">
        <v>14923</v>
      </c>
      <c r="F1124" s="141">
        <v>44835</v>
      </c>
      <c r="G1124" s="106">
        <v>7</v>
      </c>
      <c r="H1124" s="106">
        <v>0</v>
      </c>
      <c r="I1124" s="106">
        <v>0</v>
      </c>
      <c r="J1124" s="106">
        <v>0</v>
      </c>
      <c r="K1124" s="117">
        <v>0</v>
      </c>
      <c r="L1124" s="106">
        <v>0</v>
      </c>
      <c r="M1124" s="117"/>
    </row>
    <row r="1125" spans="2:13">
      <c r="B1125" s="117" t="s">
        <v>106</v>
      </c>
      <c r="C1125" s="117" t="s">
        <v>1136</v>
      </c>
      <c r="D1125" s="117" t="s">
        <v>1153</v>
      </c>
      <c r="E1125" s="117">
        <v>20011</v>
      </c>
      <c r="F1125" s="141">
        <v>44835</v>
      </c>
      <c r="G1125" s="106">
        <v>0</v>
      </c>
      <c r="H1125" s="106">
        <v>0</v>
      </c>
      <c r="I1125" s="106">
        <v>0</v>
      </c>
      <c r="J1125" s="106">
        <v>0</v>
      </c>
      <c r="K1125" s="117">
        <v>0</v>
      </c>
      <c r="L1125" s="106">
        <v>0</v>
      </c>
      <c r="M1125" s="117"/>
    </row>
    <row r="1126" spans="2:13">
      <c r="B1126" s="117" t="s">
        <v>106</v>
      </c>
      <c r="C1126" s="117" t="s">
        <v>1131</v>
      </c>
      <c r="D1126" s="117" t="s">
        <v>1324</v>
      </c>
      <c r="E1126" s="117">
        <v>14933</v>
      </c>
      <c r="F1126" s="141">
        <v>44835</v>
      </c>
      <c r="G1126" s="106">
        <v>2</v>
      </c>
      <c r="H1126" s="106">
        <v>0</v>
      </c>
      <c r="I1126" s="106">
        <v>0</v>
      </c>
      <c r="J1126" s="106">
        <v>0</v>
      </c>
      <c r="K1126" s="117">
        <v>0</v>
      </c>
      <c r="L1126" s="106">
        <v>0</v>
      </c>
      <c r="M1126" s="117"/>
    </row>
    <row r="1127" spans="2:13">
      <c r="B1127" s="117" t="s">
        <v>125</v>
      </c>
      <c r="C1127" s="117" t="s">
        <v>1166</v>
      </c>
      <c r="D1127" s="117" t="s">
        <v>1295</v>
      </c>
      <c r="E1127" s="117">
        <v>16678</v>
      </c>
      <c r="F1127" s="141">
        <v>44835</v>
      </c>
      <c r="G1127" s="106">
        <v>0</v>
      </c>
      <c r="H1127" s="106">
        <v>0</v>
      </c>
      <c r="I1127" s="106">
        <v>0</v>
      </c>
      <c r="J1127" s="106">
        <v>0</v>
      </c>
      <c r="K1127" s="117">
        <v>0</v>
      </c>
      <c r="L1127" s="106">
        <v>0</v>
      </c>
      <c r="M1127" s="117"/>
    </row>
    <row r="1128" spans="2:13">
      <c r="B1128" s="117" t="s">
        <v>106</v>
      </c>
      <c r="C1128" s="117" t="s">
        <v>1136</v>
      </c>
      <c r="D1128" s="117" t="s">
        <v>124</v>
      </c>
      <c r="E1128" s="117">
        <v>14940</v>
      </c>
      <c r="F1128" s="141">
        <v>44835</v>
      </c>
      <c r="G1128" s="106">
        <v>0</v>
      </c>
      <c r="H1128" s="106">
        <v>0</v>
      </c>
      <c r="I1128" s="106">
        <v>0</v>
      </c>
      <c r="J1128" s="106">
        <v>0</v>
      </c>
      <c r="K1128" s="117">
        <v>0</v>
      </c>
      <c r="L1128" s="106">
        <v>0</v>
      </c>
      <c r="M1128" s="117"/>
    </row>
    <row r="1129" spans="2:13">
      <c r="B1129" s="117" t="s">
        <v>106</v>
      </c>
      <c r="C1129" s="117" t="s">
        <v>1136</v>
      </c>
      <c r="D1129" s="117" t="s">
        <v>1155</v>
      </c>
      <c r="E1129" s="117">
        <v>14968</v>
      </c>
      <c r="F1129" s="141">
        <v>44835</v>
      </c>
      <c r="G1129" s="106">
        <v>0</v>
      </c>
      <c r="H1129" s="106">
        <v>0</v>
      </c>
      <c r="I1129" s="106">
        <v>0</v>
      </c>
      <c r="J1129" s="106">
        <v>0</v>
      </c>
      <c r="K1129" s="117">
        <v>0</v>
      </c>
      <c r="L1129" s="106">
        <v>0</v>
      </c>
      <c r="M1129" s="117"/>
    </row>
    <row r="1130" spans="2:13">
      <c r="B1130" s="117" t="s">
        <v>106</v>
      </c>
      <c r="C1130" s="117" t="s">
        <v>1181</v>
      </c>
      <c r="D1130" s="117" t="s">
        <v>1347</v>
      </c>
      <c r="E1130" s="117">
        <v>14978</v>
      </c>
      <c r="F1130" s="141">
        <v>44835</v>
      </c>
      <c r="G1130" s="106">
        <v>11</v>
      </c>
      <c r="H1130" s="106">
        <v>0</v>
      </c>
      <c r="I1130" s="106">
        <v>0</v>
      </c>
      <c r="J1130" s="106">
        <v>0</v>
      </c>
      <c r="K1130" s="117">
        <v>0</v>
      </c>
      <c r="L1130" s="106">
        <v>0</v>
      </c>
      <c r="M1130" s="117"/>
    </row>
    <row r="1131" spans="2:13">
      <c r="B1131" s="117" t="s">
        <v>106</v>
      </c>
      <c r="C1131" s="117" t="s">
        <v>1126</v>
      </c>
      <c r="D1131" s="117" t="s">
        <v>1156</v>
      </c>
      <c r="E1131" s="117">
        <v>20456</v>
      </c>
      <c r="F1131" s="141">
        <v>44835</v>
      </c>
      <c r="G1131" s="106">
        <v>0</v>
      </c>
      <c r="H1131" s="106">
        <v>0</v>
      </c>
      <c r="I1131" s="106">
        <v>0</v>
      </c>
      <c r="J1131" s="106">
        <v>0</v>
      </c>
      <c r="K1131" s="117">
        <v>0</v>
      </c>
      <c r="L1131" s="106">
        <v>0</v>
      </c>
      <c r="M1131" s="117"/>
    </row>
    <row r="1132" spans="2:13">
      <c r="B1132" s="117" t="s">
        <v>106</v>
      </c>
      <c r="C1132" s="117" t="s">
        <v>1113</v>
      </c>
      <c r="D1132" s="117" t="s">
        <v>610</v>
      </c>
      <c r="E1132" s="117">
        <v>14998</v>
      </c>
      <c r="F1132" s="141">
        <v>44835</v>
      </c>
      <c r="G1132" s="106">
        <v>6</v>
      </c>
      <c r="H1132" s="106">
        <v>0</v>
      </c>
      <c r="I1132" s="106">
        <v>0</v>
      </c>
      <c r="J1132" s="106">
        <v>0</v>
      </c>
      <c r="K1132" s="117">
        <v>0</v>
      </c>
      <c r="L1132" s="106">
        <v>0</v>
      </c>
      <c r="M1132" s="117"/>
    </row>
    <row r="1133" spans="2:13">
      <c r="B1133" s="117" t="s">
        <v>125</v>
      </c>
      <c r="C1133" s="117" t="s">
        <v>1120</v>
      </c>
      <c r="D1133" s="117" t="s">
        <v>1238</v>
      </c>
      <c r="E1133" s="117">
        <v>20191</v>
      </c>
      <c r="F1133" s="141">
        <v>44835</v>
      </c>
      <c r="G1133" s="106">
        <v>0</v>
      </c>
      <c r="H1133" s="106">
        <v>0</v>
      </c>
      <c r="I1133" s="106">
        <v>0</v>
      </c>
      <c r="J1133" s="106">
        <v>0</v>
      </c>
      <c r="K1133" s="117">
        <v>0</v>
      </c>
      <c r="L1133" s="106">
        <v>0</v>
      </c>
      <c r="M1133" s="117"/>
    </row>
    <row r="1134" spans="2:13">
      <c r="B1134" s="117" t="s">
        <v>125</v>
      </c>
      <c r="C1134" s="117" t="s">
        <v>1166</v>
      </c>
      <c r="D1134" s="117" t="s">
        <v>1239</v>
      </c>
      <c r="E1134" s="117">
        <v>18589</v>
      </c>
      <c r="F1134" s="141">
        <v>44835</v>
      </c>
      <c r="G1134" s="106">
        <v>0</v>
      </c>
      <c r="H1134" s="106">
        <v>0</v>
      </c>
      <c r="I1134" s="106">
        <v>0</v>
      </c>
      <c r="J1134" s="106">
        <v>0</v>
      </c>
      <c r="K1134" s="117">
        <v>0</v>
      </c>
      <c r="L1134" s="106">
        <v>0</v>
      </c>
      <c r="M1134" s="117"/>
    </row>
    <row r="1135" spans="2:13">
      <c r="B1135" s="117" t="s">
        <v>106</v>
      </c>
      <c r="C1135" s="117" t="s">
        <v>1131</v>
      </c>
      <c r="D1135" s="117" t="s">
        <v>1271</v>
      </c>
      <c r="E1135" s="117">
        <v>15016</v>
      </c>
      <c r="F1135" s="141">
        <v>44835</v>
      </c>
      <c r="G1135" s="106">
        <v>1</v>
      </c>
      <c r="H1135" s="106">
        <v>0</v>
      </c>
      <c r="I1135" s="106">
        <v>0</v>
      </c>
      <c r="J1135" s="106">
        <v>0</v>
      </c>
      <c r="K1135" s="117">
        <v>0</v>
      </c>
      <c r="L1135" s="106">
        <v>0</v>
      </c>
      <c r="M1135" s="117"/>
    </row>
    <row r="1136" spans="2:13">
      <c r="B1136" s="117" t="s">
        <v>206</v>
      </c>
      <c r="C1136" s="117" t="s">
        <v>1117</v>
      </c>
      <c r="D1136" s="117" t="s">
        <v>208</v>
      </c>
      <c r="E1136" s="117">
        <v>15017</v>
      </c>
      <c r="F1136" s="141">
        <v>44835</v>
      </c>
      <c r="G1136" s="106">
        <v>0</v>
      </c>
      <c r="H1136" s="106">
        <v>0</v>
      </c>
      <c r="I1136" s="106">
        <v>0</v>
      </c>
      <c r="J1136" s="106">
        <v>0</v>
      </c>
      <c r="K1136" s="117">
        <v>0</v>
      </c>
      <c r="L1136" s="106">
        <v>0</v>
      </c>
      <c r="M1136" s="117"/>
    </row>
    <row r="1137" spans="2:13">
      <c r="B1137" s="117" t="s">
        <v>206</v>
      </c>
      <c r="C1137" s="117" t="s">
        <v>1119</v>
      </c>
      <c r="D1137" s="117" t="s">
        <v>1297</v>
      </c>
      <c r="E1137" s="117">
        <v>15028</v>
      </c>
      <c r="F1137" s="141">
        <v>44835</v>
      </c>
      <c r="G1137" s="106">
        <v>0</v>
      </c>
      <c r="H1137" s="106">
        <v>0</v>
      </c>
      <c r="I1137" s="106">
        <v>0</v>
      </c>
      <c r="J1137" s="106">
        <v>0</v>
      </c>
      <c r="K1137" s="117">
        <v>0</v>
      </c>
      <c r="L1137" s="106">
        <v>0</v>
      </c>
      <c r="M1137" s="117"/>
    </row>
    <row r="1138" spans="2:13">
      <c r="B1138" s="117" t="s">
        <v>125</v>
      </c>
      <c r="C1138" s="117" t="s">
        <v>1138</v>
      </c>
      <c r="D1138" s="117" t="s">
        <v>130</v>
      </c>
      <c r="E1138" s="117">
        <v>15035</v>
      </c>
      <c r="F1138" s="141">
        <v>44835</v>
      </c>
      <c r="G1138" s="106">
        <v>0</v>
      </c>
      <c r="H1138" s="106">
        <v>0</v>
      </c>
      <c r="I1138" s="106">
        <v>2</v>
      </c>
      <c r="J1138" s="106">
        <v>0</v>
      </c>
      <c r="K1138" s="117">
        <v>0</v>
      </c>
      <c r="L1138" s="106">
        <v>0</v>
      </c>
      <c r="M1138" s="117"/>
    </row>
    <row r="1139" spans="2:13">
      <c r="B1139" s="117" t="s">
        <v>106</v>
      </c>
      <c r="C1139" s="117" t="s">
        <v>1113</v>
      </c>
      <c r="D1139" s="117" t="s">
        <v>1159</v>
      </c>
      <c r="E1139" s="117">
        <v>15036</v>
      </c>
      <c r="F1139" s="141">
        <v>44835</v>
      </c>
      <c r="G1139" s="106">
        <v>0</v>
      </c>
      <c r="H1139" s="106">
        <v>0</v>
      </c>
      <c r="I1139" s="106">
        <v>0</v>
      </c>
      <c r="J1139" s="106">
        <v>0</v>
      </c>
      <c r="K1139" s="117">
        <v>0</v>
      </c>
      <c r="L1139" s="106">
        <v>0</v>
      </c>
      <c r="M1139" s="117"/>
    </row>
    <row r="1140" spans="2:13">
      <c r="B1140" s="117" t="s">
        <v>206</v>
      </c>
      <c r="C1140" s="117" t="s">
        <v>1117</v>
      </c>
      <c r="D1140" s="117" t="s">
        <v>1319</v>
      </c>
      <c r="E1140" s="117">
        <v>20717</v>
      </c>
      <c r="F1140" s="141">
        <v>44835</v>
      </c>
      <c r="G1140" s="106">
        <v>8</v>
      </c>
      <c r="H1140" s="106">
        <v>0</v>
      </c>
      <c r="I1140" s="106">
        <v>0</v>
      </c>
      <c r="J1140" s="106">
        <v>0</v>
      </c>
      <c r="K1140" s="117">
        <v>0</v>
      </c>
      <c r="L1140" s="106">
        <v>0</v>
      </c>
      <c r="M1140" s="117"/>
    </row>
    <row r="1141" spans="2:13">
      <c r="B1141" s="117" t="s">
        <v>206</v>
      </c>
      <c r="C1141" s="117" t="s">
        <v>1117</v>
      </c>
      <c r="D1141" s="117" t="s">
        <v>1272</v>
      </c>
      <c r="E1141" s="117">
        <v>17145</v>
      </c>
      <c r="F1141" s="141">
        <v>44835</v>
      </c>
      <c r="G1141" s="106">
        <v>0</v>
      </c>
      <c r="H1141" s="106">
        <v>0</v>
      </c>
      <c r="I1141" s="106">
        <v>0</v>
      </c>
      <c r="J1141" s="106">
        <v>0</v>
      </c>
      <c r="K1141" s="117">
        <v>0</v>
      </c>
      <c r="L1141" s="106">
        <v>0</v>
      </c>
      <c r="M1141" s="117"/>
    </row>
    <row r="1142" spans="2:13">
      <c r="B1142" s="117" t="s">
        <v>206</v>
      </c>
      <c r="C1142" s="117" t="s">
        <v>1119</v>
      </c>
      <c r="D1142" s="117" t="s">
        <v>1298</v>
      </c>
      <c r="E1142" s="117">
        <v>20744</v>
      </c>
      <c r="F1142" s="141">
        <v>44835</v>
      </c>
      <c r="G1142" s="106">
        <v>0</v>
      </c>
      <c r="H1142" s="106">
        <v>0</v>
      </c>
      <c r="I1142" s="106">
        <v>0</v>
      </c>
      <c r="J1142" s="106">
        <v>0</v>
      </c>
      <c r="K1142" s="117">
        <v>0</v>
      </c>
      <c r="L1142" s="106">
        <v>0</v>
      </c>
      <c r="M1142" s="117"/>
    </row>
    <row r="1143" spans="2:13">
      <c r="B1143" s="117" t="s">
        <v>106</v>
      </c>
      <c r="C1143" s="117" t="s">
        <v>1126</v>
      </c>
      <c r="D1143" s="117" t="s">
        <v>1307</v>
      </c>
      <c r="E1143" s="117">
        <v>20890</v>
      </c>
      <c r="F1143" s="141">
        <v>44835</v>
      </c>
      <c r="G1143" s="106">
        <v>34</v>
      </c>
      <c r="H1143" s="106">
        <v>0</v>
      </c>
      <c r="I1143" s="106">
        <v>0</v>
      </c>
      <c r="J1143" s="106">
        <v>0</v>
      </c>
      <c r="K1143" s="117">
        <v>0</v>
      </c>
      <c r="L1143" s="106">
        <v>0</v>
      </c>
      <c r="M1143" s="117"/>
    </row>
    <row r="1144" spans="2:13">
      <c r="B1144" s="117" t="s">
        <v>206</v>
      </c>
      <c r="C1144" s="117" t="s">
        <v>1119</v>
      </c>
      <c r="D1144" s="117" t="s">
        <v>1273</v>
      </c>
      <c r="E1144" s="117">
        <v>15048</v>
      </c>
      <c r="F1144" s="141">
        <v>44835</v>
      </c>
      <c r="G1144" s="106">
        <v>0</v>
      </c>
      <c r="H1144" s="106">
        <v>0</v>
      </c>
      <c r="I1144" s="106">
        <v>0</v>
      </c>
      <c r="J1144" s="106">
        <v>0</v>
      </c>
      <c r="K1144" s="117">
        <v>0</v>
      </c>
      <c r="L1144" s="106">
        <v>0</v>
      </c>
      <c r="M1144" s="117"/>
    </row>
    <row r="1145" spans="2:13">
      <c r="B1145" s="117" t="s">
        <v>106</v>
      </c>
      <c r="C1145" s="117" t="s">
        <v>1126</v>
      </c>
      <c r="D1145" s="117" t="s">
        <v>1241</v>
      </c>
      <c r="E1145" s="117">
        <v>15053</v>
      </c>
      <c r="F1145" s="141">
        <v>44835</v>
      </c>
      <c r="G1145" s="106">
        <v>0</v>
      </c>
      <c r="H1145" s="106">
        <v>0</v>
      </c>
      <c r="I1145" s="106">
        <v>0</v>
      </c>
      <c r="J1145" s="106">
        <v>0</v>
      </c>
      <c r="K1145" s="117">
        <v>0</v>
      </c>
      <c r="L1145" s="106">
        <v>0</v>
      </c>
      <c r="M1145" s="117"/>
    </row>
    <row r="1146" spans="2:13">
      <c r="B1146" s="117" t="s">
        <v>206</v>
      </c>
      <c r="C1146" s="117" t="s">
        <v>1117</v>
      </c>
      <c r="D1146" s="117" t="s">
        <v>1336</v>
      </c>
      <c r="E1146" s="117">
        <v>20719</v>
      </c>
      <c r="F1146" s="141">
        <v>44835</v>
      </c>
      <c r="G1146" s="106">
        <v>0</v>
      </c>
      <c r="H1146" s="106">
        <v>0</v>
      </c>
      <c r="I1146" s="106">
        <v>0</v>
      </c>
      <c r="J1146" s="106">
        <v>0</v>
      </c>
      <c r="K1146" s="117">
        <v>0</v>
      </c>
      <c r="L1146" s="106">
        <v>0</v>
      </c>
      <c r="M1146" s="117"/>
    </row>
    <row r="1147" spans="2:13">
      <c r="B1147" s="117" t="s">
        <v>206</v>
      </c>
      <c r="C1147" s="117" t="s">
        <v>1119</v>
      </c>
      <c r="D1147" s="117" t="s">
        <v>1326</v>
      </c>
      <c r="E1147" s="117">
        <v>20743</v>
      </c>
      <c r="F1147" s="141">
        <v>44835</v>
      </c>
      <c r="G1147" s="106">
        <v>8</v>
      </c>
      <c r="H1147" s="106">
        <v>0</v>
      </c>
      <c r="I1147" s="106">
        <v>0</v>
      </c>
      <c r="J1147" s="106">
        <v>0</v>
      </c>
      <c r="K1147" s="117">
        <v>0</v>
      </c>
      <c r="L1147" s="106">
        <v>0</v>
      </c>
      <c r="M1147" s="117"/>
    </row>
    <row r="1148" spans="2:13">
      <c r="B1148" s="117" t="s">
        <v>206</v>
      </c>
      <c r="C1148" s="117" t="s">
        <v>1117</v>
      </c>
      <c r="D1148" s="117" t="s">
        <v>1327</v>
      </c>
      <c r="E1148" s="117">
        <v>17189</v>
      </c>
      <c r="F1148" s="141">
        <v>44835</v>
      </c>
      <c r="G1148" s="106">
        <v>1</v>
      </c>
      <c r="H1148" s="106">
        <v>0</v>
      </c>
      <c r="I1148" s="106">
        <v>0</v>
      </c>
      <c r="J1148" s="106">
        <v>0</v>
      </c>
      <c r="K1148" s="117">
        <v>0</v>
      </c>
      <c r="L1148" s="106">
        <v>0</v>
      </c>
      <c r="M1148" s="117"/>
    </row>
    <row r="1149" spans="2:13">
      <c r="B1149" s="117" t="s">
        <v>125</v>
      </c>
      <c r="C1149" s="117" t="s">
        <v>1166</v>
      </c>
      <c r="D1149" s="117" t="s">
        <v>621</v>
      </c>
      <c r="E1149" s="117">
        <v>15093</v>
      </c>
      <c r="F1149" s="141">
        <v>44835</v>
      </c>
      <c r="G1149" s="106">
        <v>10</v>
      </c>
      <c r="H1149" s="106">
        <v>0</v>
      </c>
      <c r="I1149" s="106">
        <v>0</v>
      </c>
      <c r="J1149" s="106">
        <v>0</v>
      </c>
      <c r="K1149" s="117">
        <v>0</v>
      </c>
      <c r="L1149" s="106">
        <v>0</v>
      </c>
      <c r="M1149" s="117"/>
    </row>
    <row r="1150" spans="2:13">
      <c r="B1150" s="117" t="s">
        <v>206</v>
      </c>
      <c r="C1150" s="117" t="s">
        <v>1117</v>
      </c>
      <c r="D1150" s="117" t="s">
        <v>1245</v>
      </c>
      <c r="E1150" s="117">
        <v>17276</v>
      </c>
      <c r="F1150" s="141">
        <v>44835</v>
      </c>
      <c r="G1150" s="106">
        <v>5</v>
      </c>
      <c r="H1150" s="106">
        <v>0</v>
      </c>
      <c r="I1150" s="106">
        <v>0</v>
      </c>
      <c r="J1150" s="106">
        <v>0</v>
      </c>
      <c r="K1150" s="117">
        <v>0</v>
      </c>
      <c r="L1150" s="106">
        <v>0</v>
      </c>
      <c r="M1150" s="117"/>
    </row>
    <row r="1151" spans="2:13">
      <c r="B1151" s="117" t="s">
        <v>125</v>
      </c>
      <c r="C1151" s="117" t="s">
        <v>1166</v>
      </c>
      <c r="D1151" s="117" t="s">
        <v>1167</v>
      </c>
      <c r="E1151" s="117">
        <v>10665</v>
      </c>
      <c r="F1151" s="141">
        <v>44835</v>
      </c>
      <c r="G1151" s="106">
        <v>0</v>
      </c>
      <c r="H1151" s="106">
        <v>0</v>
      </c>
      <c r="I1151" s="106">
        <v>0</v>
      </c>
      <c r="J1151" s="106">
        <v>0</v>
      </c>
      <c r="K1151" s="117">
        <v>0</v>
      </c>
      <c r="L1151" s="106">
        <v>0</v>
      </c>
      <c r="M1151" s="117"/>
    </row>
    <row r="1152" spans="2:13">
      <c r="B1152" s="117" t="s">
        <v>125</v>
      </c>
      <c r="C1152" s="117" t="s">
        <v>1120</v>
      </c>
      <c r="D1152" s="117" t="s">
        <v>1168</v>
      </c>
      <c r="E1152" s="117">
        <v>15102</v>
      </c>
      <c r="F1152" s="141">
        <v>44835</v>
      </c>
      <c r="G1152" s="106">
        <v>0</v>
      </c>
      <c r="H1152" s="106">
        <v>0</v>
      </c>
      <c r="I1152" s="106">
        <v>0</v>
      </c>
      <c r="J1152" s="106">
        <v>0</v>
      </c>
      <c r="K1152" s="117">
        <v>0</v>
      </c>
      <c r="L1152" s="106">
        <v>0</v>
      </c>
      <c r="M1152" s="117"/>
    </row>
    <row r="1153" spans="2:13">
      <c r="B1153" s="117" t="s">
        <v>125</v>
      </c>
      <c r="C1153" s="117" t="s">
        <v>1166</v>
      </c>
      <c r="D1153" s="117" t="s">
        <v>1274</v>
      </c>
      <c r="E1153" s="117">
        <v>22933</v>
      </c>
      <c r="F1153" s="141">
        <v>44835</v>
      </c>
      <c r="G1153" s="106">
        <v>0</v>
      </c>
      <c r="H1153" s="106">
        <v>0</v>
      </c>
      <c r="I1153" s="106">
        <v>0</v>
      </c>
      <c r="J1153" s="106">
        <v>0</v>
      </c>
      <c r="K1153" s="117">
        <v>0</v>
      </c>
      <c r="L1153" s="106">
        <v>0</v>
      </c>
      <c r="M1153" s="117"/>
    </row>
    <row r="1154" spans="2:13">
      <c r="B1154" s="117" t="s">
        <v>106</v>
      </c>
      <c r="C1154" s="117" t="s">
        <v>1131</v>
      </c>
      <c r="D1154" s="117" t="s">
        <v>116</v>
      </c>
      <c r="E1154" s="117">
        <v>15111</v>
      </c>
      <c r="F1154" s="141">
        <v>44835</v>
      </c>
      <c r="G1154" s="106">
        <v>0</v>
      </c>
      <c r="H1154" s="106">
        <v>0</v>
      </c>
      <c r="I1154" s="106">
        <v>0</v>
      </c>
      <c r="J1154" s="106">
        <v>0</v>
      </c>
      <c r="K1154" s="117">
        <v>0</v>
      </c>
      <c r="L1154" s="106">
        <v>0</v>
      </c>
      <c r="M1154" s="117"/>
    </row>
    <row r="1155" spans="2:13">
      <c r="B1155" s="117" t="s">
        <v>106</v>
      </c>
      <c r="C1155" s="117" t="s">
        <v>1136</v>
      </c>
      <c r="D1155" s="117" t="s">
        <v>1276</v>
      </c>
      <c r="E1155" s="117">
        <v>15112</v>
      </c>
      <c r="F1155" s="141">
        <v>44835</v>
      </c>
      <c r="G1155" s="106">
        <v>0</v>
      </c>
      <c r="H1155" s="106">
        <v>0</v>
      </c>
      <c r="I1155" s="106">
        <v>0</v>
      </c>
      <c r="J1155" s="106">
        <v>0</v>
      </c>
      <c r="K1155" s="117">
        <v>0</v>
      </c>
      <c r="L1155" s="106">
        <v>0</v>
      </c>
      <c r="M1155" s="117"/>
    </row>
    <row r="1156" spans="2:13">
      <c r="B1156" s="117" t="s">
        <v>206</v>
      </c>
      <c r="C1156" s="117" t="s">
        <v>1117</v>
      </c>
      <c r="D1156" s="117" t="s">
        <v>210</v>
      </c>
      <c r="E1156" s="117">
        <v>15125</v>
      </c>
      <c r="F1156" s="141">
        <v>44835</v>
      </c>
      <c r="G1156" s="106">
        <v>0</v>
      </c>
      <c r="H1156" s="106">
        <v>0</v>
      </c>
      <c r="I1156" s="106">
        <v>0</v>
      </c>
      <c r="J1156" s="106">
        <v>0</v>
      </c>
      <c r="K1156" s="117">
        <v>0</v>
      </c>
      <c r="L1156" s="106">
        <v>0</v>
      </c>
      <c r="M1156" s="117"/>
    </row>
    <row r="1157" spans="2:13">
      <c r="B1157" s="117" t="s">
        <v>106</v>
      </c>
      <c r="C1157" s="117" t="s">
        <v>1161</v>
      </c>
      <c r="D1157" s="117" t="s">
        <v>119</v>
      </c>
      <c r="E1157" s="117">
        <v>15137</v>
      </c>
      <c r="F1157" s="141">
        <v>44835</v>
      </c>
      <c r="G1157" s="106">
        <v>7</v>
      </c>
      <c r="H1157" s="106">
        <v>0</v>
      </c>
      <c r="I1157" s="106">
        <v>0</v>
      </c>
      <c r="J1157" s="106">
        <v>0</v>
      </c>
      <c r="K1157" s="117">
        <v>0</v>
      </c>
      <c r="L1157" s="106">
        <v>0</v>
      </c>
      <c r="M1157" s="117"/>
    </row>
    <row r="1158" spans="2:13">
      <c r="B1158" s="117" t="s">
        <v>206</v>
      </c>
      <c r="C1158" s="117" t="s">
        <v>1115</v>
      </c>
      <c r="D1158" s="117" t="s">
        <v>631</v>
      </c>
      <c r="E1158" s="117">
        <v>15144</v>
      </c>
      <c r="F1158" s="141">
        <v>44835</v>
      </c>
      <c r="G1158" s="106">
        <v>3</v>
      </c>
      <c r="H1158" s="106">
        <v>1</v>
      </c>
      <c r="I1158" s="106">
        <v>1</v>
      </c>
      <c r="J1158" s="106">
        <v>0</v>
      </c>
      <c r="K1158" s="117">
        <v>0</v>
      </c>
      <c r="L1158" s="106">
        <v>0</v>
      </c>
      <c r="M1158" s="117"/>
    </row>
    <row r="1159" spans="2:13">
      <c r="B1159" s="117" t="s">
        <v>125</v>
      </c>
      <c r="C1159" s="117" t="s">
        <v>1120</v>
      </c>
      <c r="D1159" s="117" t="s">
        <v>1169</v>
      </c>
      <c r="E1159" s="117">
        <v>15145</v>
      </c>
      <c r="F1159" s="141">
        <v>44835</v>
      </c>
      <c r="G1159" s="106">
        <v>2</v>
      </c>
      <c r="H1159" s="106">
        <v>0</v>
      </c>
      <c r="I1159" s="106">
        <v>0</v>
      </c>
      <c r="J1159" s="106">
        <v>0</v>
      </c>
      <c r="K1159" s="117">
        <v>0</v>
      </c>
      <c r="L1159" s="106">
        <v>0</v>
      </c>
      <c r="M1159" s="117"/>
    </row>
    <row r="1160" spans="2:13">
      <c r="B1160" s="117" t="s">
        <v>125</v>
      </c>
      <c r="C1160" s="117" t="s">
        <v>1138</v>
      </c>
      <c r="D1160" s="117" t="s">
        <v>1171</v>
      </c>
      <c r="E1160" s="117">
        <v>15148</v>
      </c>
      <c r="F1160" s="141">
        <v>44835</v>
      </c>
      <c r="G1160" s="106">
        <v>0</v>
      </c>
      <c r="H1160" s="106">
        <v>0</v>
      </c>
      <c r="I1160" s="106">
        <v>0</v>
      </c>
      <c r="J1160" s="106">
        <v>0</v>
      </c>
      <c r="K1160" s="117">
        <v>0</v>
      </c>
      <c r="L1160" s="106">
        <v>0</v>
      </c>
      <c r="M1160" s="117"/>
    </row>
    <row r="1161" spans="2:13">
      <c r="B1161" s="117" t="s">
        <v>125</v>
      </c>
      <c r="C1161" s="117" t="s">
        <v>1120</v>
      </c>
      <c r="D1161" s="117" t="s">
        <v>1277</v>
      </c>
      <c r="E1161" s="117">
        <v>23766</v>
      </c>
      <c r="F1161" s="141">
        <v>44835</v>
      </c>
      <c r="G1161" s="106">
        <v>0</v>
      </c>
      <c r="H1161" s="106">
        <v>0</v>
      </c>
      <c r="I1161" s="106">
        <v>0</v>
      </c>
      <c r="J1161" s="106">
        <v>0</v>
      </c>
      <c r="K1161" s="117">
        <v>0</v>
      </c>
      <c r="L1161" s="106">
        <v>0</v>
      </c>
      <c r="M1161" s="117"/>
    </row>
    <row r="1162" spans="2:13">
      <c r="B1162" s="117" t="s">
        <v>125</v>
      </c>
      <c r="C1162" s="117" t="s">
        <v>1166</v>
      </c>
      <c r="D1162" s="117" t="s">
        <v>203</v>
      </c>
      <c r="E1162" s="117">
        <v>22930</v>
      </c>
      <c r="F1162" s="141">
        <v>44835</v>
      </c>
      <c r="G1162" s="106">
        <v>0</v>
      </c>
      <c r="H1162" s="106">
        <v>0</v>
      </c>
      <c r="I1162" s="106">
        <v>0</v>
      </c>
      <c r="J1162" s="106">
        <v>0</v>
      </c>
      <c r="K1162" s="117">
        <v>0</v>
      </c>
      <c r="L1162" s="106">
        <v>0</v>
      </c>
      <c r="M1162" s="117"/>
    </row>
    <row r="1163" spans="2:13">
      <c r="B1163" s="117" t="s">
        <v>125</v>
      </c>
      <c r="C1163" s="117" t="s">
        <v>1166</v>
      </c>
      <c r="D1163" s="117" t="s">
        <v>139</v>
      </c>
      <c r="E1163" s="117">
        <v>15170</v>
      </c>
      <c r="F1163" s="141">
        <v>44835</v>
      </c>
      <c r="G1163" s="106">
        <v>6</v>
      </c>
      <c r="H1163" s="106">
        <v>0</v>
      </c>
      <c r="I1163" s="106">
        <v>0</v>
      </c>
      <c r="J1163" s="106">
        <v>0</v>
      </c>
      <c r="K1163" s="117">
        <v>0</v>
      </c>
      <c r="L1163" s="106">
        <v>0</v>
      </c>
      <c r="M1163" s="117"/>
    </row>
    <row r="1164" spans="2:13">
      <c r="B1164" s="117" t="s">
        <v>125</v>
      </c>
      <c r="C1164" s="117" t="s">
        <v>1120</v>
      </c>
      <c r="D1164" s="117" t="s">
        <v>1174</v>
      </c>
      <c r="E1164" s="117">
        <v>15187</v>
      </c>
      <c r="F1164" s="141">
        <v>44835</v>
      </c>
      <c r="G1164" s="106">
        <v>0</v>
      </c>
      <c r="H1164" s="106">
        <v>0</v>
      </c>
      <c r="I1164" s="106">
        <v>0</v>
      </c>
      <c r="J1164" s="106">
        <v>0</v>
      </c>
      <c r="K1164" s="117">
        <v>0</v>
      </c>
      <c r="L1164" s="106">
        <v>0</v>
      </c>
      <c r="M1164" s="117"/>
    </row>
    <row r="1165" spans="2:13">
      <c r="B1165" s="117" t="s">
        <v>106</v>
      </c>
      <c r="C1165" s="117" t="s">
        <v>1161</v>
      </c>
      <c r="D1165" s="117" t="s">
        <v>121</v>
      </c>
      <c r="E1165" s="117">
        <v>15192</v>
      </c>
      <c r="F1165" s="141">
        <v>44835</v>
      </c>
      <c r="G1165" s="106">
        <v>5</v>
      </c>
      <c r="H1165" s="106">
        <v>0</v>
      </c>
      <c r="I1165" s="106">
        <v>0</v>
      </c>
      <c r="J1165" s="106">
        <v>0</v>
      </c>
      <c r="K1165" s="117">
        <v>0</v>
      </c>
      <c r="L1165" s="106">
        <v>0</v>
      </c>
      <c r="M1165" s="117"/>
    </row>
    <row r="1166" spans="2:13">
      <c r="B1166" s="117" t="s">
        <v>106</v>
      </c>
      <c r="C1166" s="117" t="s">
        <v>1136</v>
      </c>
      <c r="D1166" s="117" t="s">
        <v>1246</v>
      </c>
      <c r="E1166" s="117">
        <v>20005</v>
      </c>
      <c r="F1166" s="141">
        <v>44835</v>
      </c>
      <c r="G1166" s="106">
        <v>41</v>
      </c>
      <c r="H1166" s="106">
        <v>0</v>
      </c>
      <c r="I1166" s="106">
        <v>0</v>
      </c>
      <c r="J1166" s="106">
        <v>0</v>
      </c>
      <c r="K1166" s="117">
        <v>0</v>
      </c>
      <c r="L1166" s="106">
        <v>0</v>
      </c>
      <c r="M1166" s="117"/>
    </row>
    <row r="1167" spans="2:13">
      <c r="B1167" s="117" t="s">
        <v>106</v>
      </c>
      <c r="C1167" s="117" t="s">
        <v>1136</v>
      </c>
      <c r="D1167" s="117" t="s">
        <v>1175</v>
      </c>
      <c r="E1167" s="117">
        <v>15216</v>
      </c>
      <c r="F1167" s="141">
        <v>44835</v>
      </c>
      <c r="G1167" s="106">
        <v>0</v>
      </c>
      <c r="H1167" s="106">
        <v>0</v>
      </c>
      <c r="I1167" s="106">
        <v>0</v>
      </c>
      <c r="J1167" s="106">
        <v>0</v>
      </c>
      <c r="K1167" s="117">
        <v>0</v>
      </c>
      <c r="L1167" s="106">
        <v>0</v>
      </c>
      <c r="M1167" s="117"/>
    </row>
    <row r="1168" spans="2:13">
      <c r="B1168" s="117" t="s">
        <v>106</v>
      </c>
      <c r="C1168" s="117" t="s">
        <v>1136</v>
      </c>
      <c r="D1168" s="117" t="s">
        <v>1176</v>
      </c>
      <c r="E1168" s="117">
        <v>15217</v>
      </c>
      <c r="F1168" s="141">
        <v>44835</v>
      </c>
      <c r="G1168" s="106">
        <v>0</v>
      </c>
      <c r="H1168" s="106">
        <v>0</v>
      </c>
      <c r="I1168" s="106">
        <v>0</v>
      </c>
      <c r="J1168" s="106">
        <v>0</v>
      </c>
      <c r="K1168" s="117">
        <v>0</v>
      </c>
      <c r="L1168" s="106">
        <v>0</v>
      </c>
      <c r="M1168" s="117"/>
    </row>
    <row r="1169" spans="2:13">
      <c r="B1169" s="117" t="s">
        <v>206</v>
      </c>
      <c r="C1169" s="117" t="s">
        <v>1117</v>
      </c>
      <c r="D1169" s="117" t="s">
        <v>1279</v>
      </c>
      <c r="E1169" s="117">
        <v>15221</v>
      </c>
      <c r="F1169" s="141">
        <v>44835</v>
      </c>
      <c r="G1169" s="106">
        <v>0</v>
      </c>
      <c r="H1169" s="106">
        <v>0</v>
      </c>
      <c r="I1169" s="106">
        <v>0</v>
      </c>
      <c r="J1169" s="106">
        <v>0</v>
      </c>
      <c r="K1169" s="117">
        <v>0</v>
      </c>
      <c r="L1169" s="106">
        <v>0</v>
      </c>
      <c r="M1169" s="117"/>
    </row>
    <row r="1170" spans="2:13">
      <c r="B1170" s="117" t="s">
        <v>106</v>
      </c>
      <c r="C1170" s="117" t="s">
        <v>1113</v>
      </c>
      <c r="D1170" s="117" t="s">
        <v>1309</v>
      </c>
      <c r="E1170" s="117">
        <v>15223</v>
      </c>
      <c r="F1170" s="141">
        <v>44835</v>
      </c>
      <c r="G1170" s="106">
        <v>0</v>
      </c>
      <c r="H1170" s="106">
        <v>0</v>
      </c>
      <c r="I1170" s="106">
        <v>0</v>
      </c>
      <c r="J1170" s="106">
        <v>0</v>
      </c>
      <c r="K1170" s="117">
        <v>0</v>
      </c>
      <c r="L1170" s="106">
        <v>0</v>
      </c>
      <c r="M1170" s="117"/>
    </row>
    <row r="1171" spans="2:13">
      <c r="B1171" s="117" t="s">
        <v>125</v>
      </c>
      <c r="C1171" s="117" t="s">
        <v>1120</v>
      </c>
      <c r="D1171" s="117" t="s">
        <v>1248</v>
      </c>
      <c r="E1171" s="117">
        <v>23970</v>
      </c>
      <c r="F1171" s="141">
        <v>44835</v>
      </c>
      <c r="G1171" s="106">
        <v>0</v>
      </c>
      <c r="H1171" s="106">
        <v>0</v>
      </c>
      <c r="I1171" s="106">
        <v>0</v>
      </c>
      <c r="J1171" s="106">
        <v>0</v>
      </c>
      <c r="K1171" s="117">
        <v>0</v>
      </c>
      <c r="L1171" s="106">
        <v>0</v>
      </c>
      <c r="M1171" s="117"/>
    </row>
    <row r="1172" spans="2:13">
      <c r="B1172" s="117" t="s">
        <v>106</v>
      </c>
      <c r="C1172" s="117" t="s">
        <v>1113</v>
      </c>
      <c r="D1172" s="117" t="s">
        <v>1249</v>
      </c>
      <c r="E1172" s="117">
        <v>15243</v>
      </c>
      <c r="F1172" s="141">
        <v>44835</v>
      </c>
      <c r="G1172" s="106">
        <v>0</v>
      </c>
      <c r="H1172" s="106">
        <v>0</v>
      </c>
      <c r="I1172" s="106">
        <v>0</v>
      </c>
      <c r="J1172" s="106">
        <v>0</v>
      </c>
      <c r="K1172" s="117">
        <v>0</v>
      </c>
      <c r="L1172" s="106">
        <v>0</v>
      </c>
      <c r="M1172" s="117"/>
    </row>
    <row r="1173" spans="2:13">
      <c r="B1173" s="117" t="s">
        <v>125</v>
      </c>
      <c r="C1173" s="117" t="s">
        <v>1120</v>
      </c>
      <c r="D1173" s="117" t="s">
        <v>1348</v>
      </c>
      <c r="E1173" s="117">
        <v>22978</v>
      </c>
      <c r="F1173" s="141">
        <v>44835</v>
      </c>
      <c r="G1173" s="106">
        <v>0</v>
      </c>
      <c r="H1173" s="106">
        <v>0</v>
      </c>
      <c r="I1173" s="106">
        <v>0</v>
      </c>
      <c r="J1173" s="106">
        <v>0</v>
      </c>
      <c r="K1173" s="117">
        <v>0</v>
      </c>
      <c r="L1173" s="106">
        <v>0</v>
      </c>
      <c r="M1173" s="117"/>
    </row>
    <row r="1174" spans="2:13">
      <c r="B1174" s="117" t="s">
        <v>106</v>
      </c>
      <c r="C1174" s="117" t="s">
        <v>1136</v>
      </c>
      <c r="D1174" s="117" t="s">
        <v>1177</v>
      </c>
      <c r="E1174" s="117">
        <v>15246</v>
      </c>
      <c r="F1174" s="141">
        <v>44835</v>
      </c>
      <c r="G1174" s="106">
        <v>0</v>
      </c>
      <c r="H1174" s="106">
        <v>0</v>
      </c>
      <c r="I1174" s="106">
        <v>0</v>
      </c>
      <c r="J1174" s="106">
        <v>0</v>
      </c>
      <c r="K1174" s="117">
        <v>0</v>
      </c>
      <c r="L1174" s="106">
        <v>0</v>
      </c>
      <c r="M1174" s="117"/>
    </row>
    <row r="1175" spans="2:13">
      <c r="B1175" s="117" t="s">
        <v>125</v>
      </c>
      <c r="C1175" s="117" t="s">
        <v>1166</v>
      </c>
      <c r="D1175" s="117" t="s">
        <v>1250</v>
      </c>
      <c r="E1175" s="117">
        <v>15247</v>
      </c>
      <c r="F1175" s="141">
        <v>44835</v>
      </c>
      <c r="G1175" s="106">
        <v>10</v>
      </c>
      <c r="H1175" s="106">
        <v>0</v>
      </c>
      <c r="I1175" s="106">
        <v>0</v>
      </c>
      <c r="J1175" s="106">
        <v>0</v>
      </c>
      <c r="K1175" s="117">
        <v>0</v>
      </c>
      <c r="L1175" s="106">
        <v>0</v>
      </c>
      <c r="M1175" s="117"/>
    </row>
    <row r="1176" spans="2:13">
      <c r="B1176" s="117" t="s">
        <v>125</v>
      </c>
      <c r="C1176" s="117" t="s">
        <v>1120</v>
      </c>
      <c r="D1176" s="117" t="s">
        <v>131</v>
      </c>
      <c r="E1176" s="117">
        <v>15253</v>
      </c>
      <c r="F1176" s="141">
        <v>44835</v>
      </c>
      <c r="G1176" s="106">
        <v>0</v>
      </c>
      <c r="H1176" s="106">
        <v>0</v>
      </c>
      <c r="I1176" s="106">
        <v>0</v>
      </c>
      <c r="J1176" s="106">
        <v>0</v>
      </c>
      <c r="K1176" s="117">
        <v>0</v>
      </c>
      <c r="L1176" s="106">
        <v>0</v>
      </c>
      <c r="M1176" s="117"/>
    </row>
    <row r="1177" spans="2:13">
      <c r="B1177" s="117" t="s">
        <v>125</v>
      </c>
      <c r="C1177" s="117" t="s">
        <v>1166</v>
      </c>
      <c r="D1177" s="117" t="s">
        <v>1329</v>
      </c>
      <c r="E1177" s="117">
        <v>17033</v>
      </c>
      <c r="F1177" s="141">
        <v>44835</v>
      </c>
      <c r="G1177" s="106">
        <v>1</v>
      </c>
      <c r="H1177" s="106">
        <v>0</v>
      </c>
      <c r="I1177" s="106">
        <v>0</v>
      </c>
      <c r="J1177" s="106">
        <v>0</v>
      </c>
      <c r="K1177" s="117">
        <v>0</v>
      </c>
      <c r="L1177" s="106">
        <v>0</v>
      </c>
      <c r="M1177" s="117"/>
    </row>
    <row r="1178" spans="2:13">
      <c r="B1178" s="117" t="s">
        <v>125</v>
      </c>
      <c r="C1178" s="117" t="s">
        <v>1166</v>
      </c>
      <c r="D1178" s="117" t="s">
        <v>145</v>
      </c>
      <c r="E1178" s="117">
        <v>15263</v>
      </c>
      <c r="F1178" s="141">
        <v>44835</v>
      </c>
      <c r="G1178" s="106">
        <v>0</v>
      </c>
      <c r="H1178" s="106">
        <v>0</v>
      </c>
      <c r="I1178" s="106">
        <v>0</v>
      </c>
      <c r="J1178" s="106">
        <v>0</v>
      </c>
      <c r="K1178" s="117">
        <v>0</v>
      </c>
      <c r="L1178" s="106">
        <v>0</v>
      </c>
      <c r="M1178" s="117"/>
    </row>
    <row r="1179" spans="2:13">
      <c r="B1179" s="117" t="s">
        <v>125</v>
      </c>
      <c r="C1179" s="117" t="s">
        <v>1120</v>
      </c>
      <c r="D1179" s="117" t="s">
        <v>1180</v>
      </c>
      <c r="E1179" s="117">
        <v>24415</v>
      </c>
      <c r="F1179" s="141">
        <v>44835</v>
      </c>
      <c r="G1179" s="106">
        <v>0</v>
      </c>
      <c r="H1179" s="106">
        <v>0</v>
      </c>
      <c r="I1179" s="106">
        <v>0</v>
      </c>
      <c r="J1179" s="106">
        <v>0</v>
      </c>
      <c r="K1179" s="117">
        <v>0</v>
      </c>
      <c r="L1179" s="106">
        <v>0</v>
      </c>
      <c r="M1179" s="117"/>
    </row>
    <row r="1180" spans="2:13">
      <c r="B1180" s="117" t="s">
        <v>125</v>
      </c>
      <c r="C1180" s="117" t="s">
        <v>1138</v>
      </c>
      <c r="D1180" s="117" t="s">
        <v>133</v>
      </c>
      <c r="E1180" s="117">
        <v>15305</v>
      </c>
      <c r="F1180" s="141">
        <v>44835</v>
      </c>
      <c r="G1180" s="106">
        <v>0</v>
      </c>
      <c r="H1180" s="106">
        <v>0</v>
      </c>
      <c r="I1180" s="106">
        <v>0</v>
      </c>
      <c r="J1180" s="106">
        <v>0</v>
      </c>
      <c r="K1180" s="117">
        <v>0</v>
      </c>
      <c r="L1180" s="106">
        <v>0</v>
      </c>
      <c r="M1180" s="117"/>
    </row>
    <row r="1181" spans="2:13">
      <c r="B1181" s="117" t="s">
        <v>206</v>
      </c>
      <c r="C1181" s="117" t="s">
        <v>1119</v>
      </c>
      <c r="D1181" s="117" t="s">
        <v>214</v>
      </c>
      <c r="E1181" s="117">
        <v>15327</v>
      </c>
      <c r="F1181" s="141">
        <v>44835</v>
      </c>
      <c r="G1181" s="106">
        <v>0</v>
      </c>
      <c r="H1181" s="106">
        <v>0</v>
      </c>
      <c r="I1181" s="106">
        <v>0</v>
      </c>
      <c r="J1181" s="106">
        <v>0</v>
      </c>
      <c r="K1181" s="117">
        <v>0</v>
      </c>
      <c r="L1181" s="106">
        <v>0</v>
      </c>
      <c r="M1181" s="117"/>
    </row>
    <row r="1182" spans="2:13">
      <c r="B1182" s="117" t="s">
        <v>125</v>
      </c>
      <c r="C1182" s="117" t="s">
        <v>1166</v>
      </c>
      <c r="D1182" s="117" t="s">
        <v>1330</v>
      </c>
      <c r="E1182" s="117">
        <v>15328</v>
      </c>
      <c r="F1182" s="141">
        <v>44835</v>
      </c>
      <c r="G1182" s="106">
        <v>0</v>
      </c>
      <c r="H1182" s="106">
        <v>0</v>
      </c>
      <c r="I1182" s="106">
        <v>0</v>
      </c>
      <c r="J1182" s="106">
        <v>0</v>
      </c>
      <c r="K1182" s="117">
        <v>0</v>
      </c>
      <c r="L1182" s="106">
        <v>0</v>
      </c>
      <c r="M1182" s="117"/>
    </row>
    <row r="1183" spans="2:13">
      <c r="B1183" s="117" t="s">
        <v>106</v>
      </c>
      <c r="C1183" s="117" t="s">
        <v>1136</v>
      </c>
      <c r="D1183" s="117" t="s">
        <v>1253</v>
      </c>
      <c r="E1183" s="117">
        <v>20407</v>
      </c>
      <c r="F1183" s="141">
        <v>44835</v>
      </c>
      <c r="G1183" s="106">
        <v>0</v>
      </c>
      <c r="H1183" s="106">
        <v>0</v>
      </c>
      <c r="I1183" s="106">
        <v>0</v>
      </c>
      <c r="J1183" s="106">
        <v>0</v>
      </c>
      <c r="K1183" s="117">
        <v>0</v>
      </c>
      <c r="L1183" s="106">
        <v>0</v>
      </c>
      <c r="M1183" s="117"/>
    </row>
    <row r="1184" spans="2:13">
      <c r="B1184" s="117" t="s">
        <v>125</v>
      </c>
      <c r="C1184" s="117" t="s">
        <v>1166</v>
      </c>
      <c r="D1184" s="117" t="s">
        <v>147</v>
      </c>
      <c r="E1184" s="117">
        <v>15339</v>
      </c>
      <c r="F1184" s="141">
        <v>44835</v>
      </c>
      <c r="G1184" s="106">
        <v>0</v>
      </c>
      <c r="H1184" s="106">
        <v>0</v>
      </c>
      <c r="I1184" s="106">
        <v>0</v>
      </c>
      <c r="J1184" s="106">
        <v>0</v>
      </c>
      <c r="K1184" s="117">
        <v>0</v>
      </c>
      <c r="L1184" s="106">
        <v>0</v>
      </c>
      <c r="M1184" s="117"/>
    </row>
    <row r="1185" spans="2:13">
      <c r="B1185" s="117" t="s">
        <v>106</v>
      </c>
      <c r="C1185" s="117" t="s">
        <v>1125</v>
      </c>
      <c r="D1185" s="117" t="s">
        <v>1331</v>
      </c>
      <c r="E1185" s="117">
        <v>15346</v>
      </c>
      <c r="F1185" s="141">
        <v>44835</v>
      </c>
      <c r="G1185" s="106">
        <v>0</v>
      </c>
      <c r="H1185" s="106">
        <v>0</v>
      </c>
      <c r="I1185" s="106">
        <v>0</v>
      </c>
      <c r="J1185" s="106">
        <v>0</v>
      </c>
      <c r="K1185" s="117">
        <v>0</v>
      </c>
      <c r="L1185" s="106">
        <v>0</v>
      </c>
      <c r="M1185" s="117"/>
    </row>
    <row r="1186" spans="2:13">
      <c r="B1186" s="117" t="s">
        <v>125</v>
      </c>
      <c r="C1186" s="117" t="s">
        <v>1138</v>
      </c>
      <c r="D1186" s="117" t="s">
        <v>127</v>
      </c>
      <c r="E1186" s="117">
        <v>15349</v>
      </c>
      <c r="F1186" s="141">
        <v>44835</v>
      </c>
      <c r="G1186" s="106">
        <v>1</v>
      </c>
      <c r="H1186" s="106">
        <v>0</v>
      </c>
      <c r="I1186" s="106">
        <v>0</v>
      </c>
      <c r="J1186" s="106">
        <v>0</v>
      </c>
      <c r="K1186" s="117">
        <v>0</v>
      </c>
      <c r="L1186" s="106">
        <v>0</v>
      </c>
      <c r="M1186" s="117"/>
    </row>
    <row r="1187" spans="2:13">
      <c r="B1187" s="117" t="s">
        <v>106</v>
      </c>
      <c r="C1187" s="117" t="s">
        <v>1126</v>
      </c>
      <c r="D1187" s="117" t="s">
        <v>1185</v>
      </c>
      <c r="E1187" s="117">
        <v>15352</v>
      </c>
      <c r="F1187" s="141">
        <v>44835</v>
      </c>
      <c r="G1187" s="106">
        <v>0</v>
      </c>
      <c r="H1187" s="106">
        <v>0</v>
      </c>
      <c r="I1187" s="106">
        <v>0</v>
      </c>
      <c r="J1187" s="106">
        <v>0</v>
      </c>
      <c r="K1187" s="117">
        <v>0</v>
      </c>
      <c r="L1187" s="106">
        <v>0</v>
      </c>
      <c r="M1187" s="117"/>
    </row>
    <row r="1188" spans="2:13">
      <c r="B1188" s="117" t="s">
        <v>106</v>
      </c>
      <c r="C1188" s="117" t="s">
        <v>1136</v>
      </c>
      <c r="D1188" s="117" t="s">
        <v>1186</v>
      </c>
      <c r="E1188" s="117">
        <v>15353</v>
      </c>
      <c r="F1188" s="141">
        <v>44835</v>
      </c>
      <c r="G1188" s="106">
        <v>0</v>
      </c>
      <c r="H1188" s="106">
        <v>0</v>
      </c>
      <c r="I1188" s="106">
        <v>0</v>
      </c>
      <c r="J1188" s="106">
        <v>0</v>
      </c>
      <c r="K1188" s="117">
        <v>0</v>
      </c>
      <c r="L1188" s="106">
        <v>0</v>
      </c>
      <c r="M1188" s="117"/>
    </row>
    <row r="1189" spans="2:13">
      <c r="B1189" s="117" t="s">
        <v>125</v>
      </c>
      <c r="C1189" s="117" t="s">
        <v>1166</v>
      </c>
      <c r="D1189" s="117" t="s">
        <v>1254</v>
      </c>
      <c r="E1189" s="117">
        <v>22929</v>
      </c>
      <c r="F1189" s="141">
        <v>44835</v>
      </c>
      <c r="G1189" s="106">
        <v>0</v>
      </c>
      <c r="H1189" s="106">
        <v>0</v>
      </c>
      <c r="I1189" s="106">
        <v>0</v>
      </c>
      <c r="J1189" s="106">
        <v>0</v>
      </c>
      <c r="K1189" s="117">
        <v>0</v>
      </c>
      <c r="L1189" s="106">
        <v>0</v>
      </c>
      <c r="M1189" s="117"/>
    </row>
    <row r="1190" spans="2:13">
      <c r="B1190" s="117" t="s">
        <v>206</v>
      </c>
      <c r="C1190" s="117" t="s">
        <v>1119</v>
      </c>
      <c r="D1190" s="117" t="s">
        <v>1281</v>
      </c>
      <c r="E1190" s="117">
        <v>19942</v>
      </c>
      <c r="F1190" s="141">
        <v>44835</v>
      </c>
      <c r="G1190" s="106">
        <v>0</v>
      </c>
      <c r="H1190" s="106">
        <v>0</v>
      </c>
      <c r="I1190" s="106">
        <v>0</v>
      </c>
      <c r="J1190" s="106">
        <v>0</v>
      </c>
      <c r="K1190" s="117">
        <v>0</v>
      </c>
      <c r="L1190" s="106">
        <v>0</v>
      </c>
      <c r="M1190" s="117"/>
    </row>
    <row r="1191" spans="2:13">
      <c r="B1191" s="117" t="s">
        <v>206</v>
      </c>
      <c r="C1191" s="117" t="s">
        <v>1119</v>
      </c>
      <c r="D1191" s="117" t="s">
        <v>216</v>
      </c>
      <c r="E1191" s="117">
        <v>18030</v>
      </c>
      <c r="F1191" s="141">
        <v>44835</v>
      </c>
      <c r="G1191" s="106">
        <v>0</v>
      </c>
      <c r="H1191" s="106">
        <v>0</v>
      </c>
      <c r="I1191" s="106">
        <v>0</v>
      </c>
      <c r="J1191" s="106">
        <v>0</v>
      </c>
      <c r="K1191" s="117">
        <v>0</v>
      </c>
      <c r="L1191" s="106">
        <v>0</v>
      </c>
      <c r="M1191" s="117"/>
    </row>
    <row r="1192" spans="2:13">
      <c r="B1192" s="117" t="s">
        <v>125</v>
      </c>
      <c r="C1192" s="117" t="s">
        <v>1166</v>
      </c>
      <c r="D1192" s="117" t="s">
        <v>655</v>
      </c>
      <c r="E1192" s="117">
        <v>10890</v>
      </c>
      <c r="F1192" s="141">
        <v>44835</v>
      </c>
      <c r="G1192" s="106">
        <v>0</v>
      </c>
      <c r="H1192" s="106">
        <v>0</v>
      </c>
      <c r="I1192" s="106">
        <v>0</v>
      </c>
      <c r="J1192" s="106">
        <v>0</v>
      </c>
      <c r="K1192" s="117">
        <v>0</v>
      </c>
      <c r="L1192" s="106">
        <v>0</v>
      </c>
      <c r="M1192" s="117"/>
    </row>
    <row r="1193" spans="2:13">
      <c r="B1193" s="117" t="s">
        <v>106</v>
      </c>
      <c r="C1193" s="117" t="s">
        <v>1125</v>
      </c>
      <c r="D1193" s="117" t="s">
        <v>1189</v>
      </c>
      <c r="E1193" s="117">
        <v>15382</v>
      </c>
      <c r="F1193" s="141">
        <v>44835</v>
      </c>
      <c r="G1193" s="106">
        <v>0</v>
      </c>
      <c r="H1193" s="106">
        <v>0</v>
      </c>
      <c r="I1193" s="106">
        <v>0</v>
      </c>
      <c r="J1193" s="106">
        <v>0</v>
      </c>
      <c r="K1193" s="117">
        <v>0</v>
      </c>
      <c r="L1193" s="106">
        <v>0</v>
      </c>
      <c r="M1193" s="117"/>
    </row>
    <row r="1194" spans="2:13">
      <c r="B1194" s="117" t="s">
        <v>106</v>
      </c>
      <c r="C1194" s="117" t="s">
        <v>1161</v>
      </c>
      <c r="D1194" s="117" t="s">
        <v>122</v>
      </c>
      <c r="E1194" s="117">
        <v>15386</v>
      </c>
      <c r="F1194" s="141">
        <v>44835</v>
      </c>
      <c r="G1194" s="106">
        <v>3</v>
      </c>
      <c r="H1194" s="106">
        <v>0</v>
      </c>
      <c r="I1194" s="106">
        <v>0</v>
      </c>
      <c r="J1194" s="106">
        <v>0</v>
      </c>
      <c r="K1194" s="117">
        <v>0</v>
      </c>
      <c r="L1194" s="106">
        <v>0</v>
      </c>
      <c r="M1194" s="117"/>
    </row>
    <row r="1195" spans="2:13">
      <c r="B1195" s="117" t="s">
        <v>206</v>
      </c>
      <c r="C1195" s="117" t="s">
        <v>1117</v>
      </c>
      <c r="D1195" s="117" t="s">
        <v>660</v>
      </c>
      <c r="E1195" s="117">
        <v>15442</v>
      </c>
      <c r="F1195" s="141">
        <v>44835</v>
      </c>
      <c r="G1195" s="106">
        <v>0</v>
      </c>
      <c r="H1195" s="106">
        <v>0</v>
      </c>
      <c r="I1195" s="106">
        <v>0</v>
      </c>
      <c r="J1195" s="106">
        <v>0</v>
      </c>
      <c r="K1195" s="117">
        <v>0</v>
      </c>
      <c r="L1195" s="106">
        <v>0</v>
      </c>
      <c r="M1195" s="117"/>
    </row>
    <row r="1196" spans="2:13">
      <c r="B1196" s="117" t="s">
        <v>106</v>
      </c>
      <c r="C1196" s="117" t="s">
        <v>1125</v>
      </c>
      <c r="D1196" s="117" t="s">
        <v>1314</v>
      </c>
      <c r="E1196" s="117">
        <v>20487</v>
      </c>
      <c r="F1196" s="141">
        <v>44835</v>
      </c>
      <c r="G1196" s="106">
        <v>0</v>
      </c>
      <c r="H1196" s="106">
        <v>0</v>
      </c>
      <c r="I1196" s="106">
        <v>0</v>
      </c>
      <c r="J1196" s="106">
        <v>0</v>
      </c>
      <c r="K1196" s="117">
        <v>0</v>
      </c>
      <c r="L1196" s="106">
        <v>0</v>
      </c>
      <c r="M1196" s="117"/>
    </row>
    <row r="1197" spans="2:13">
      <c r="B1197" s="117" t="s">
        <v>206</v>
      </c>
      <c r="C1197" s="117" t="s">
        <v>1115</v>
      </c>
      <c r="D1197" s="117" t="s">
        <v>1256</v>
      </c>
      <c r="E1197" s="117">
        <v>20757</v>
      </c>
      <c r="F1197" s="141">
        <v>44835</v>
      </c>
      <c r="G1197" s="106">
        <v>15</v>
      </c>
      <c r="H1197" s="106">
        <v>0</v>
      </c>
      <c r="I1197" s="106">
        <v>0</v>
      </c>
      <c r="J1197" s="106">
        <v>0</v>
      </c>
      <c r="K1197" s="117">
        <v>0</v>
      </c>
      <c r="L1197" s="106">
        <v>0</v>
      </c>
      <c r="M1197" s="117"/>
    </row>
    <row r="1198" spans="2:13">
      <c r="B1198" s="117" t="s">
        <v>206</v>
      </c>
      <c r="C1198" s="117" t="s">
        <v>1117</v>
      </c>
      <c r="D1198" s="117" t="s">
        <v>664</v>
      </c>
      <c r="E1198" s="117">
        <v>15468</v>
      </c>
      <c r="F1198" s="141">
        <v>44835</v>
      </c>
      <c r="G1198" s="106">
        <v>35</v>
      </c>
      <c r="H1198" s="106">
        <v>0</v>
      </c>
      <c r="I1198" s="106">
        <v>0</v>
      </c>
      <c r="J1198" s="106">
        <v>0</v>
      </c>
      <c r="K1198" s="117">
        <v>0</v>
      </c>
      <c r="L1198" s="106">
        <v>0</v>
      </c>
      <c r="M1198" s="117"/>
    </row>
    <row r="1199" spans="2:13">
      <c r="B1199" s="117" t="s">
        <v>125</v>
      </c>
      <c r="C1199" s="117" t="s">
        <v>1120</v>
      </c>
      <c r="D1199" s="117" t="s">
        <v>1192</v>
      </c>
      <c r="E1199" s="117">
        <v>22950</v>
      </c>
      <c r="F1199" s="141">
        <v>44835</v>
      </c>
      <c r="G1199" s="106">
        <v>0</v>
      </c>
      <c r="H1199" s="106">
        <v>0</v>
      </c>
      <c r="I1199" s="106">
        <v>0</v>
      </c>
      <c r="J1199" s="106">
        <v>0</v>
      </c>
      <c r="K1199" s="117">
        <v>0</v>
      </c>
      <c r="L1199" s="106">
        <v>0</v>
      </c>
      <c r="M1199" s="117"/>
    </row>
    <row r="1200" spans="2:13">
      <c r="B1200" s="117" t="s">
        <v>106</v>
      </c>
      <c r="C1200" s="117" t="s">
        <v>1181</v>
      </c>
      <c r="D1200" s="117" t="s">
        <v>1315</v>
      </c>
      <c r="E1200" s="117">
        <v>15486</v>
      </c>
      <c r="F1200" s="141">
        <v>44835</v>
      </c>
      <c r="G1200" s="106">
        <v>1</v>
      </c>
      <c r="H1200" s="106">
        <v>0</v>
      </c>
      <c r="I1200" s="106">
        <v>0</v>
      </c>
      <c r="J1200" s="106">
        <v>0</v>
      </c>
      <c r="K1200" s="117">
        <v>0</v>
      </c>
      <c r="L1200" s="106">
        <v>0</v>
      </c>
      <c r="M1200" s="117"/>
    </row>
    <row r="1201" spans="2:13">
      <c r="B1201" s="117" t="s">
        <v>106</v>
      </c>
      <c r="C1201" s="117" t="s">
        <v>1125</v>
      </c>
      <c r="D1201" s="117" t="s">
        <v>1349</v>
      </c>
      <c r="E1201" s="117">
        <v>15487</v>
      </c>
      <c r="F1201" s="141">
        <v>44835</v>
      </c>
      <c r="G1201" s="106">
        <v>1</v>
      </c>
      <c r="H1201" s="106">
        <v>0</v>
      </c>
      <c r="I1201" s="106">
        <v>0</v>
      </c>
      <c r="J1201" s="106">
        <v>0</v>
      </c>
      <c r="K1201" s="117">
        <v>0</v>
      </c>
      <c r="L1201" s="106">
        <v>0</v>
      </c>
      <c r="M1201" s="117"/>
    </row>
    <row r="1202" spans="2:13">
      <c r="B1202" s="117" t="s">
        <v>106</v>
      </c>
      <c r="C1202" s="117" t="s">
        <v>1136</v>
      </c>
      <c r="D1202" s="117" t="s">
        <v>1194</v>
      </c>
      <c r="E1202" s="117">
        <v>20008</v>
      </c>
      <c r="F1202" s="141">
        <v>44835</v>
      </c>
      <c r="G1202" s="106">
        <v>0</v>
      </c>
      <c r="H1202" s="106">
        <v>0</v>
      </c>
      <c r="I1202" s="106">
        <v>0</v>
      </c>
      <c r="J1202" s="106">
        <v>0</v>
      </c>
      <c r="K1202" s="117">
        <v>0</v>
      </c>
      <c r="L1202" s="106">
        <v>0</v>
      </c>
      <c r="M1202" s="117"/>
    </row>
    <row r="1203" spans="2:13">
      <c r="B1203" s="117" t="s">
        <v>106</v>
      </c>
      <c r="C1203" s="117" t="s">
        <v>1131</v>
      </c>
      <c r="D1203" s="117" t="s">
        <v>1195</v>
      </c>
      <c r="E1203" s="117">
        <v>15512</v>
      </c>
      <c r="F1203" s="141">
        <v>44835</v>
      </c>
      <c r="G1203" s="106">
        <v>1</v>
      </c>
      <c r="H1203" s="106">
        <v>0</v>
      </c>
      <c r="I1203" s="106">
        <v>0</v>
      </c>
      <c r="J1203" s="106">
        <v>0</v>
      </c>
      <c r="K1203" s="117">
        <v>0</v>
      </c>
      <c r="L1203" s="106">
        <v>0</v>
      </c>
      <c r="M1203" s="117"/>
    </row>
    <row r="1204" spans="2:13">
      <c r="B1204" s="117" t="s">
        <v>206</v>
      </c>
      <c r="C1204" s="117" t="s">
        <v>1117</v>
      </c>
      <c r="D1204" s="117" t="s">
        <v>672</v>
      </c>
      <c r="E1204" s="117">
        <v>15126</v>
      </c>
      <c r="F1204" s="141">
        <v>44835</v>
      </c>
      <c r="G1204" s="106">
        <v>0</v>
      </c>
      <c r="H1204" s="106">
        <v>1</v>
      </c>
      <c r="I1204" s="106">
        <v>1</v>
      </c>
      <c r="J1204" s="106">
        <v>0</v>
      </c>
      <c r="K1204" s="117">
        <v>0</v>
      </c>
      <c r="L1204" s="106">
        <v>0</v>
      </c>
      <c r="M1204" s="117"/>
    </row>
    <row r="1205" spans="2:13">
      <c r="B1205" s="117" t="s">
        <v>125</v>
      </c>
      <c r="C1205" s="117" t="s">
        <v>1120</v>
      </c>
      <c r="D1205" s="117" t="s">
        <v>134</v>
      </c>
      <c r="E1205" s="117">
        <v>17029</v>
      </c>
      <c r="F1205" s="141">
        <v>44835</v>
      </c>
      <c r="G1205" s="106">
        <v>0</v>
      </c>
      <c r="H1205" s="106">
        <v>0</v>
      </c>
      <c r="I1205" s="106">
        <v>1</v>
      </c>
      <c r="J1205" s="106">
        <v>0</v>
      </c>
      <c r="K1205" s="117">
        <v>0</v>
      </c>
      <c r="L1205" s="106">
        <v>0</v>
      </c>
      <c r="M1205" s="117"/>
    </row>
    <row r="1206" spans="2:13">
      <c r="B1206" s="117" t="s">
        <v>106</v>
      </c>
      <c r="C1206" s="117" t="s">
        <v>1131</v>
      </c>
      <c r="D1206" s="117" t="s">
        <v>1197</v>
      </c>
      <c r="E1206" s="117">
        <v>17086</v>
      </c>
      <c r="F1206" s="141">
        <v>44835</v>
      </c>
      <c r="G1206" s="106">
        <v>5</v>
      </c>
      <c r="H1206" s="106">
        <v>0</v>
      </c>
      <c r="I1206" s="106">
        <v>0</v>
      </c>
      <c r="J1206" s="106">
        <v>0</v>
      </c>
      <c r="K1206" s="117">
        <v>0</v>
      </c>
      <c r="L1206" s="106">
        <v>0</v>
      </c>
      <c r="M1206" s="117"/>
    </row>
    <row r="1207" spans="2:13">
      <c r="B1207" s="117" t="s">
        <v>206</v>
      </c>
      <c r="C1207" s="117" t="s">
        <v>1115</v>
      </c>
      <c r="D1207" s="117" t="s">
        <v>1287</v>
      </c>
      <c r="E1207" s="117">
        <v>15548</v>
      </c>
      <c r="F1207" s="141">
        <v>44835</v>
      </c>
      <c r="G1207" s="106">
        <v>0</v>
      </c>
      <c r="H1207" s="106">
        <v>0</v>
      </c>
      <c r="I1207" s="106">
        <v>0</v>
      </c>
      <c r="J1207" s="106">
        <v>0</v>
      </c>
      <c r="K1207" s="117">
        <v>0</v>
      </c>
      <c r="L1207" s="106">
        <v>0</v>
      </c>
      <c r="M1207" s="117"/>
    </row>
    <row r="1208" spans="2:13">
      <c r="B1208" s="117" t="s">
        <v>106</v>
      </c>
      <c r="C1208" s="117" t="s">
        <v>1125</v>
      </c>
      <c r="D1208" s="117" t="s">
        <v>1198</v>
      </c>
      <c r="E1208" s="117">
        <v>15549</v>
      </c>
      <c r="F1208" s="141">
        <v>44835</v>
      </c>
      <c r="G1208" s="106">
        <v>0</v>
      </c>
      <c r="H1208" s="106">
        <v>0</v>
      </c>
      <c r="I1208" s="106">
        <v>0</v>
      </c>
      <c r="J1208" s="106">
        <v>0</v>
      </c>
      <c r="K1208" s="117">
        <v>0</v>
      </c>
      <c r="L1208" s="106">
        <v>0</v>
      </c>
      <c r="M1208" s="117"/>
    </row>
    <row r="1209" spans="2:13">
      <c r="B1209" s="117" t="s">
        <v>125</v>
      </c>
      <c r="C1209" s="117" t="s">
        <v>1166</v>
      </c>
      <c r="D1209" s="117" t="s">
        <v>1199</v>
      </c>
      <c r="E1209" s="117">
        <v>24330</v>
      </c>
      <c r="F1209" s="141">
        <v>44835</v>
      </c>
      <c r="G1209" s="106">
        <v>2</v>
      </c>
      <c r="H1209" s="106">
        <v>0</v>
      </c>
      <c r="I1209" s="106">
        <v>0</v>
      </c>
      <c r="J1209" s="106">
        <v>0</v>
      </c>
      <c r="K1209" s="117">
        <v>0</v>
      </c>
      <c r="L1209" s="106">
        <v>0</v>
      </c>
      <c r="M1209" s="117"/>
    </row>
    <row r="1210" spans="2:13">
      <c r="B1210" s="117" t="s">
        <v>106</v>
      </c>
      <c r="C1210" s="117" t="s">
        <v>1131</v>
      </c>
      <c r="D1210" s="117" t="s">
        <v>1202</v>
      </c>
      <c r="E1210" s="117">
        <v>17151</v>
      </c>
      <c r="F1210" s="141">
        <v>44835</v>
      </c>
      <c r="G1210" s="106">
        <v>1</v>
      </c>
      <c r="H1210" s="106">
        <v>0</v>
      </c>
      <c r="I1210" s="106">
        <v>0</v>
      </c>
      <c r="J1210" s="106">
        <v>0</v>
      </c>
      <c r="K1210" s="117">
        <v>0</v>
      </c>
      <c r="L1210" s="106">
        <v>0</v>
      </c>
      <c r="M1210" s="117"/>
    </row>
    <row r="1211" spans="2:13">
      <c r="B1211" s="117" t="s">
        <v>106</v>
      </c>
      <c r="C1211" s="117" t="s">
        <v>1136</v>
      </c>
      <c r="D1211" s="117" t="s">
        <v>1204</v>
      </c>
      <c r="E1211" s="117">
        <v>15593</v>
      </c>
      <c r="F1211" s="141">
        <v>44835</v>
      </c>
      <c r="G1211" s="106">
        <v>0</v>
      </c>
      <c r="H1211" s="106">
        <v>0</v>
      </c>
      <c r="I1211" s="106">
        <v>0</v>
      </c>
      <c r="J1211" s="106">
        <v>0</v>
      </c>
      <c r="K1211" s="117">
        <v>0</v>
      </c>
      <c r="L1211" s="106">
        <v>0</v>
      </c>
      <c r="M1211" s="117"/>
    </row>
    <row r="1212" spans="2:13">
      <c r="B1212" s="117" t="s">
        <v>106</v>
      </c>
      <c r="C1212" s="117" t="s">
        <v>1131</v>
      </c>
      <c r="D1212" s="117" t="s">
        <v>1205</v>
      </c>
      <c r="E1212" s="117">
        <v>15606</v>
      </c>
      <c r="F1212" s="141">
        <v>44835</v>
      </c>
      <c r="G1212" s="106">
        <v>2</v>
      </c>
      <c r="H1212" s="106">
        <v>0</v>
      </c>
      <c r="I1212" s="106">
        <v>0</v>
      </c>
      <c r="J1212" s="106">
        <v>0</v>
      </c>
      <c r="K1212" s="117">
        <v>0</v>
      </c>
      <c r="L1212" s="106">
        <v>0</v>
      </c>
      <c r="M1212" s="117"/>
    </row>
    <row r="1213" spans="2:13">
      <c r="B1213" s="117" t="s">
        <v>106</v>
      </c>
      <c r="C1213" s="117" t="s">
        <v>1136</v>
      </c>
      <c r="D1213" s="117" t="s">
        <v>676</v>
      </c>
      <c r="E1213" s="117">
        <v>15613</v>
      </c>
      <c r="F1213" s="141">
        <v>44835</v>
      </c>
      <c r="G1213" s="106">
        <v>0</v>
      </c>
      <c r="H1213" s="106">
        <v>0</v>
      </c>
      <c r="I1213" s="106">
        <v>0</v>
      </c>
      <c r="J1213" s="106">
        <v>0</v>
      </c>
      <c r="K1213" s="117">
        <v>0</v>
      </c>
      <c r="L1213" s="106">
        <v>0</v>
      </c>
      <c r="M1213" s="117"/>
    </row>
    <row r="1214" spans="2:13">
      <c r="B1214" s="117" t="s">
        <v>106</v>
      </c>
      <c r="C1214" s="117" t="s">
        <v>1125</v>
      </c>
      <c r="D1214" s="117" t="s">
        <v>1339</v>
      </c>
      <c r="E1214" s="117">
        <v>16673</v>
      </c>
      <c r="F1214" s="141">
        <v>44835</v>
      </c>
      <c r="G1214" s="106">
        <v>0</v>
      </c>
      <c r="H1214" s="106">
        <v>0</v>
      </c>
      <c r="I1214" s="106">
        <v>0</v>
      </c>
      <c r="J1214" s="106">
        <v>0</v>
      </c>
      <c r="K1214" s="117">
        <v>0</v>
      </c>
      <c r="L1214" s="106">
        <v>0</v>
      </c>
      <c r="M1214" s="117"/>
    </row>
    <row r="1215" spans="2:13">
      <c r="B1215" s="117" t="s">
        <v>206</v>
      </c>
      <c r="C1215" s="117" t="s">
        <v>1115</v>
      </c>
      <c r="D1215" s="117" t="s">
        <v>679</v>
      </c>
      <c r="E1215" s="117">
        <v>15621</v>
      </c>
      <c r="F1215" s="141">
        <v>44835</v>
      </c>
      <c r="G1215" s="106">
        <v>9</v>
      </c>
      <c r="H1215" s="106">
        <v>0</v>
      </c>
      <c r="I1215" s="106">
        <v>0</v>
      </c>
      <c r="J1215" s="106">
        <v>0</v>
      </c>
      <c r="K1215" s="117">
        <v>0</v>
      </c>
      <c r="L1215" s="106">
        <v>0</v>
      </c>
      <c r="M1215" s="117"/>
    </row>
    <row r="1216" spans="2:13">
      <c r="B1216" s="117" t="s">
        <v>206</v>
      </c>
      <c r="C1216" s="117" t="s">
        <v>1117</v>
      </c>
      <c r="D1216" s="117" t="s">
        <v>211</v>
      </c>
      <c r="E1216" s="117">
        <v>15682</v>
      </c>
      <c r="F1216" s="141">
        <v>44835</v>
      </c>
      <c r="G1216" s="106">
        <v>0</v>
      </c>
      <c r="H1216" s="106">
        <v>0</v>
      </c>
      <c r="I1216" s="106">
        <v>0</v>
      </c>
      <c r="J1216" s="106">
        <v>0</v>
      </c>
      <c r="K1216" s="117">
        <v>0</v>
      </c>
      <c r="L1216" s="106">
        <v>0</v>
      </c>
      <c r="M1216" s="117"/>
    </row>
    <row r="1217" spans="2:13">
      <c r="B1217" s="117" t="s">
        <v>106</v>
      </c>
      <c r="C1217" s="117" t="s">
        <v>1113</v>
      </c>
      <c r="D1217" s="117" t="s">
        <v>1206</v>
      </c>
      <c r="E1217" s="117">
        <v>15684</v>
      </c>
      <c r="F1217" s="141">
        <v>44835</v>
      </c>
      <c r="G1217" s="106">
        <v>0</v>
      </c>
      <c r="H1217" s="106">
        <v>0</v>
      </c>
      <c r="I1217" s="106">
        <v>0</v>
      </c>
      <c r="J1217" s="106">
        <v>0</v>
      </c>
      <c r="K1217" s="117">
        <v>0</v>
      </c>
      <c r="L1217" s="106">
        <v>0</v>
      </c>
      <c r="M1217" s="117"/>
    </row>
    <row r="1218" spans="2:13">
      <c r="B1218" s="117" t="s">
        <v>125</v>
      </c>
      <c r="C1218" s="117" t="s">
        <v>1120</v>
      </c>
      <c r="D1218" s="117" t="s">
        <v>683</v>
      </c>
      <c r="E1218" s="117">
        <v>15690</v>
      </c>
      <c r="F1218" s="141">
        <v>44835</v>
      </c>
      <c r="G1218" s="106">
        <v>4</v>
      </c>
      <c r="H1218" s="106">
        <v>0</v>
      </c>
      <c r="I1218" s="106">
        <v>0</v>
      </c>
      <c r="J1218" s="106">
        <v>0</v>
      </c>
      <c r="K1218" s="117">
        <v>0</v>
      </c>
      <c r="L1218" s="106">
        <v>0</v>
      </c>
      <c r="M1218" s="117"/>
    </row>
    <row r="1219" spans="2:13">
      <c r="B1219" s="117" t="s">
        <v>106</v>
      </c>
      <c r="C1219" s="117" t="s">
        <v>1125</v>
      </c>
      <c r="D1219" s="117" t="s">
        <v>1207</v>
      </c>
      <c r="E1219" s="117">
        <v>15701</v>
      </c>
      <c r="F1219" s="141">
        <v>44835</v>
      </c>
      <c r="G1219" s="106">
        <v>0</v>
      </c>
      <c r="H1219" s="106">
        <v>0</v>
      </c>
      <c r="I1219" s="106">
        <v>0</v>
      </c>
      <c r="J1219" s="106">
        <v>0</v>
      </c>
      <c r="K1219" s="117">
        <v>0</v>
      </c>
      <c r="L1219" s="106">
        <v>0</v>
      </c>
      <c r="M1219" s="117"/>
    </row>
    <row r="1220" spans="2:13">
      <c r="B1220" s="117" t="s">
        <v>106</v>
      </c>
      <c r="C1220" s="117" t="s">
        <v>1181</v>
      </c>
      <c r="D1220" s="117" t="s">
        <v>1322</v>
      </c>
      <c r="E1220" s="117">
        <v>14473</v>
      </c>
      <c r="F1220" s="141">
        <v>44835</v>
      </c>
      <c r="G1220" s="106">
        <v>6</v>
      </c>
      <c r="H1220" s="106">
        <v>0</v>
      </c>
      <c r="I1220" s="106">
        <v>0</v>
      </c>
      <c r="J1220" s="106">
        <v>0</v>
      </c>
      <c r="K1220" s="117">
        <v>0</v>
      </c>
      <c r="L1220" s="106">
        <v>0</v>
      </c>
      <c r="M1220" s="117"/>
    </row>
    <row r="1221" spans="2:13">
      <c r="B1221" s="117" t="s">
        <v>125</v>
      </c>
      <c r="C1221" s="117" t="s">
        <v>1166</v>
      </c>
      <c r="D1221" s="117" t="s">
        <v>1208</v>
      </c>
      <c r="E1221" s="117">
        <v>15723</v>
      </c>
      <c r="F1221" s="141">
        <v>44835</v>
      </c>
      <c r="G1221" s="106">
        <v>0</v>
      </c>
      <c r="H1221" s="106">
        <v>0</v>
      </c>
      <c r="I1221" s="106">
        <v>0</v>
      </c>
      <c r="J1221" s="106">
        <v>0</v>
      </c>
      <c r="K1221" s="117">
        <v>0</v>
      </c>
      <c r="L1221" s="106">
        <v>0</v>
      </c>
      <c r="M1221" s="117"/>
    </row>
    <row r="1222" spans="2:13">
      <c r="B1222" s="117" t="s">
        <v>106</v>
      </c>
      <c r="C1222" s="117" t="s">
        <v>1125</v>
      </c>
      <c r="D1222" s="117" t="s">
        <v>112</v>
      </c>
      <c r="E1222" s="117">
        <v>15724</v>
      </c>
      <c r="F1222" s="141">
        <v>44835</v>
      </c>
      <c r="G1222" s="106">
        <v>9</v>
      </c>
      <c r="H1222" s="106">
        <v>0</v>
      </c>
      <c r="I1222" s="106">
        <v>0</v>
      </c>
      <c r="J1222" s="106">
        <v>0</v>
      </c>
      <c r="K1222" s="117">
        <v>0</v>
      </c>
      <c r="L1222" s="106">
        <v>0</v>
      </c>
      <c r="M1222" s="117"/>
    </row>
    <row r="1223" spans="2:13">
      <c r="B1223" s="117" t="s">
        <v>106</v>
      </c>
      <c r="C1223" s="117" t="s">
        <v>1131</v>
      </c>
      <c r="D1223" s="117" t="s">
        <v>1302</v>
      </c>
      <c r="E1223" s="117">
        <v>15727</v>
      </c>
      <c r="F1223" s="141">
        <v>44835</v>
      </c>
      <c r="G1223" s="106">
        <v>1</v>
      </c>
      <c r="H1223" s="106">
        <v>0</v>
      </c>
      <c r="I1223" s="106">
        <v>0</v>
      </c>
      <c r="J1223" s="106">
        <v>0</v>
      </c>
      <c r="K1223" s="117">
        <v>0</v>
      </c>
      <c r="L1223" s="106">
        <v>0</v>
      </c>
      <c r="M1223" s="117"/>
    </row>
    <row r="1224" spans="2:13">
      <c r="B1224" s="117" t="s">
        <v>106</v>
      </c>
      <c r="C1224" s="117" t="s">
        <v>1131</v>
      </c>
      <c r="D1224" s="117" t="s">
        <v>1340</v>
      </c>
      <c r="E1224" s="117">
        <v>15733</v>
      </c>
      <c r="F1224" s="141">
        <v>44835</v>
      </c>
      <c r="G1224" s="106">
        <v>2</v>
      </c>
      <c r="H1224" s="106">
        <v>0</v>
      </c>
      <c r="I1224" s="106">
        <v>0</v>
      </c>
      <c r="J1224" s="106">
        <v>0</v>
      </c>
      <c r="K1224" s="117">
        <v>0</v>
      </c>
      <c r="L1224" s="106">
        <v>0</v>
      </c>
      <c r="M1224" s="117"/>
    </row>
    <row r="1225" spans="2:13">
      <c r="B1225" s="117" t="s">
        <v>106</v>
      </c>
      <c r="C1225" s="117" t="s">
        <v>1131</v>
      </c>
      <c r="D1225" s="117" t="s">
        <v>1210</v>
      </c>
      <c r="E1225" s="117">
        <v>15742</v>
      </c>
      <c r="F1225" s="141">
        <v>44835</v>
      </c>
      <c r="G1225" s="106">
        <v>2</v>
      </c>
      <c r="H1225" s="106">
        <v>0</v>
      </c>
      <c r="I1225" s="106">
        <v>0</v>
      </c>
      <c r="J1225" s="106">
        <v>0</v>
      </c>
      <c r="K1225" s="117">
        <v>0</v>
      </c>
      <c r="L1225" s="106">
        <v>0</v>
      </c>
      <c r="M1225" s="117"/>
    </row>
    <row r="1226" spans="2:13">
      <c r="B1226" s="117" t="s">
        <v>106</v>
      </c>
      <c r="C1226" s="117" t="s">
        <v>1113</v>
      </c>
      <c r="D1226" s="117" t="s">
        <v>686</v>
      </c>
      <c r="E1226" s="117">
        <v>20469</v>
      </c>
      <c r="F1226" s="141">
        <v>44835</v>
      </c>
      <c r="G1226" s="106">
        <v>0</v>
      </c>
      <c r="H1226" s="106">
        <v>0</v>
      </c>
      <c r="I1226" s="106">
        <v>0</v>
      </c>
      <c r="J1226" s="106">
        <v>0</v>
      </c>
      <c r="K1226" s="117">
        <v>0</v>
      </c>
      <c r="L1226" s="106">
        <v>0</v>
      </c>
      <c r="M1226" s="117"/>
    </row>
    <row r="1227" spans="2:13">
      <c r="B1227" s="117" t="s">
        <v>206</v>
      </c>
      <c r="C1227" s="117" t="s">
        <v>1115</v>
      </c>
      <c r="D1227" s="117" t="s">
        <v>687</v>
      </c>
      <c r="E1227" s="117">
        <v>16953</v>
      </c>
      <c r="F1227" s="141">
        <v>44835</v>
      </c>
      <c r="G1227" s="106">
        <v>8</v>
      </c>
      <c r="H1227" s="106">
        <v>0</v>
      </c>
      <c r="I1227" s="106">
        <v>0</v>
      </c>
      <c r="J1227" s="106">
        <v>0</v>
      </c>
      <c r="K1227" s="117">
        <v>0</v>
      </c>
      <c r="L1227" s="106">
        <v>0</v>
      </c>
      <c r="M1227" s="117"/>
    </row>
    <row r="1228" spans="2:13">
      <c r="B1228" s="117" t="s">
        <v>125</v>
      </c>
      <c r="C1228" s="117" t="s">
        <v>1138</v>
      </c>
      <c r="D1228" s="117" t="s">
        <v>689</v>
      </c>
      <c r="E1228" s="117">
        <v>17889</v>
      </c>
      <c r="F1228" s="141">
        <v>44835</v>
      </c>
      <c r="G1228" s="106">
        <v>0</v>
      </c>
      <c r="H1228" s="106">
        <v>0</v>
      </c>
      <c r="I1228" s="106">
        <v>0</v>
      </c>
      <c r="J1228" s="106">
        <v>0</v>
      </c>
      <c r="K1228" s="117">
        <v>0</v>
      </c>
      <c r="L1228" s="106">
        <v>0</v>
      </c>
      <c r="M1228" s="117"/>
    </row>
    <row r="1229" spans="2:13">
      <c r="B1229" s="117" t="s">
        <v>106</v>
      </c>
      <c r="C1229" s="117" t="s">
        <v>1113</v>
      </c>
      <c r="D1229" s="117" t="s">
        <v>1213</v>
      </c>
      <c r="E1229" s="117">
        <v>15785</v>
      </c>
      <c r="F1229" s="141">
        <v>44835</v>
      </c>
      <c r="G1229" s="106">
        <v>0</v>
      </c>
      <c r="H1229" s="106">
        <v>0</v>
      </c>
      <c r="I1229" s="106">
        <v>0</v>
      </c>
      <c r="J1229" s="106">
        <v>0</v>
      </c>
      <c r="K1229" s="117">
        <v>0</v>
      </c>
      <c r="L1229" s="106">
        <v>0</v>
      </c>
      <c r="M1229" s="117"/>
    </row>
    <row r="1230" spans="2:13">
      <c r="B1230" s="117" t="s">
        <v>106</v>
      </c>
      <c r="C1230" s="117" t="s">
        <v>1181</v>
      </c>
      <c r="D1230" s="117" t="s">
        <v>1214</v>
      </c>
      <c r="E1230" s="117">
        <v>20457</v>
      </c>
      <c r="F1230" s="141">
        <v>44866</v>
      </c>
      <c r="G1230" s="106">
        <v>0</v>
      </c>
      <c r="H1230" s="106">
        <v>0</v>
      </c>
      <c r="I1230" s="106">
        <v>0</v>
      </c>
      <c r="J1230" s="106">
        <v>0</v>
      </c>
      <c r="K1230" s="117">
        <v>0</v>
      </c>
      <c r="L1230" s="106">
        <v>0</v>
      </c>
      <c r="M1230" s="117"/>
    </row>
    <row r="1231" spans="2:13">
      <c r="B1231" s="117" t="s">
        <v>206</v>
      </c>
      <c r="C1231" s="117" t="s">
        <v>1117</v>
      </c>
      <c r="D1231" s="117" t="s">
        <v>1118</v>
      </c>
      <c r="E1231" s="117">
        <v>17274</v>
      </c>
      <c r="F1231" s="141">
        <v>44866</v>
      </c>
      <c r="G1231" s="106">
        <v>9</v>
      </c>
      <c r="H1231" s="106">
        <v>0</v>
      </c>
      <c r="I1231" s="106">
        <v>0</v>
      </c>
      <c r="J1231" s="106">
        <v>0</v>
      </c>
      <c r="K1231" s="117">
        <v>0</v>
      </c>
      <c r="L1231" s="106">
        <v>0</v>
      </c>
      <c r="M1231" s="117"/>
    </row>
    <row r="1232" spans="2:13">
      <c r="B1232" s="117" t="s">
        <v>106</v>
      </c>
      <c r="C1232" s="117" t="s">
        <v>1131</v>
      </c>
      <c r="D1232" s="117" t="s">
        <v>1216</v>
      </c>
      <c r="E1232" s="117">
        <v>14211</v>
      </c>
      <c r="F1232" s="141">
        <v>44866</v>
      </c>
      <c r="G1232" s="106">
        <v>4</v>
      </c>
      <c r="H1232" s="106">
        <v>0</v>
      </c>
      <c r="I1232" s="106">
        <v>0</v>
      </c>
      <c r="J1232" s="106">
        <v>0</v>
      </c>
      <c r="K1232" s="117">
        <v>0</v>
      </c>
      <c r="L1232" s="106">
        <v>0</v>
      </c>
      <c r="M1232" s="117"/>
    </row>
    <row r="1233" spans="2:13">
      <c r="B1233" s="117" t="s">
        <v>206</v>
      </c>
      <c r="C1233" s="117" t="s">
        <v>1119</v>
      </c>
      <c r="D1233" s="117" t="s">
        <v>212</v>
      </c>
      <c r="E1233" s="117">
        <v>14212</v>
      </c>
      <c r="F1233" s="141">
        <v>44866</v>
      </c>
      <c r="G1233" s="106">
        <v>20</v>
      </c>
      <c r="H1233" s="106">
        <v>0</v>
      </c>
      <c r="I1233" s="106">
        <v>0</v>
      </c>
      <c r="J1233" s="106">
        <v>0</v>
      </c>
      <c r="K1233" s="117">
        <v>0</v>
      </c>
      <c r="L1233" s="106">
        <v>0</v>
      </c>
      <c r="M1233" s="117"/>
    </row>
    <row r="1234" spans="2:13">
      <c r="B1234" s="117" t="s">
        <v>206</v>
      </c>
      <c r="C1234" s="117" t="s">
        <v>1119</v>
      </c>
      <c r="D1234" s="117" t="s">
        <v>529</v>
      </c>
      <c r="E1234" s="117">
        <v>24233</v>
      </c>
      <c r="F1234" s="141">
        <v>44866</v>
      </c>
      <c r="G1234" s="106">
        <v>11</v>
      </c>
      <c r="H1234" s="106">
        <v>0</v>
      </c>
      <c r="I1234" s="106">
        <v>0</v>
      </c>
      <c r="J1234" s="106">
        <v>0</v>
      </c>
      <c r="K1234" s="117">
        <v>0</v>
      </c>
      <c r="L1234" s="106">
        <v>0</v>
      </c>
      <c r="M1234" s="117"/>
    </row>
    <row r="1235" spans="2:13">
      <c r="B1235" s="117" t="s">
        <v>125</v>
      </c>
      <c r="C1235" s="117" t="s">
        <v>1120</v>
      </c>
      <c r="D1235" s="117" t="s">
        <v>1121</v>
      </c>
      <c r="E1235" s="117">
        <v>14197</v>
      </c>
      <c r="F1235" s="141">
        <v>44866</v>
      </c>
      <c r="G1235" s="106">
        <v>4</v>
      </c>
      <c r="H1235" s="106">
        <v>0</v>
      </c>
      <c r="I1235" s="106">
        <v>0</v>
      </c>
      <c r="J1235" s="106">
        <v>0</v>
      </c>
      <c r="K1235" s="117">
        <v>0</v>
      </c>
      <c r="L1235" s="106">
        <v>0</v>
      </c>
      <c r="M1235" s="117"/>
    </row>
    <row r="1236" spans="2:13">
      <c r="B1236" s="117" t="s">
        <v>206</v>
      </c>
      <c r="C1236" s="117" t="s">
        <v>1115</v>
      </c>
      <c r="D1236" s="117" t="s">
        <v>1122</v>
      </c>
      <c r="E1236" s="117">
        <v>14217</v>
      </c>
      <c r="F1236" s="141">
        <v>44866</v>
      </c>
      <c r="G1236" s="106">
        <v>5</v>
      </c>
      <c r="H1236" s="106">
        <v>0</v>
      </c>
      <c r="I1236" s="106">
        <v>0</v>
      </c>
      <c r="J1236" s="106">
        <v>0</v>
      </c>
      <c r="K1236" s="117">
        <v>0</v>
      </c>
      <c r="L1236" s="106">
        <v>0</v>
      </c>
      <c r="M1236" s="117"/>
    </row>
    <row r="1237" spans="2:13">
      <c r="B1237" s="117" t="s">
        <v>106</v>
      </c>
      <c r="C1237" s="117" t="s">
        <v>1113</v>
      </c>
      <c r="D1237" s="117" t="s">
        <v>1341</v>
      </c>
      <c r="E1237" s="117">
        <v>14220</v>
      </c>
      <c r="F1237" s="141">
        <v>44866</v>
      </c>
      <c r="G1237" s="106">
        <v>3</v>
      </c>
      <c r="H1237" s="106">
        <v>0</v>
      </c>
      <c r="I1237" s="106">
        <v>0</v>
      </c>
      <c r="J1237" s="106">
        <v>0</v>
      </c>
      <c r="K1237" s="117">
        <v>0</v>
      </c>
      <c r="L1237" s="106">
        <v>0</v>
      </c>
      <c r="M1237" s="117"/>
    </row>
    <row r="1238" spans="2:13">
      <c r="B1238" s="117" t="s">
        <v>206</v>
      </c>
      <c r="C1238" s="117" t="s">
        <v>1117</v>
      </c>
      <c r="D1238" s="117" t="s">
        <v>1128</v>
      </c>
      <c r="E1238" s="117">
        <v>14236</v>
      </c>
      <c r="F1238" s="141">
        <v>44866</v>
      </c>
      <c r="G1238" s="106">
        <v>0</v>
      </c>
      <c r="H1238" s="106">
        <v>0</v>
      </c>
      <c r="I1238" s="106">
        <v>0</v>
      </c>
      <c r="J1238" s="106">
        <v>0</v>
      </c>
      <c r="K1238" s="117">
        <v>0</v>
      </c>
      <c r="L1238" s="106">
        <v>0</v>
      </c>
      <c r="M1238" s="117"/>
    </row>
    <row r="1239" spans="2:13">
      <c r="B1239" s="117" t="s">
        <v>106</v>
      </c>
      <c r="C1239" s="117" t="s">
        <v>1113</v>
      </c>
      <c r="D1239" s="117" t="s">
        <v>1130</v>
      </c>
      <c r="E1239" s="117">
        <v>14242</v>
      </c>
      <c r="F1239" s="141">
        <v>44866</v>
      </c>
      <c r="G1239" s="106">
        <v>6</v>
      </c>
      <c r="H1239" s="106">
        <v>0</v>
      </c>
      <c r="I1239" s="106">
        <v>0</v>
      </c>
      <c r="J1239" s="106">
        <v>0</v>
      </c>
      <c r="K1239" s="117">
        <v>0</v>
      </c>
      <c r="L1239" s="106">
        <v>0</v>
      </c>
      <c r="M1239" s="117"/>
    </row>
    <row r="1240" spans="2:13">
      <c r="B1240" s="117" t="s">
        <v>106</v>
      </c>
      <c r="C1240" s="117" t="s">
        <v>1113</v>
      </c>
      <c r="D1240" s="117" t="s">
        <v>1303</v>
      </c>
      <c r="E1240" s="117">
        <v>14243</v>
      </c>
      <c r="F1240" s="141">
        <v>44866</v>
      </c>
      <c r="G1240" s="106">
        <v>3</v>
      </c>
      <c r="H1240" s="106">
        <v>0</v>
      </c>
      <c r="I1240" s="106">
        <v>0</v>
      </c>
      <c r="J1240" s="106">
        <v>0</v>
      </c>
      <c r="K1240" s="117">
        <v>0</v>
      </c>
      <c r="L1240" s="106">
        <v>0</v>
      </c>
      <c r="M1240" s="117"/>
    </row>
    <row r="1241" spans="2:13">
      <c r="B1241" s="117" t="s">
        <v>125</v>
      </c>
      <c r="C1241" s="117" t="s">
        <v>1166</v>
      </c>
      <c r="D1241" s="117" t="s">
        <v>1264</v>
      </c>
      <c r="E1241" s="117">
        <v>10056</v>
      </c>
      <c r="F1241" s="141">
        <v>44866</v>
      </c>
      <c r="G1241" s="106">
        <v>13</v>
      </c>
      <c r="H1241" s="106">
        <v>0</v>
      </c>
      <c r="I1241" s="106">
        <v>0</v>
      </c>
      <c r="J1241" s="106">
        <v>0</v>
      </c>
      <c r="K1241" s="117">
        <v>0</v>
      </c>
      <c r="L1241" s="106">
        <v>0</v>
      </c>
      <c r="M1241" s="117"/>
    </row>
    <row r="1242" spans="2:13">
      <c r="B1242" s="117" t="s">
        <v>106</v>
      </c>
      <c r="C1242" s="117" t="s">
        <v>1131</v>
      </c>
      <c r="D1242" s="117" t="s">
        <v>1132</v>
      </c>
      <c r="E1242" s="117">
        <v>26325</v>
      </c>
      <c r="F1242" s="141">
        <v>44866</v>
      </c>
      <c r="G1242" s="106">
        <v>1</v>
      </c>
      <c r="H1242" s="106">
        <v>0</v>
      </c>
      <c r="I1242" s="106">
        <v>0</v>
      </c>
      <c r="J1242" s="106">
        <v>0</v>
      </c>
      <c r="K1242" s="117">
        <v>0</v>
      </c>
      <c r="L1242" s="106">
        <v>0</v>
      </c>
      <c r="M1242" s="117"/>
    </row>
    <row r="1243" spans="2:13">
      <c r="B1243" s="117" t="s">
        <v>106</v>
      </c>
      <c r="C1243" s="117" t="s">
        <v>1125</v>
      </c>
      <c r="D1243" s="117" t="s">
        <v>1218</v>
      </c>
      <c r="E1243" s="117">
        <v>14269</v>
      </c>
      <c r="F1243" s="141">
        <v>44866</v>
      </c>
      <c r="G1243" s="106">
        <v>0</v>
      </c>
      <c r="H1243" s="106">
        <v>0</v>
      </c>
      <c r="I1243" s="106">
        <v>0</v>
      </c>
      <c r="J1243" s="106">
        <v>0</v>
      </c>
      <c r="K1243" s="117">
        <v>0</v>
      </c>
      <c r="L1243" s="106">
        <v>0</v>
      </c>
      <c r="M1243" s="117"/>
    </row>
    <row r="1244" spans="2:13">
      <c r="B1244" s="117" t="s">
        <v>206</v>
      </c>
      <c r="C1244" s="117" t="s">
        <v>1119</v>
      </c>
      <c r="D1244" s="117" t="s">
        <v>213</v>
      </c>
      <c r="E1244" s="117">
        <v>15769</v>
      </c>
      <c r="F1244" s="141">
        <v>44866</v>
      </c>
      <c r="G1244" s="106">
        <v>40</v>
      </c>
      <c r="H1244" s="106">
        <v>0</v>
      </c>
      <c r="I1244" s="106">
        <v>0</v>
      </c>
      <c r="J1244" s="106">
        <v>0</v>
      </c>
      <c r="K1244" s="117">
        <v>0</v>
      </c>
      <c r="L1244" s="106">
        <v>0</v>
      </c>
      <c r="M1244" s="117"/>
    </row>
    <row r="1245" spans="2:13">
      <c r="B1245" s="117" t="s">
        <v>106</v>
      </c>
      <c r="C1245" s="117" t="s">
        <v>1131</v>
      </c>
      <c r="D1245" s="117" t="s">
        <v>1220</v>
      </c>
      <c r="E1245" s="117">
        <v>20436</v>
      </c>
      <c r="F1245" s="141">
        <v>44866</v>
      </c>
      <c r="G1245" s="106">
        <v>5</v>
      </c>
      <c r="H1245" s="106">
        <v>0</v>
      </c>
      <c r="I1245" s="106">
        <v>0</v>
      </c>
      <c r="J1245" s="106">
        <v>0</v>
      </c>
      <c r="K1245" s="117">
        <v>0</v>
      </c>
      <c r="L1245" s="106">
        <v>0</v>
      </c>
      <c r="M1245" s="117"/>
    </row>
    <row r="1246" spans="2:13">
      <c r="B1246" s="117" t="s">
        <v>106</v>
      </c>
      <c r="C1246" s="117" t="s">
        <v>1136</v>
      </c>
      <c r="D1246" s="117" t="s">
        <v>1221</v>
      </c>
      <c r="E1246" s="117">
        <v>17095</v>
      </c>
      <c r="F1246" s="141">
        <v>44866</v>
      </c>
      <c r="G1246" s="106">
        <v>0</v>
      </c>
      <c r="H1246" s="106">
        <v>0</v>
      </c>
      <c r="I1246" s="106">
        <v>0</v>
      </c>
      <c r="J1246" s="106">
        <v>0</v>
      </c>
      <c r="K1246" s="117">
        <v>0</v>
      </c>
      <c r="L1246" s="106">
        <v>0</v>
      </c>
      <c r="M1246" s="117"/>
    </row>
    <row r="1247" spans="2:13">
      <c r="B1247" s="117" t="s">
        <v>106</v>
      </c>
      <c r="C1247" s="117" t="s">
        <v>1113</v>
      </c>
      <c r="D1247" s="117" t="s">
        <v>1223</v>
      </c>
      <c r="E1247" s="117">
        <v>26963</v>
      </c>
      <c r="F1247" s="141">
        <v>44866</v>
      </c>
      <c r="G1247" s="106">
        <v>0</v>
      </c>
      <c r="H1247" s="106">
        <v>0</v>
      </c>
      <c r="I1247" s="106">
        <v>0</v>
      </c>
      <c r="J1247" s="106">
        <v>0</v>
      </c>
      <c r="K1247" s="117">
        <v>0</v>
      </c>
      <c r="L1247" s="106">
        <v>0</v>
      </c>
      <c r="M1247" s="117"/>
    </row>
    <row r="1248" spans="2:13">
      <c r="B1248" s="117" t="s">
        <v>106</v>
      </c>
      <c r="C1248" s="117" t="s">
        <v>1125</v>
      </c>
      <c r="D1248" s="117" t="s">
        <v>1133</v>
      </c>
      <c r="E1248" s="117">
        <v>17018</v>
      </c>
      <c r="F1248" s="141">
        <v>44866</v>
      </c>
      <c r="G1248" s="106">
        <v>0</v>
      </c>
      <c r="H1248" s="106">
        <v>0</v>
      </c>
      <c r="I1248" s="106">
        <v>0</v>
      </c>
      <c r="J1248" s="106">
        <v>0</v>
      </c>
      <c r="K1248" s="117">
        <v>0</v>
      </c>
      <c r="L1248" s="106">
        <v>0</v>
      </c>
      <c r="M1248" s="117"/>
    </row>
    <row r="1249" spans="2:13">
      <c r="B1249" s="117" t="s">
        <v>125</v>
      </c>
      <c r="C1249" s="117" t="s">
        <v>1120</v>
      </c>
      <c r="D1249" s="117" t="s">
        <v>1226</v>
      </c>
      <c r="E1249" s="117">
        <v>14391</v>
      </c>
      <c r="F1249" s="141">
        <v>44866</v>
      </c>
      <c r="G1249" s="106">
        <v>0</v>
      </c>
      <c r="H1249" s="106">
        <v>0</v>
      </c>
      <c r="I1249" s="106">
        <v>0</v>
      </c>
      <c r="J1249" s="106">
        <v>0</v>
      </c>
      <c r="K1249" s="117">
        <v>0</v>
      </c>
      <c r="L1249" s="106">
        <v>0</v>
      </c>
      <c r="M1249" s="117"/>
    </row>
    <row r="1250" spans="2:13">
      <c r="B1250" s="117" t="s">
        <v>106</v>
      </c>
      <c r="C1250" s="117" t="s">
        <v>1181</v>
      </c>
      <c r="D1250" s="117" t="s">
        <v>1343</v>
      </c>
      <c r="E1250" s="117">
        <v>14392</v>
      </c>
      <c r="F1250" s="141">
        <v>44866</v>
      </c>
      <c r="G1250" s="106">
        <v>0</v>
      </c>
      <c r="H1250" s="106">
        <v>0</v>
      </c>
      <c r="I1250" s="106">
        <v>0</v>
      </c>
      <c r="J1250" s="106">
        <v>0</v>
      </c>
      <c r="K1250" s="117">
        <v>0</v>
      </c>
      <c r="L1250" s="106">
        <v>0</v>
      </c>
      <c r="M1250" s="117"/>
    </row>
    <row r="1251" spans="2:13">
      <c r="B1251" s="117" t="s">
        <v>125</v>
      </c>
      <c r="C1251" s="117" t="s">
        <v>1120</v>
      </c>
      <c r="D1251" s="117" t="s">
        <v>553</v>
      </c>
      <c r="E1251" s="117">
        <v>21122</v>
      </c>
      <c r="F1251" s="141">
        <v>44866</v>
      </c>
      <c r="G1251" s="106">
        <v>2</v>
      </c>
      <c r="H1251" s="106">
        <v>0</v>
      </c>
      <c r="I1251" s="106">
        <v>0</v>
      </c>
      <c r="J1251" s="106">
        <v>0</v>
      </c>
      <c r="K1251" s="117">
        <v>0</v>
      </c>
      <c r="L1251" s="106">
        <v>0</v>
      </c>
      <c r="M1251" s="117"/>
    </row>
    <row r="1252" spans="2:13">
      <c r="B1252" s="117" t="s">
        <v>106</v>
      </c>
      <c r="C1252" s="117" t="s">
        <v>1131</v>
      </c>
      <c r="D1252" s="117" t="s">
        <v>114</v>
      </c>
      <c r="E1252" s="117">
        <v>14964</v>
      </c>
      <c r="F1252" s="141">
        <v>44866</v>
      </c>
      <c r="G1252" s="106">
        <v>0</v>
      </c>
      <c r="H1252" s="106">
        <v>0</v>
      </c>
      <c r="I1252" s="106">
        <v>0</v>
      </c>
      <c r="J1252" s="106">
        <v>0</v>
      </c>
      <c r="K1252" s="117">
        <v>0</v>
      </c>
      <c r="L1252" s="106">
        <v>0</v>
      </c>
      <c r="M1252" s="117"/>
    </row>
    <row r="1253" spans="2:13">
      <c r="B1253" s="117" t="s">
        <v>106</v>
      </c>
      <c r="C1253" s="117" t="s">
        <v>1131</v>
      </c>
      <c r="D1253" s="117" t="s">
        <v>1134</v>
      </c>
      <c r="E1253" s="117">
        <v>19322</v>
      </c>
      <c r="F1253" s="141">
        <v>44866</v>
      </c>
      <c r="G1253" s="106">
        <v>6</v>
      </c>
      <c r="H1253" s="106">
        <v>0</v>
      </c>
      <c r="I1253" s="106">
        <v>0</v>
      </c>
      <c r="J1253" s="106">
        <v>0</v>
      </c>
      <c r="K1253" s="117">
        <v>0</v>
      </c>
      <c r="L1253" s="106">
        <v>0</v>
      </c>
      <c r="M1253" s="117"/>
    </row>
    <row r="1254" spans="2:13">
      <c r="B1254" s="117" t="s">
        <v>106</v>
      </c>
      <c r="C1254" s="117" t="s">
        <v>1131</v>
      </c>
      <c r="D1254" s="117" t="s">
        <v>1135</v>
      </c>
      <c r="E1254" s="117">
        <v>14432</v>
      </c>
      <c r="F1254" s="141">
        <v>44866</v>
      </c>
      <c r="G1254" s="106">
        <v>3</v>
      </c>
      <c r="H1254" s="106">
        <v>0</v>
      </c>
      <c r="I1254" s="106">
        <v>0</v>
      </c>
      <c r="J1254" s="106">
        <v>0</v>
      </c>
      <c r="K1254" s="117">
        <v>0</v>
      </c>
      <c r="L1254" s="106">
        <v>0</v>
      </c>
      <c r="M1254" s="117"/>
    </row>
    <row r="1255" spans="2:13">
      <c r="B1255" s="117" t="s">
        <v>106</v>
      </c>
      <c r="C1255" s="117" t="s">
        <v>1131</v>
      </c>
      <c r="D1255" s="117" t="s">
        <v>1289</v>
      </c>
      <c r="E1255" s="117">
        <v>14474</v>
      </c>
      <c r="F1255" s="141">
        <v>44866</v>
      </c>
      <c r="G1255" s="106">
        <v>11</v>
      </c>
      <c r="H1255" s="106">
        <v>0</v>
      </c>
      <c r="I1255" s="106">
        <v>0</v>
      </c>
      <c r="J1255" s="106">
        <v>0</v>
      </c>
      <c r="K1255" s="117">
        <v>0</v>
      </c>
      <c r="L1255" s="106">
        <v>0</v>
      </c>
      <c r="M1255" s="117"/>
    </row>
    <row r="1256" spans="2:13">
      <c r="B1256" s="117" t="s">
        <v>125</v>
      </c>
      <c r="C1256" s="117" t="s">
        <v>1138</v>
      </c>
      <c r="D1256" s="117" t="s">
        <v>575</v>
      </c>
      <c r="E1256" s="117">
        <v>14522</v>
      </c>
      <c r="F1256" s="141">
        <v>44866</v>
      </c>
      <c r="G1256" s="106">
        <v>4</v>
      </c>
      <c r="H1256" s="106">
        <v>0</v>
      </c>
      <c r="I1256" s="106">
        <v>0</v>
      </c>
      <c r="J1256" s="106">
        <v>0</v>
      </c>
      <c r="K1256" s="117">
        <v>0</v>
      </c>
      <c r="L1256" s="106">
        <v>0</v>
      </c>
      <c r="M1256" s="117"/>
    </row>
    <row r="1257" spans="2:13">
      <c r="B1257" s="117" t="s">
        <v>125</v>
      </c>
      <c r="C1257" s="117" t="s">
        <v>1166</v>
      </c>
      <c r="D1257" s="117" t="s">
        <v>1290</v>
      </c>
      <c r="E1257" s="117">
        <v>10294</v>
      </c>
      <c r="F1257" s="141">
        <v>44866</v>
      </c>
      <c r="G1257" s="106">
        <v>2</v>
      </c>
      <c r="H1257" s="106">
        <v>0</v>
      </c>
      <c r="I1257" s="106">
        <v>0</v>
      </c>
      <c r="J1257" s="106">
        <v>0</v>
      </c>
      <c r="K1257" s="117">
        <v>0</v>
      </c>
      <c r="L1257" s="106">
        <v>0</v>
      </c>
      <c r="M1257" s="117"/>
    </row>
    <row r="1258" spans="2:13">
      <c r="B1258" s="117" t="s">
        <v>106</v>
      </c>
      <c r="C1258" s="117" t="s">
        <v>1131</v>
      </c>
      <c r="D1258" s="117" t="s">
        <v>1228</v>
      </c>
      <c r="E1258" s="117">
        <v>14557</v>
      </c>
      <c r="F1258" s="141">
        <v>44866</v>
      </c>
      <c r="G1258" s="106">
        <v>3</v>
      </c>
      <c r="H1258" s="106">
        <v>0</v>
      </c>
      <c r="I1258" s="106">
        <v>0</v>
      </c>
      <c r="J1258" s="106">
        <v>0</v>
      </c>
      <c r="K1258" s="117">
        <v>0</v>
      </c>
      <c r="L1258" s="106">
        <v>0</v>
      </c>
      <c r="M1258" s="117"/>
    </row>
    <row r="1259" spans="2:13">
      <c r="B1259" s="117" t="s">
        <v>125</v>
      </c>
      <c r="C1259" s="117" t="s">
        <v>1120</v>
      </c>
      <c r="D1259" s="117" t="s">
        <v>1139</v>
      </c>
      <c r="E1259" s="117">
        <v>20546</v>
      </c>
      <c r="F1259" s="141">
        <v>44866</v>
      </c>
      <c r="G1259" s="106">
        <v>0</v>
      </c>
      <c r="H1259" s="106">
        <v>0</v>
      </c>
      <c r="I1259" s="106">
        <v>0</v>
      </c>
      <c r="J1259" s="106">
        <v>0</v>
      </c>
      <c r="K1259" s="117">
        <v>0</v>
      </c>
      <c r="L1259" s="106">
        <v>0</v>
      </c>
      <c r="M1259" s="117"/>
    </row>
    <row r="1260" spans="2:13">
      <c r="B1260" s="117" t="s">
        <v>125</v>
      </c>
      <c r="C1260" s="117" t="s">
        <v>1120</v>
      </c>
      <c r="D1260" s="117" t="s">
        <v>135</v>
      </c>
      <c r="E1260" s="117">
        <v>14561</v>
      </c>
      <c r="F1260" s="141">
        <v>44866</v>
      </c>
      <c r="G1260" s="106">
        <v>0</v>
      </c>
      <c r="H1260" s="106">
        <v>0</v>
      </c>
      <c r="I1260" s="106">
        <v>1</v>
      </c>
      <c r="J1260" s="106">
        <v>0</v>
      </c>
      <c r="K1260" s="117">
        <v>0</v>
      </c>
      <c r="L1260" s="106">
        <v>0</v>
      </c>
      <c r="M1260" s="117"/>
    </row>
    <row r="1261" spans="2:13">
      <c r="B1261" s="117" t="s">
        <v>106</v>
      </c>
      <c r="C1261" s="117" t="s">
        <v>1136</v>
      </c>
      <c r="D1261" s="117" t="s">
        <v>1141</v>
      </c>
      <c r="E1261" s="117">
        <v>20007</v>
      </c>
      <c r="F1261" s="141">
        <v>44866</v>
      </c>
      <c r="G1261" s="106">
        <v>3</v>
      </c>
      <c r="H1261" s="106">
        <v>0</v>
      </c>
      <c r="I1261" s="106">
        <v>0</v>
      </c>
      <c r="J1261" s="106">
        <v>0</v>
      </c>
      <c r="K1261" s="117">
        <v>0</v>
      </c>
      <c r="L1261" s="106">
        <v>0</v>
      </c>
      <c r="M1261" s="117"/>
    </row>
    <row r="1262" spans="2:13">
      <c r="B1262" s="117" t="s">
        <v>106</v>
      </c>
      <c r="C1262" s="117" t="s">
        <v>1161</v>
      </c>
      <c r="D1262" s="117" t="s">
        <v>1305</v>
      </c>
      <c r="E1262" s="117">
        <v>14677</v>
      </c>
      <c r="F1262" s="141">
        <v>44866</v>
      </c>
      <c r="G1262" s="106">
        <v>1</v>
      </c>
      <c r="H1262" s="106">
        <v>0</v>
      </c>
      <c r="I1262" s="106">
        <v>0</v>
      </c>
      <c r="J1262" s="106">
        <v>0</v>
      </c>
      <c r="K1262" s="117">
        <v>0</v>
      </c>
      <c r="L1262" s="106">
        <v>0</v>
      </c>
      <c r="M1262" s="117"/>
    </row>
    <row r="1263" spans="2:13">
      <c r="B1263" s="117" t="s">
        <v>106</v>
      </c>
      <c r="C1263" s="117" t="s">
        <v>1136</v>
      </c>
      <c r="D1263" s="117" t="s">
        <v>1143</v>
      </c>
      <c r="E1263" s="117">
        <v>14709</v>
      </c>
      <c r="F1263" s="141">
        <v>44866</v>
      </c>
      <c r="G1263" s="106">
        <v>2</v>
      </c>
      <c r="H1263" s="106">
        <v>0</v>
      </c>
      <c r="I1263" s="106">
        <v>0</v>
      </c>
      <c r="J1263" s="106">
        <v>0</v>
      </c>
      <c r="K1263" s="117">
        <v>0</v>
      </c>
      <c r="L1263" s="106">
        <v>0</v>
      </c>
      <c r="M1263" s="117"/>
    </row>
    <row r="1264" spans="2:13">
      <c r="B1264" s="117" t="s">
        <v>106</v>
      </c>
      <c r="C1264" s="117" t="s">
        <v>1113</v>
      </c>
      <c r="D1264" s="117" t="s">
        <v>1144</v>
      </c>
      <c r="E1264" s="117">
        <v>20467</v>
      </c>
      <c r="F1264" s="141">
        <v>44866</v>
      </c>
      <c r="G1264" s="106">
        <v>0</v>
      </c>
      <c r="H1264" s="106">
        <v>0</v>
      </c>
      <c r="I1264" s="106">
        <v>0</v>
      </c>
      <c r="J1264" s="106">
        <v>0</v>
      </c>
      <c r="K1264" s="117">
        <v>0</v>
      </c>
      <c r="L1264" s="106">
        <v>0</v>
      </c>
      <c r="M1264" s="117"/>
    </row>
    <row r="1265" spans="2:13">
      <c r="B1265" s="117" t="s">
        <v>106</v>
      </c>
      <c r="C1265" s="117" t="s">
        <v>1113</v>
      </c>
      <c r="D1265" s="117" t="s">
        <v>1344</v>
      </c>
      <c r="E1265" s="117">
        <v>14788</v>
      </c>
      <c r="F1265" s="141">
        <v>44866</v>
      </c>
      <c r="G1265" s="106">
        <v>2</v>
      </c>
      <c r="H1265" s="106">
        <v>0</v>
      </c>
      <c r="I1265" s="106">
        <v>0</v>
      </c>
      <c r="J1265" s="106">
        <v>0</v>
      </c>
      <c r="K1265" s="117">
        <v>0</v>
      </c>
      <c r="L1265" s="106">
        <v>0</v>
      </c>
      <c r="M1265" s="117"/>
    </row>
    <row r="1266" spans="2:13">
      <c r="B1266" s="117" t="s">
        <v>106</v>
      </c>
      <c r="C1266" s="117" t="s">
        <v>1126</v>
      </c>
      <c r="D1266" s="117" t="s">
        <v>1145</v>
      </c>
      <c r="E1266" s="117">
        <v>16737</v>
      </c>
      <c r="F1266" s="141">
        <v>44866</v>
      </c>
      <c r="G1266" s="106">
        <v>0</v>
      </c>
      <c r="H1266" s="106">
        <v>0</v>
      </c>
      <c r="I1266" s="106">
        <v>0</v>
      </c>
      <c r="J1266" s="106">
        <v>0</v>
      </c>
      <c r="K1266" s="117">
        <v>0</v>
      </c>
      <c r="L1266" s="106">
        <v>0</v>
      </c>
      <c r="M1266" s="117"/>
    </row>
    <row r="1267" spans="2:13">
      <c r="B1267" s="117" t="s">
        <v>125</v>
      </c>
      <c r="C1267" s="117" t="s">
        <v>1166</v>
      </c>
      <c r="D1267" s="117" t="s">
        <v>138</v>
      </c>
      <c r="E1267" s="117">
        <v>14800</v>
      </c>
      <c r="F1267" s="141">
        <v>44866</v>
      </c>
      <c r="G1267" s="106">
        <v>2</v>
      </c>
      <c r="H1267" s="106">
        <v>0</v>
      </c>
      <c r="I1267" s="106">
        <v>0</v>
      </c>
      <c r="J1267" s="106">
        <v>0</v>
      </c>
      <c r="K1267" s="117">
        <v>0</v>
      </c>
      <c r="L1267" s="106">
        <v>0</v>
      </c>
      <c r="M1267" s="117"/>
    </row>
    <row r="1268" spans="2:13">
      <c r="B1268" s="117" t="s">
        <v>125</v>
      </c>
      <c r="C1268" s="117" t="s">
        <v>1138</v>
      </c>
      <c r="D1268" s="117" t="s">
        <v>1268</v>
      </c>
      <c r="E1268" s="117">
        <v>21280</v>
      </c>
      <c r="F1268" s="141">
        <v>44866</v>
      </c>
      <c r="G1268" s="106">
        <v>0</v>
      </c>
      <c r="H1268" s="106">
        <v>0</v>
      </c>
      <c r="I1268" s="106">
        <v>0</v>
      </c>
      <c r="J1268" s="106">
        <v>0</v>
      </c>
      <c r="K1268" s="117">
        <v>0</v>
      </c>
      <c r="L1268" s="106">
        <v>0</v>
      </c>
      <c r="M1268" s="117"/>
    </row>
    <row r="1269" spans="2:13">
      <c r="B1269" s="117" t="s">
        <v>106</v>
      </c>
      <c r="C1269" s="117" t="s">
        <v>1125</v>
      </c>
      <c r="D1269" s="117" t="s">
        <v>1335</v>
      </c>
      <c r="E1269" s="117">
        <v>20485</v>
      </c>
      <c r="F1269" s="141">
        <v>44866</v>
      </c>
      <c r="G1269" s="106">
        <v>0</v>
      </c>
      <c r="H1269" s="106">
        <v>0</v>
      </c>
      <c r="I1269" s="106">
        <v>0</v>
      </c>
      <c r="J1269" s="106">
        <v>0</v>
      </c>
      <c r="K1269" s="117">
        <v>0</v>
      </c>
      <c r="L1269" s="106">
        <v>0</v>
      </c>
      <c r="M1269" s="117"/>
    </row>
    <row r="1270" spans="2:13">
      <c r="B1270" s="117" t="s">
        <v>106</v>
      </c>
      <c r="C1270" s="117" t="s">
        <v>1113</v>
      </c>
      <c r="D1270" s="117" t="s">
        <v>1146</v>
      </c>
      <c r="E1270" s="117">
        <v>14843</v>
      </c>
      <c r="F1270" s="141">
        <v>44866</v>
      </c>
      <c r="G1270" s="106">
        <v>0</v>
      </c>
      <c r="H1270" s="106">
        <v>0</v>
      </c>
      <c r="I1270" s="106">
        <v>0</v>
      </c>
      <c r="J1270" s="106">
        <v>0</v>
      </c>
      <c r="K1270" s="117">
        <v>0</v>
      </c>
      <c r="L1270" s="106">
        <v>0</v>
      </c>
      <c r="M1270" s="117"/>
    </row>
    <row r="1271" spans="2:13">
      <c r="B1271" s="117" t="s">
        <v>106</v>
      </c>
      <c r="C1271" s="117" t="s">
        <v>1131</v>
      </c>
      <c r="D1271" s="117" t="s">
        <v>1147</v>
      </c>
      <c r="E1271" s="117">
        <v>17088</v>
      </c>
      <c r="F1271" s="141">
        <v>44866</v>
      </c>
      <c r="G1271" s="106">
        <v>0</v>
      </c>
      <c r="H1271" s="106">
        <v>0</v>
      </c>
      <c r="I1271" s="106">
        <v>0</v>
      </c>
      <c r="J1271" s="106">
        <v>0</v>
      </c>
      <c r="K1271" s="117">
        <v>0</v>
      </c>
      <c r="L1271" s="106">
        <v>0</v>
      </c>
      <c r="M1271" s="117"/>
    </row>
    <row r="1272" spans="2:13">
      <c r="B1272" s="117" t="s">
        <v>106</v>
      </c>
      <c r="C1272" s="117" t="s">
        <v>1113</v>
      </c>
      <c r="D1272" s="117" t="s">
        <v>1346</v>
      </c>
      <c r="E1272" s="117">
        <v>17102</v>
      </c>
      <c r="F1272" s="141">
        <v>44866</v>
      </c>
      <c r="G1272" s="106">
        <v>0</v>
      </c>
      <c r="H1272" s="106">
        <v>0</v>
      </c>
      <c r="I1272" s="106">
        <v>0</v>
      </c>
      <c r="J1272" s="106">
        <v>0</v>
      </c>
      <c r="K1272" s="117">
        <v>0</v>
      </c>
      <c r="L1272" s="106">
        <v>0</v>
      </c>
      <c r="M1272" s="117"/>
    </row>
    <row r="1273" spans="2:13">
      <c r="B1273" s="117" t="s">
        <v>106</v>
      </c>
      <c r="C1273" s="117" t="s">
        <v>1136</v>
      </c>
      <c r="D1273" s="117" t="s">
        <v>1234</v>
      </c>
      <c r="E1273" s="117">
        <v>20006</v>
      </c>
      <c r="F1273" s="141">
        <v>44866</v>
      </c>
      <c r="G1273" s="106">
        <v>0</v>
      </c>
      <c r="H1273" s="106">
        <v>0</v>
      </c>
      <c r="I1273" s="106">
        <v>0</v>
      </c>
      <c r="J1273" s="106">
        <v>0</v>
      </c>
      <c r="K1273" s="117">
        <v>0</v>
      </c>
      <c r="L1273" s="106">
        <v>0</v>
      </c>
      <c r="M1273" s="117"/>
    </row>
    <row r="1274" spans="2:13">
      <c r="B1274" s="117" t="s">
        <v>106</v>
      </c>
      <c r="C1274" s="117" t="s">
        <v>1136</v>
      </c>
      <c r="D1274" s="117" t="s">
        <v>1293</v>
      </c>
      <c r="E1274" s="117">
        <v>20009</v>
      </c>
      <c r="F1274" s="141">
        <v>44866</v>
      </c>
      <c r="G1274" s="106">
        <v>1</v>
      </c>
      <c r="H1274" s="106">
        <v>0</v>
      </c>
      <c r="I1274" s="106">
        <v>0</v>
      </c>
      <c r="J1274" s="106">
        <v>0</v>
      </c>
      <c r="K1274" s="117">
        <v>0</v>
      </c>
      <c r="L1274" s="106">
        <v>0</v>
      </c>
      <c r="M1274" s="117"/>
    </row>
    <row r="1275" spans="2:13">
      <c r="B1275" s="117" t="s">
        <v>106</v>
      </c>
      <c r="C1275" s="117" t="s">
        <v>1113</v>
      </c>
      <c r="D1275" s="117" t="s">
        <v>1350</v>
      </c>
      <c r="E1275" s="117">
        <v>14888</v>
      </c>
      <c r="F1275" s="141">
        <v>44866</v>
      </c>
      <c r="G1275" s="106">
        <v>0</v>
      </c>
      <c r="H1275" s="106">
        <v>0</v>
      </c>
      <c r="I1275" s="106">
        <v>0</v>
      </c>
      <c r="J1275" s="106">
        <v>0</v>
      </c>
      <c r="K1275" s="117">
        <v>0</v>
      </c>
      <c r="L1275" s="106">
        <v>0</v>
      </c>
      <c r="M1275" s="117"/>
    </row>
    <row r="1276" spans="2:13">
      <c r="B1276" s="117" t="s">
        <v>106</v>
      </c>
      <c r="C1276" s="117" t="s">
        <v>1113</v>
      </c>
      <c r="D1276" s="117" t="s">
        <v>1150</v>
      </c>
      <c r="E1276" s="117">
        <v>14889</v>
      </c>
      <c r="F1276" s="141">
        <v>44866</v>
      </c>
      <c r="G1276" s="106">
        <v>0</v>
      </c>
      <c r="H1276" s="106">
        <v>0</v>
      </c>
      <c r="I1276" s="106">
        <v>0</v>
      </c>
      <c r="J1276" s="106">
        <v>0</v>
      </c>
      <c r="K1276" s="117">
        <v>0</v>
      </c>
      <c r="L1276" s="106">
        <v>0</v>
      </c>
      <c r="M1276" s="117"/>
    </row>
    <row r="1277" spans="2:13">
      <c r="B1277" s="117" t="s">
        <v>106</v>
      </c>
      <c r="C1277" s="117" t="s">
        <v>1131</v>
      </c>
      <c r="D1277" s="117" t="s">
        <v>1151</v>
      </c>
      <c r="E1277" s="117">
        <v>17154</v>
      </c>
      <c r="F1277" s="141">
        <v>44866</v>
      </c>
      <c r="G1277" s="106">
        <v>0</v>
      </c>
      <c r="H1277" s="106">
        <v>0</v>
      </c>
      <c r="I1277" s="106">
        <v>0</v>
      </c>
      <c r="J1277" s="106">
        <v>0</v>
      </c>
      <c r="K1277" s="117">
        <v>0</v>
      </c>
      <c r="L1277" s="106">
        <v>0</v>
      </c>
      <c r="M1277" s="117"/>
    </row>
    <row r="1278" spans="2:13">
      <c r="B1278" s="117" t="s">
        <v>106</v>
      </c>
      <c r="C1278" s="117" t="s">
        <v>1125</v>
      </c>
      <c r="D1278" s="117" t="s">
        <v>603</v>
      </c>
      <c r="E1278" s="117">
        <v>14907</v>
      </c>
      <c r="F1278" s="141">
        <v>44866</v>
      </c>
      <c r="G1278" s="106">
        <v>0</v>
      </c>
      <c r="H1278" s="106">
        <v>0</v>
      </c>
      <c r="I1278" s="106">
        <v>0</v>
      </c>
      <c r="J1278" s="106">
        <v>0</v>
      </c>
      <c r="K1278" s="117">
        <v>0</v>
      </c>
      <c r="L1278" s="106">
        <v>0</v>
      </c>
      <c r="M1278" s="117"/>
    </row>
    <row r="1279" spans="2:13">
      <c r="B1279" s="117" t="s">
        <v>106</v>
      </c>
      <c r="C1279" s="117" t="s">
        <v>1131</v>
      </c>
      <c r="D1279" s="117" t="s">
        <v>1324</v>
      </c>
      <c r="E1279" s="117">
        <v>14933</v>
      </c>
      <c r="F1279" s="141">
        <v>44866</v>
      </c>
      <c r="G1279" s="106">
        <v>2</v>
      </c>
      <c r="H1279" s="106">
        <v>0</v>
      </c>
      <c r="I1279" s="106">
        <v>0</v>
      </c>
      <c r="J1279" s="106">
        <v>0</v>
      </c>
      <c r="K1279" s="117">
        <v>0</v>
      </c>
      <c r="L1279" s="106">
        <v>0</v>
      </c>
      <c r="M1279" s="117"/>
    </row>
    <row r="1280" spans="2:13">
      <c r="B1280" s="117" t="s">
        <v>125</v>
      </c>
      <c r="C1280" s="117" t="s">
        <v>1166</v>
      </c>
      <c r="D1280" s="117" t="s">
        <v>1295</v>
      </c>
      <c r="E1280" s="117">
        <v>16678</v>
      </c>
      <c r="F1280" s="141">
        <v>44866</v>
      </c>
      <c r="G1280" s="106">
        <v>0</v>
      </c>
      <c r="H1280" s="106">
        <v>0</v>
      </c>
      <c r="I1280" s="106">
        <v>0</v>
      </c>
      <c r="J1280" s="106">
        <v>0</v>
      </c>
      <c r="K1280" s="117">
        <v>0</v>
      </c>
      <c r="L1280" s="106">
        <v>0</v>
      </c>
      <c r="M1280" s="117"/>
    </row>
    <row r="1281" spans="2:13">
      <c r="B1281" s="117" t="s">
        <v>206</v>
      </c>
      <c r="C1281" s="117" t="s">
        <v>1117</v>
      </c>
      <c r="D1281" s="117" t="s">
        <v>207</v>
      </c>
      <c r="E1281" s="117">
        <v>14943</v>
      </c>
      <c r="F1281" s="141">
        <v>44866</v>
      </c>
      <c r="G1281" s="106">
        <v>0</v>
      </c>
      <c r="H1281" s="106">
        <v>1</v>
      </c>
      <c r="I1281" s="106">
        <v>0</v>
      </c>
      <c r="J1281" s="106">
        <v>0</v>
      </c>
      <c r="K1281" s="117">
        <v>0</v>
      </c>
      <c r="L1281" s="106">
        <v>0</v>
      </c>
      <c r="M1281" s="117"/>
    </row>
    <row r="1282" spans="2:13">
      <c r="B1282" s="117" t="s">
        <v>106</v>
      </c>
      <c r="C1282" s="117" t="s">
        <v>1126</v>
      </c>
      <c r="D1282" s="117" t="s">
        <v>1156</v>
      </c>
      <c r="E1282" s="117">
        <v>20456</v>
      </c>
      <c r="F1282" s="141">
        <v>44866</v>
      </c>
      <c r="G1282" s="106">
        <v>26</v>
      </c>
      <c r="H1282" s="106">
        <v>0</v>
      </c>
      <c r="I1282" s="106">
        <v>0</v>
      </c>
      <c r="J1282" s="106">
        <v>0</v>
      </c>
      <c r="K1282" s="117">
        <v>0</v>
      </c>
      <c r="L1282" s="106">
        <v>0</v>
      </c>
      <c r="M1282" s="117"/>
    </row>
    <row r="1283" spans="2:13">
      <c r="B1283" s="117" t="s">
        <v>125</v>
      </c>
      <c r="C1283" s="117" t="s">
        <v>1166</v>
      </c>
      <c r="D1283" s="117" t="s">
        <v>1239</v>
      </c>
      <c r="E1283" s="117">
        <v>18589</v>
      </c>
      <c r="F1283" s="141">
        <v>44866</v>
      </c>
      <c r="G1283" s="106">
        <v>4</v>
      </c>
      <c r="H1283" s="106">
        <v>0</v>
      </c>
      <c r="I1283" s="106">
        <v>0</v>
      </c>
      <c r="J1283" s="106">
        <v>0</v>
      </c>
      <c r="K1283" s="117">
        <v>0</v>
      </c>
      <c r="L1283" s="106">
        <v>0</v>
      </c>
      <c r="M1283" s="117"/>
    </row>
    <row r="1284" spans="2:13">
      <c r="B1284" s="117" t="s">
        <v>206</v>
      </c>
      <c r="C1284" s="117" t="s">
        <v>1117</v>
      </c>
      <c r="D1284" s="117" t="s">
        <v>208</v>
      </c>
      <c r="E1284" s="117">
        <v>15017</v>
      </c>
      <c r="F1284" s="141">
        <v>44866</v>
      </c>
      <c r="G1284" s="106">
        <v>0</v>
      </c>
      <c r="H1284" s="106">
        <v>0</v>
      </c>
      <c r="I1284" s="106">
        <v>0</v>
      </c>
      <c r="J1284" s="106">
        <v>0</v>
      </c>
      <c r="K1284" s="117">
        <v>0</v>
      </c>
      <c r="L1284" s="106">
        <v>0</v>
      </c>
      <c r="M1284" s="117"/>
    </row>
    <row r="1285" spans="2:13">
      <c r="B1285" s="117" t="s">
        <v>206</v>
      </c>
      <c r="C1285" s="117" t="s">
        <v>1119</v>
      </c>
      <c r="D1285" s="117" t="s">
        <v>1297</v>
      </c>
      <c r="E1285" s="117">
        <v>15028</v>
      </c>
      <c r="F1285" s="141">
        <v>44866</v>
      </c>
      <c r="G1285" s="106">
        <v>0</v>
      </c>
      <c r="H1285" s="106">
        <v>0</v>
      </c>
      <c r="I1285" s="106">
        <v>0</v>
      </c>
      <c r="J1285" s="106">
        <v>0</v>
      </c>
      <c r="K1285" s="117">
        <v>0</v>
      </c>
      <c r="L1285" s="106">
        <v>0</v>
      </c>
      <c r="M1285" s="117"/>
    </row>
    <row r="1286" spans="2:13">
      <c r="B1286" s="117" t="s">
        <v>206</v>
      </c>
      <c r="C1286" s="117" t="s">
        <v>1117</v>
      </c>
      <c r="D1286" s="117" t="s">
        <v>1319</v>
      </c>
      <c r="E1286" s="117">
        <v>20717</v>
      </c>
      <c r="F1286" s="141">
        <v>44866</v>
      </c>
      <c r="G1286" s="106">
        <v>2</v>
      </c>
      <c r="H1286" s="106">
        <v>0</v>
      </c>
      <c r="I1286" s="106">
        <v>0</v>
      </c>
      <c r="J1286" s="106">
        <v>0</v>
      </c>
      <c r="K1286" s="117">
        <v>0</v>
      </c>
      <c r="L1286" s="106">
        <v>0</v>
      </c>
      <c r="M1286" s="117"/>
    </row>
    <row r="1287" spans="2:13">
      <c r="B1287" s="117" t="s">
        <v>206</v>
      </c>
      <c r="C1287" s="117" t="s">
        <v>1119</v>
      </c>
      <c r="D1287" s="117" t="s">
        <v>1298</v>
      </c>
      <c r="E1287" s="117">
        <v>20744</v>
      </c>
      <c r="F1287" s="141">
        <v>44866</v>
      </c>
      <c r="G1287" s="106">
        <v>4</v>
      </c>
      <c r="H1287" s="106">
        <v>0</v>
      </c>
      <c r="I1287" s="106">
        <v>0</v>
      </c>
      <c r="J1287" s="106">
        <v>0</v>
      </c>
      <c r="K1287" s="117">
        <v>0</v>
      </c>
      <c r="L1287" s="106">
        <v>0</v>
      </c>
      <c r="M1287" s="117"/>
    </row>
    <row r="1288" spans="2:13">
      <c r="B1288" s="117" t="s">
        <v>106</v>
      </c>
      <c r="C1288" s="117" t="s">
        <v>1161</v>
      </c>
      <c r="D1288" s="117" t="s">
        <v>1162</v>
      </c>
      <c r="E1288" s="117">
        <v>15042</v>
      </c>
      <c r="F1288" s="141">
        <v>44866</v>
      </c>
      <c r="G1288" s="106">
        <v>5</v>
      </c>
      <c r="H1288" s="106">
        <v>0</v>
      </c>
      <c r="I1288" s="106">
        <v>0</v>
      </c>
      <c r="J1288" s="106">
        <v>0</v>
      </c>
      <c r="K1288" s="117">
        <v>0</v>
      </c>
      <c r="L1288" s="106">
        <v>0</v>
      </c>
      <c r="M1288" s="117"/>
    </row>
    <row r="1289" spans="2:13">
      <c r="B1289" s="117" t="s">
        <v>206</v>
      </c>
      <c r="C1289" s="117" t="s">
        <v>1117</v>
      </c>
      <c r="D1289" s="117" t="s">
        <v>1336</v>
      </c>
      <c r="E1289" s="117">
        <v>20719</v>
      </c>
      <c r="F1289" s="141">
        <v>44866</v>
      </c>
      <c r="G1289" s="106">
        <v>0</v>
      </c>
      <c r="H1289" s="106">
        <v>0</v>
      </c>
      <c r="I1289" s="106">
        <v>0</v>
      </c>
      <c r="J1289" s="106">
        <v>0</v>
      </c>
      <c r="K1289" s="117">
        <v>0</v>
      </c>
      <c r="L1289" s="106">
        <v>0</v>
      </c>
      <c r="M1289" s="117"/>
    </row>
    <row r="1290" spans="2:13">
      <c r="B1290" s="117" t="s">
        <v>206</v>
      </c>
      <c r="C1290" s="117" t="s">
        <v>1119</v>
      </c>
      <c r="D1290" s="117" t="s">
        <v>1326</v>
      </c>
      <c r="E1290" s="117">
        <v>20743</v>
      </c>
      <c r="F1290" s="141">
        <v>44866</v>
      </c>
      <c r="G1290" s="106">
        <v>5</v>
      </c>
      <c r="H1290" s="106">
        <v>0</v>
      </c>
      <c r="I1290" s="106">
        <v>0</v>
      </c>
      <c r="J1290" s="106">
        <v>0</v>
      </c>
      <c r="K1290" s="117">
        <v>0</v>
      </c>
      <c r="L1290" s="106">
        <v>0</v>
      </c>
      <c r="M1290" s="117"/>
    </row>
    <row r="1291" spans="2:13">
      <c r="B1291" s="117" t="s">
        <v>206</v>
      </c>
      <c r="C1291" s="117" t="s">
        <v>1115</v>
      </c>
      <c r="D1291" s="117" t="s">
        <v>1244</v>
      </c>
      <c r="E1291" s="117">
        <v>20754</v>
      </c>
      <c r="F1291" s="141">
        <v>44866</v>
      </c>
      <c r="G1291" s="106">
        <v>4</v>
      </c>
      <c r="H1291" s="106">
        <v>0</v>
      </c>
      <c r="I1291" s="106">
        <v>0</v>
      </c>
      <c r="J1291" s="106">
        <v>0</v>
      </c>
      <c r="K1291" s="117">
        <v>0</v>
      </c>
      <c r="L1291" s="106">
        <v>0</v>
      </c>
      <c r="M1291" s="117"/>
    </row>
    <row r="1292" spans="2:13">
      <c r="B1292" s="117" t="s">
        <v>125</v>
      </c>
      <c r="C1292" s="117" t="s">
        <v>1166</v>
      </c>
      <c r="D1292" s="117" t="s">
        <v>621</v>
      </c>
      <c r="E1292" s="117">
        <v>15093</v>
      </c>
      <c r="F1292" s="141">
        <v>44866</v>
      </c>
      <c r="G1292" s="106">
        <v>11</v>
      </c>
      <c r="H1292" s="106">
        <v>0</v>
      </c>
      <c r="I1292" s="106">
        <v>0</v>
      </c>
      <c r="J1292" s="106">
        <v>0</v>
      </c>
      <c r="K1292" s="117">
        <v>0</v>
      </c>
      <c r="L1292" s="106">
        <v>0</v>
      </c>
      <c r="M1292" s="117"/>
    </row>
    <row r="1293" spans="2:13">
      <c r="B1293" s="117" t="s">
        <v>206</v>
      </c>
      <c r="C1293" s="117" t="s">
        <v>1117</v>
      </c>
      <c r="D1293" s="117" t="s">
        <v>1245</v>
      </c>
      <c r="E1293" s="117">
        <v>17276</v>
      </c>
      <c r="F1293" s="141">
        <v>44866</v>
      </c>
      <c r="G1293" s="106">
        <v>9</v>
      </c>
      <c r="H1293" s="106">
        <v>0</v>
      </c>
      <c r="I1293" s="106">
        <v>0</v>
      </c>
      <c r="J1293" s="106">
        <v>0</v>
      </c>
      <c r="K1293" s="117">
        <v>0</v>
      </c>
      <c r="L1293" s="106">
        <v>0</v>
      </c>
      <c r="M1293" s="117"/>
    </row>
    <row r="1294" spans="2:13">
      <c r="B1294" s="117" t="s">
        <v>125</v>
      </c>
      <c r="C1294" s="117" t="s">
        <v>1166</v>
      </c>
      <c r="D1294" s="117" t="s">
        <v>1274</v>
      </c>
      <c r="E1294" s="117">
        <v>22933</v>
      </c>
      <c r="F1294" s="141">
        <v>44866</v>
      </c>
      <c r="G1294" s="106">
        <v>0</v>
      </c>
      <c r="H1294" s="106">
        <v>0</v>
      </c>
      <c r="I1294" s="106">
        <v>0</v>
      </c>
      <c r="J1294" s="106">
        <v>0</v>
      </c>
      <c r="K1294" s="117">
        <v>0</v>
      </c>
      <c r="L1294" s="106">
        <v>0</v>
      </c>
      <c r="M1294" s="117"/>
    </row>
    <row r="1295" spans="2:13">
      <c r="B1295" s="117" t="s">
        <v>125</v>
      </c>
      <c r="C1295" s="117" t="s">
        <v>1166</v>
      </c>
      <c r="D1295" s="117" t="s">
        <v>1275</v>
      </c>
      <c r="E1295" s="117">
        <v>10672</v>
      </c>
      <c r="F1295" s="141">
        <v>44866</v>
      </c>
      <c r="G1295" s="106">
        <v>0</v>
      </c>
      <c r="H1295" s="106">
        <v>0</v>
      </c>
      <c r="I1295" s="106">
        <v>0</v>
      </c>
      <c r="J1295" s="106">
        <v>0</v>
      </c>
      <c r="K1295" s="117">
        <v>0</v>
      </c>
      <c r="L1295" s="106">
        <v>0</v>
      </c>
      <c r="M1295" s="117"/>
    </row>
    <row r="1296" spans="2:13">
      <c r="B1296" s="117" t="s">
        <v>106</v>
      </c>
      <c r="C1296" s="117" t="s">
        <v>1131</v>
      </c>
      <c r="D1296" s="117" t="s">
        <v>116</v>
      </c>
      <c r="E1296" s="117">
        <v>15111</v>
      </c>
      <c r="F1296" s="141">
        <v>44866</v>
      </c>
      <c r="G1296" s="106">
        <v>0</v>
      </c>
      <c r="H1296" s="106">
        <v>0</v>
      </c>
      <c r="I1296" s="106">
        <v>0</v>
      </c>
      <c r="J1296" s="106">
        <v>0</v>
      </c>
      <c r="K1296" s="117">
        <v>0</v>
      </c>
      <c r="L1296" s="106">
        <v>0</v>
      </c>
      <c r="M1296" s="117"/>
    </row>
    <row r="1297" spans="2:13">
      <c r="B1297" s="117" t="s">
        <v>106</v>
      </c>
      <c r="C1297" s="117" t="s">
        <v>1136</v>
      </c>
      <c r="D1297" s="117" t="s">
        <v>1276</v>
      </c>
      <c r="E1297" s="117">
        <v>15112</v>
      </c>
      <c r="F1297" s="141">
        <v>44866</v>
      </c>
      <c r="G1297" s="106">
        <v>1</v>
      </c>
      <c r="H1297" s="106">
        <v>0</v>
      </c>
      <c r="I1297" s="106">
        <v>0</v>
      </c>
      <c r="J1297" s="106">
        <v>0</v>
      </c>
      <c r="K1297" s="117">
        <v>0</v>
      </c>
      <c r="L1297" s="106">
        <v>0</v>
      </c>
      <c r="M1297" s="117"/>
    </row>
    <row r="1298" spans="2:13">
      <c r="B1298" s="117" t="s">
        <v>206</v>
      </c>
      <c r="C1298" s="117" t="s">
        <v>1117</v>
      </c>
      <c r="D1298" s="117" t="s">
        <v>1351</v>
      </c>
      <c r="E1298" s="117">
        <v>14526</v>
      </c>
      <c r="F1298" s="141">
        <v>44866</v>
      </c>
      <c r="G1298" s="106">
        <v>4</v>
      </c>
      <c r="H1298" s="106">
        <v>0</v>
      </c>
      <c r="I1298" s="106">
        <v>0</v>
      </c>
      <c r="J1298" s="106">
        <v>0</v>
      </c>
      <c r="K1298" s="117">
        <v>0</v>
      </c>
      <c r="L1298" s="106">
        <v>0</v>
      </c>
      <c r="M1298" s="117"/>
    </row>
    <row r="1299" spans="2:13">
      <c r="B1299" s="117" t="s">
        <v>106</v>
      </c>
      <c r="C1299" s="117" t="s">
        <v>1161</v>
      </c>
      <c r="D1299" s="117" t="s">
        <v>120</v>
      </c>
      <c r="E1299" s="117">
        <v>15138</v>
      </c>
      <c r="F1299" s="141">
        <v>44866</v>
      </c>
      <c r="G1299" s="106">
        <v>8</v>
      </c>
      <c r="H1299" s="106">
        <v>0</v>
      </c>
      <c r="I1299" s="106">
        <v>1</v>
      </c>
      <c r="J1299" s="106">
        <v>0</v>
      </c>
      <c r="K1299" s="117">
        <v>0</v>
      </c>
      <c r="L1299" s="106">
        <v>0</v>
      </c>
      <c r="M1299" s="117"/>
    </row>
    <row r="1300" spans="2:13">
      <c r="B1300" s="117" t="s">
        <v>125</v>
      </c>
      <c r="C1300" s="117" t="s">
        <v>1138</v>
      </c>
      <c r="D1300" s="117" t="s">
        <v>1173</v>
      </c>
      <c r="E1300" s="117">
        <v>15166</v>
      </c>
      <c r="F1300" s="141">
        <v>44866</v>
      </c>
      <c r="G1300" s="106">
        <v>0</v>
      </c>
      <c r="H1300" s="106">
        <v>0</v>
      </c>
      <c r="I1300" s="106">
        <v>0</v>
      </c>
      <c r="J1300" s="106">
        <v>0</v>
      </c>
      <c r="K1300" s="117">
        <v>0</v>
      </c>
      <c r="L1300" s="106">
        <v>0</v>
      </c>
      <c r="M1300" s="117"/>
    </row>
    <row r="1301" spans="2:13">
      <c r="B1301" s="117" t="s">
        <v>125</v>
      </c>
      <c r="C1301" s="117" t="s">
        <v>1166</v>
      </c>
      <c r="D1301" s="117" t="s">
        <v>139</v>
      </c>
      <c r="E1301" s="117">
        <v>15170</v>
      </c>
      <c r="F1301" s="141">
        <v>44866</v>
      </c>
      <c r="G1301" s="106">
        <v>15</v>
      </c>
      <c r="H1301" s="106">
        <v>0</v>
      </c>
      <c r="I1301" s="106">
        <v>0</v>
      </c>
      <c r="J1301" s="106">
        <v>0</v>
      </c>
      <c r="K1301" s="117">
        <v>0</v>
      </c>
      <c r="L1301" s="106">
        <v>0</v>
      </c>
      <c r="M1301" s="117"/>
    </row>
    <row r="1302" spans="2:13">
      <c r="B1302" s="117" t="s">
        <v>125</v>
      </c>
      <c r="C1302" s="117" t="s">
        <v>1120</v>
      </c>
      <c r="D1302" s="117" t="s">
        <v>1174</v>
      </c>
      <c r="E1302" s="117">
        <v>15187</v>
      </c>
      <c r="F1302" s="141">
        <v>44866</v>
      </c>
      <c r="G1302" s="106">
        <v>3</v>
      </c>
      <c r="H1302" s="106">
        <v>0</v>
      </c>
      <c r="I1302" s="106">
        <v>0</v>
      </c>
      <c r="J1302" s="106">
        <v>0</v>
      </c>
      <c r="K1302" s="117">
        <v>0</v>
      </c>
      <c r="L1302" s="106">
        <v>0</v>
      </c>
      <c r="M1302" s="117"/>
    </row>
    <row r="1303" spans="2:13">
      <c r="B1303" s="117" t="s">
        <v>106</v>
      </c>
      <c r="C1303" s="117" t="s">
        <v>1161</v>
      </c>
      <c r="D1303" s="117" t="s">
        <v>121</v>
      </c>
      <c r="E1303" s="117">
        <v>15192</v>
      </c>
      <c r="F1303" s="141">
        <v>44866</v>
      </c>
      <c r="G1303" s="106">
        <v>21</v>
      </c>
      <c r="H1303" s="106">
        <v>0</v>
      </c>
      <c r="I1303" s="106">
        <v>0</v>
      </c>
      <c r="J1303" s="106">
        <v>0</v>
      </c>
      <c r="K1303" s="117">
        <v>0</v>
      </c>
      <c r="L1303" s="106">
        <v>0</v>
      </c>
      <c r="M1303" s="117"/>
    </row>
    <row r="1304" spans="2:13">
      <c r="B1304" s="117" t="s">
        <v>106</v>
      </c>
      <c r="C1304" s="117" t="s">
        <v>1125</v>
      </c>
      <c r="D1304" s="117" t="s">
        <v>109</v>
      </c>
      <c r="E1304" s="117">
        <v>15197</v>
      </c>
      <c r="F1304" s="141">
        <v>44866</v>
      </c>
      <c r="G1304" s="106">
        <v>7</v>
      </c>
      <c r="H1304" s="106">
        <v>0</v>
      </c>
      <c r="I1304" s="106">
        <v>0</v>
      </c>
      <c r="J1304" s="106">
        <v>0</v>
      </c>
      <c r="K1304" s="117">
        <v>0</v>
      </c>
      <c r="L1304" s="106">
        <v>0</v>
      </c>
      <c r="M1304" s="117"/>
    </row>
    <row r="1305" spans="2:13">
      <c r="B1305" s="117" t="s">
        <v>106</v>
      </c>
      <c r="C1305" s="117" t="s">
        <v>1136</v>
      </c>
      <c r="D1305" s="117" t="s">
        <v>1175</v>
      </c>
      <c r="E1305" s="117">
        <v>15216</v>
      </c>
      <c r="F1305" s="141">
        <v>44866</v>
      </c>
      <c r="G1305" s="106">
        <v>0</v>
      </c>
      <c r="H1305" s="106">
        <v>0</v>
      </c>
      <c r="I1305" s="106">
        <v>0</v>
      </c>
      <c r="J1305" s="106">
        <v>0</v>
      </c>
      <c r="K1305" s="117">
        <v>0</v>
      </c>
      <c r="L1305" s="106">
        <v>0</v>
      </c>
      <c r="M1305" s="117"/>
    </row>
    <row r="1306" spans="2:13">
      <c r="B1306" s="117" t="s">
        <v>106</v>
      </c>
      <c r="C1306" s="117" t="s">
        <v>1136</v>
      </c>
      <c r="D1306" s="117" t="s">
        <v>1176</v>
      </c>
      <c r="E1306" s="117">
        <v>15217</v>
      </c>
      <c r="F1306" s="141">
        <v>44866</v>
      </c>
      <c r="G1306" s="106">
        <v>0</v>
      </c>
      <c r="H1306" s="106">
        <v>0</v>
      </c>
      <c r="I1306" s="106">
        <v>0</v>
      </c>
      <c r="J1306" s="106">
        <v>0</v>
      </c>
      <c r="K1306" s="117">
        <v>0</v>
      </c>
      <c r="L1306" s="106">
        <v>0</v>
      </c>
      <c r="M1306" s="117"/>
    </row>
    <row r="1307" spans="2:13">
      <c r="B1307" s="117" t="s">
        <v>125</v>
      </c>
      <c r="C1307" s="117" t="s">
        <v>1120</v>
      </c>
      <c r="D1307" s="117" t="s">
        <v>1248</v>
      </c>
      <c r="E1307" s="117">
        <v>23970</v>
      </c>
      <c r="F1307" s="141">
        <v>44866</v>
      </c>
      <c r="G1307" s="106">
        <v>12</v>
      </c>
      <c r="H1307" s="106">
        <v>0</v>
      </c>
      <c r="I1307" s="106">
        <v>0</v>
      </c>
      <c r="J1307" s="106">
        <v>0</v>
      </c>
      <c r="K1307" s="117">
        <v>0</v>
      </c>
      <c r="L1307" s="106">
        <v>0</v>
      </c>
      <c r="M1307" s="117"/>
    </row>
    <row r="1308" spans="2:13">
      <c r="B1308" s="117" t="s">
        <v>106</v>
      </c>
      <c r="C1308" s="117" t="s">
        <v>1113</v>
      </c>
      <c r="D1308" s="117" t="s">
        <v>1249</v>
      </c>
      <c r="E1308" s="117">
        <v>15243</v>
      </c>
      <c r="F1308" s="141">
        <v>44866</v>
      </c>
      <c r="G1308" s="106">
        <v>0</v>
      </c>
      <c r="H1308" s="106">
        <v>0</v>
      </c>
      <c r="I1308" s="106">
        <v>0</v>
      </c>
      <c r="J1308" s="106">
        <v>0</v>
      </c>
      <c r="K1308" s="117">
        <v>0</v>
      </c>
      <c r="L1308" s="106">
        <v>0</v>
      </c>
      <c r="M1308" s="117"/>
    </row>
    <row r="1309" spans="2:13">
      <c r="B1309" s="117" t="s">
        <v>125</v>
      </c>
      <c r="C1309" s="117" t="s">
        <v>1138</v>
      </c>
      <c r="D1309" s="117" t="s">
        <v>1328</v>
      </c>
      <c r="E1309" s="117">
        <v>22525</v>
      </c>
      <c r="F1309" s="141">
        <v>44866</v>
      </c>
      <c r="G1309" s="106">
        <v>0</v>
      </c>
      <c r="H1309" s="106">
        <v>0</v>
      </c>
      <c r="I1309" s="106">
        <v>0</v>
      </c>
      <c r="J1309" s="106">
        <v>0</v>
      </c>
      <c r="K1309" s="117">
        <v>0</v>
      </c>
      <c r="L1309" s="106">
        <v>0</v>
      </c>
      <c r="M1309" s="117"/>
    </row>
    <row r="1310" spans="2:13">
      <c r="B1310" s="117" t="s">
        <v>106</v>
      </c>
      <c r="C1310" s="117" t="s">
        <v>1136</v>
      </c>
      <c r="D1310" s="117" t="s">
        <v>1177</v>
      </c>
      <c r="E1310" s="117">
        <v>15246</v>
      </c>
      <c r="F1310" s="141">
        <v>44866</v>
      </c>
      <c r="G1310" s="106">
        <v>0</v>
      </c>
      <c r="H1310" s="106">
        <v>0</v>
      </c>
      <c r="I1310" s="106">
        <v>0</v>
      </c>
      <c r="J1310" s="106">
        <v>0</v>
      </c>
      <c r="K1310" s="117">
        <v>0</v>
      </c>
      <c r="L1310" s="106">
        <v>0</v>
      </c>
      <c r="M1310" s="117"/>
    </row>
    <row r="1311" spans="2:13">
      <c r="B1311" s="117" t="s">
        <v>125</v>
      </c>
      <c r="C1311" s="117" t="s">
        <v>1120</v>
      </c>
      <c r="D1311" s="117" t="s">
        <v>131</v>
      </c>
      <c r="E1311" s="117">
        <v>15253</v>
      </c>
      <c r="F1311" s="141">
        <v>44866</v>
      </c>
      <c r="G1311" s="106">
        <v>0</v>
      </c>
      <c r="H1311" s="106">
        <v>0</v>
      </c>
      <c r="I1311" s="106">
        <v>0</v>
      </c>
      <c r="J1311" s="106">
        <v>0</v>
      </c>
      <c r="K1311" s="117">
        <v>0</v>
      </c>
      <c r="L1311" s="106">
        <v>0</v>
      </c>
      <c r="M1311" s="117"/>
    </row>
    <row r="1312" spans="2:13">
      <c r="B1312" s="117" t="s">
        <v>106</v>
      </c>
      <c r="C1312" s="117" t="s">
        <v>1131</v>
      </c>
      <c r="D1312" s="117" t="s">
        <v>1178</v>
      </c>
      <c r="E1312" s="117">
        <v>20433</v>
      </c>
      <c r="F1312" s="141">
        <v>44866</v>
      </c>
      <c r="G1312" s="106">
        <v>1</v>
      </c>
      <c r="H1312" s="106">
        <v>0</v>
      </c>
      <c r="I1312" s="106">
        <v>0</v>
      </c>
      <c r="J1312" s="106">
        <v>0</v>
      </c>
      <c r="K1312" s="117">
        <v>0</v>
      </c>
      <c r="L1312" s="106">
        <v>0</v>
      </c>
      <c r="M1312" s="117"/>
    </row>
    <row r="1313" spans="2:13">
      <c r="B1313" s="117" t="s">
        <v>125</v>
      </c>
      <c r="C1313" s="117" t="s">
        <v>1166</v>
      </c>
      <c r="D1313" s="117" t="s">
        <v>145</v>
      </c>
      <c r="E1313" s="117">
        <v>15263</v>
      </c>
      <c r="F1313" s="141">
        <v>44866</v>
      </c>
      <c r="G1313" s="106">
        <v>0</v>
      </c>
      <c r="H1313" s="106">
        <v>0</v>
      </c>
      <c r="I1313" s="106">
        <v>0</v>
      </c>
      <c r="J1313" s="106">
        <v>0</v>
      </c>
      <c r="K1313" s="117">
        <v>0</v>
      </c>
      <c r="L1313" s="106">
        <v>0</v>
      </c>
      <c r="M1313" s="117"/>
    </row>
    <row r="1314" spans="2:13">
      <c r="B1314" s="117" t="s">
        <v>125</v>
      </c>
      <c r="C1314" s="117" t="s">
        <v>1138</v>
      </c>
      <c r="D1314" s="117" t="s">
        <v>1352</v>
      </c>
      <c r="E1314" s="117">
        <v>15267</v>
      </c>
      <c r="F1314" s="141">
        <v>44866</v>
      </c>
      <c r="G1314" s="106">
        <v>0</v>
      </c>
      <c r="H1314" s="106">
        <v>0</v>
      </c>
      <c r="I1314" s="106">
        <v>0</v>
      </c>
      <c r="J1314" s="106">
        <v>0</v>
      </c>
      <c r="K1314" s="117">
        <v>0</v>
      </c>
      <c r="L1314" s="106">
        <v>0</v>
      </c>
      <c r="M1314" s="117"/>
    </row>
    <row r="1315" spans="2:13">
      <c r="B1315" s="117" t="s">
        <v>125</v>
      </c>
      <c r="C1315" s="117" t="s">
        <v>1120</v>
      </c>
      <c r="D1315" s="117" t="s">
        <v>646</v>
      </c>
      <c r="E1315" s="117">
        <v>21248</v>
      </c>
      <c r="F1315" s="141">
        <v>44866</v>
      </c>
      <c r="G1315" s="106">
        <v>0</v>
      </c>
      <c r="H1315" s="106">
        <v>0</v>
      </c>
      <c r="I1315" s="106">
        <v>0</v>
      </c>
      <c r="J1315" s="106">
        <v>0</v>
      </c>
      <c r="K1315" s="117">
        <v>0</v>
      </c>
      <c r="L1315" s="106">
        <v>0</v>
      </c>
      <c r="M1315" s="117"/>
    </row>
    <row r="1316" spans="2:13">
      <c r="B1316" s="117" t="s">
        <v>125</v>
      </c>
      <c r="C1316" s="117" t="s">
        <v>1120</v>
      </c>
      <c r="D1316" s="117" t="s">
        <v>1180</v>
      </c>
      <c r="E1316" s="117">
        <v>24415</v>
      </c>
      <c r="F1316" s="141">
        <v>44866</v>
      </c>
      <c r="G1316" s="106">
        <v>0</v>
      </c>
      <c r="H1316" s="106">
        <v>0</v>
      </c>
      <c r="I1316" s="106">
        <v>0</v>
      </c>
      <c r="J1316" s="106">
        <v>0</v>
      </c>
      <c r="K1316" s="117">
        <v>0</v>
      </c>
      <c r="L1316" s="106">
        <v>0</v>
      </c>
      <c r="M1316" s="117"/>
    </row>
    <row r="1317" spans="2:13">
      <c r="B1317" s="117" t="s">
        <v>125</v>
      </c>
      <c r="C1317" s="117" t="s">
        <v>1138</v>
      </c>
      <c r="D1317" s="117" t="s">
        <v>133</v>
      </c>
      <c r="E1317" s="117">
        <v>15305</v>
      </c>
      <c r="F1317" s="141">
        <v>44866</v>
      </c>
      <c r="G1317" s="106">
        <v>5</v>
      </c>
      <c r="H1317" s="106">
        <v>0</v>
      </c>
      <c r="I1317" s="106">
        <v>0</v>
      </c>
      <c r="J1317" s="106">
        <v>0</v>
      </c>
      <c r="K1317" s="117">
        <v>0</v>
      </c>
      <c r="L1317" s="106">
        <v>0</v>
      </c>
      <c r="M1317" s="117"/>
    </row>
    <row r="1318" spans="2:13">
      <c r="B1318" s="117" t="s">
        <v>206</v>
      </c>
      <c r="C1318" s="117" t="s">
        <v>1119</v>
      </c>
      <c r="D1318" s="117" t="s">
        <v>214</v>
      </c>
      <c r="E1318" s="117">
        <v>15327</v>
      </c>
      <c r="F1318" s="141">
        <v>44866</v>
      </c>
      <c r="G1318" s="106">
        <v>0</v>
      </c>
      <c r="H1318" s="106">
        <v>0</v>
      </c>
      <c r="I1318" s="106">
        <v>0</v>
      </c>
      <c r="J1318" s="106">
        <v>0</v>
      </c>
      <c r="K1318" s="117">
        <v>0</v>
      </c>
      <c r="L1318" s="106">
        <v>0</v>
      </c>
      <c r="M1318" s="117"/>
    </row>
    <row r="1319" spans="2:13">
      <c r="B1319" s="117" t="s">
        <v>106</v>
      </c>
      <c r="C1319" s="117" t="s">
        <v>1136</v>
      </c>
      <c r="D1319" s="117" t="s">
        <v>1253</v>
      </c>
      <c r="E1319" s="117">
        <v>20407</v>
      </c>
      <c r="F1319" s="141">
        <v>44866</v>
      </c>
      <c r="G1319" s="106">
        <v>0</v>
      </c>
      <c r="H1319" s="106">
        <v>0</v>
      </c>
      <c r="I1319" s="106">
        <v>0</v>
      </c>
      <c r="J1319" s="106">
        <v>0</v>
      </c>
      <c r="K1319" s="117">
        <v>0</v>
      </c>
      <c r="L1319" s="106">
        <v>0</v>
      </c>
      <c r="M1319" s="117"/>
    </row>
    <row r="1320" spans="2:13">
      <c r="B1320" s="117" t="s">
        <v>125</v>
      </c>
      <c r="C1320" s="117" t="s">
        <v>1166</v>
      </c>
      <c r="D1320" s="117" t="s">
        <v>147</v>
      </c>
      <c r="E1320" s="117">
        <v>15339</v>
      </c>
      <c r="F1320" s="141">
        <v>44866</v>
      </c>
      <c r="G1320" s="106">
        <v>0</v>
      </c>
      <c r="H1320" s="106">
        <v>0</v>
      </c>
      <c r="I1320" s="106">
        <v>0</v>
      </c>
      <c r="J1320" s="106">
        <v>0</v>
      </c>
      <c r="K1320" s="117">
        <v>0</v>
      </c>
      <c r="L1320" s="106">
        <v>0</v>
      </c>
      <c r="M1320" s="117"/>
    </row>
    <row r="1321" spans="2:13">
      <c r="B1321" s="117" t="s">
        <v>106</v>
      </c>
      <c r="C1321" s="117" t="s">
        <v>1125</v>
      </c>
      <c r="D1321" s="117" t="s">
        <v>1331</v>
      </c>
      <c r="E1321" s="117">
        <v>15346</v>
      </c>
      <c r="F1321" s="141">
        <v>44866</v>
      </c>
      <c r="G1321" s="106">
        <v>0</v>
      </c>
      <c r="H1321" s="106">
        <v>0</v>
      </c>
      <c r="I1321" s="106">
        <v>0</v>
      </c>
      <c r="J1321" s="106">
        <v>0</v>
      </c>
      <c r="K1321" s="117">
        <v>0</v>
      </c>
      <c r="L1321" s="106">
        <v>0</v>
      </c>
      <c r="M1321" s="117"/>
    </row>
    <row r="1322" spans="2:13">
      <c r="B1322" s="117" t="s">
        <v>206</v>
      </c>
      <c r="C1322" s="117" t="s">
        <v>1119</v>
      </c>
      <c r="D1322" s="117" t="s">
        <v>215</v>
      </c>
      <c r="E1322" s="117">
        <v>14459</v>
      </c>
      <c r="F1322" s="141">
        <v>44866</v>
      </c>
      <c r="G1322" s="106">
        <v>4</v>
      </c>
      <c r="H1322" s="106">
        <v>0</v>
      </c>
      <c r="I1322" s="106">
        <v>0</v>
      </c>
      <c r="J1322" s="106">
        <v>0</v>
      </c>
      <c r="K1322" s="117">
        <v>0</v>
      </c>
      <c r="L1322" s="106">
        <v>0</v>
      </c>
      <c r="M1322" s="117"/>
    </row>
    <row r="1323" spans="2:13">
      <c r="B1323" s="117" t="s">
        <v>125</v>
      </c>
      <c r="C1323" s="117" t="s">
        <v>1138</v>
      </c>
      <c r="D1323" s="117" t="s">
        <v>127</v>
      </c>
      <c r="E1323" s="117">
        <v>15349</v>
      </c>
      <c r="F1323" s="141">
        <v>44866</v>
      </c>
      <c r="G1323" s="106">
        <v>0</v>
      </c>
      <c r="H1323" s="106">
        <v>0</v>
      </c>
      <c r="I1323" s="106">
        <v>0</v>
      </c>
      <c r="J1323" s="106">
        <v>0</v>
      </c>
      <c r="K1323" s="117">
        <v>0</v>
      </c>
      <c r="L1323" s="106">
        <v>0</v>
      </c>
      <c r="M1323" s="117"/>
    </row>
    <row r="1324" spans="2:13">
      <c r="B1324" s="117" t="s">
        <v>106</v>
      </c>
      <c r="C1324" s="117" t="s">
        <v>1126</v>
      </c>
      <c r="D1324" s="117" t="s">
        <v>1185</v>
      </c>
      <c r="E1324" s="117">
        <v>15352</v>
      </c>
      <c r="F1324" s="141">
        <v>44866</v>
      </c>
      <c r="G1324" s="106">
        <v>0</v>
      </c>
      <c r="H1324" s="106">
        <v>0</v>
      </c>
      <c r="I1324" s="106">
        <v>0</v>
      </c>
      <c r="J1324" s="106">
        <v>0</v>
      </c>
      <c r="K1324" s="117">
        <v>0</v>
      </c>
      <c r="L1324" s="106">
        <v>0</v>
      </c>
      <c r="M1324" s="117"/>
    </row>
    <row r="1325" spans="2:13">
      <c r="B1325" s="117" t="s">
        <v>206</v>
      </c>
      <c r="C1325" s="117" t="s">
        <v>1119</v>
      </c>
      <c r="D1325" s="117" t="s">
        <v>1281</v>
      </c>
      <c r="E1325" s="117">
        <v>19942</v>
      </c>
      <c r="F1325" s="141">
        <v>44866</v>
      </c>
      <c r="G1325" s="106">
        <v>26</v>
      </c>
      <c r="H1325" s="106">
        <v>0</v>
      </c>
      <c r="I1325" s="106">
        <v>0</v>
      </c>
      <c r="J1325" s="106">
        <v>0</v>
      </c>
      <c r="K1325" s="117">
        <v>0</v>
      </c>
      <c r="L1325" s="106">
        <v>0</v>
      </c>
      <c r="M1325" s="117"/>
    </row>
    <row r="1326" spans="2:13">
      <c r="B1326" s="117" t="s">
        <v>206</v>
      </c>
      <c r="C1326" s="117" t="s">
        <v>1117</v>
      </c>
      <c r="D1326" s="117" t="s">
        <v>1187</v>
      </c>
      <c r="E1326" s="117">
        <v>24710</v>
      </c>
      <c r="F1326" s="141">
        <v>44866</v>
      </c>
      <c r="G1326" s="106">
        <v>11</v>
      </c>
      <c r="H1326" s="106">
        <v>0</v>
      </c>
      <c r="I1326" s="106">
        <v>0</v>
      </c>
      <c r="J1326" s="106">
        <v>0</v>
      </c>
      <c r="K1326" s="117">
        <v>0</v>
      </c>
      <c r="L1326" s="106">
        <v>0</v>
      </c>
      <c r="M1326" s="117"/>
    </row>
    <row r="1327" spans="2:13">
      <c r="B1327" s="117" t="s">
        <v>106</v>
      </c>
      <c r="C1327" s="117" t="s">
        <v>1125</v>
      </c>
      <c r="D1327" s="117" t="s">
        <v>1189</v>
      </c>
      <c r="E1327" s="117">
        <v>15382</v>
      </c>
      <c r="F1327" s="141">
        <v>44866</v>
      </c>
      <c r="G1327" s="106">
        <v>0</v>
      </c>
      <c r="H1327" s="106">
        <v>0</v>
      </c>
      <c r="I1327" s="106">
        <v>0</v>
      </c>
      <c r="J1327" s="106">
        <v>0</v>
      </c>
      <c r="K1327" s="117">
        <v>0</v>
      </c>
      <c r="L1327" s="106">
        <v>0</v>
      </c>
      <c r="M1327" s="117"/>
    </row>
    <row r="1328" spans="2:13">
      <c r="B1328" s="117" t="s">
        <v>106</v>
      </c>
      <c r="C1328" s="117" t="s">
        <v>1161</v>
      </c>
      <c r="D1328" s="117" t="s">
        <v>122</v>
      </c>
      <c r="E1328" s="117">
        <v>15386</v>
      </c>
      <c r="F1328" s="141">
        <v>44866</v>
      </c>
      <c r="G1328" s="106">
        <v>7</v>
      </c>
      <c r="H1328" s="106">
        <v>0</v>
      </c>
      <c r="I1328" s="106">
        <v>0</v>
      </c>
      <c r="J1328" s="106">
        <v>0</v>
      </c>
      <c r="K1328" s="117">
        <v>0</v>
      </c>
      <c r="L1328" s="106">
        <v>0</v>
      </c>
      <c r="M1328" s="117"/>
    </row>
    <row r="1329" spans="2:13">
      <c r="B1329" s="117" t="s">
        <v>206</v>
      </c>
      <c r="C1329" s="117" t="s">
        <v>1117</v>
      </c>
      <c r="D1329" s="117" t="s">
        <v>660</v>
      </c>
      <c r="E1329" s="117">
        <v>15442</v>
      </c>
      <c r="F1329" s="141">
        <v>44866</v>
      </c>
      <c r="G1329" s="106">
        <v>11</v>
      </c>
      <c r="H1329" s="106">
        <v>0</v>
      </c>
      <c r="I1329" s="106">
        <v>0</v>
      </c>
      <c r="J1329" s="106">
        <v>0</v>
      </c>
      <c r="K1329" s="117">
        <v>0</v>
      </c>
      <c r="L1329" s="106">
        <v>0</v>
      </c>
      <c r="M1329" s="117"/>
    </row>
    <row r="1330" spans="2:13">
      <c r="B1330" s="117" t="s">
        <v>206</v>
      </c>
      <c r="C1330" s="117" t="s">
        <v>1115</v>
      </c>
      <c r="D1330" s="117" t="s">
        <v>1256</v>
      </c>
      <c r="E1330" s="117">
        <v>20757</v>
      </c>
      <c r="F1330" s="141">
        <v>44866</v>
      </c>
      <c r="G1330" s="106">
        <v>9</v>
      </c>
      <c r="H1330" s="106">
        <v>0</v>
      </c>
      <c r="I1330" s="106">
        <v>0</v>
      </c>
      <c r="J1330" s="106">
        <v>0</v>
      </c>
      <c r="K1330" s="117">
        <v>0</v>
      </c>
      <c r="L1330" s="106">
        <v>0</v>
      </c>
      <c r="M1330" s="117"/>
    </row>
    <row r="1331" spans="2:13">
      <c r="B1331" s="117" t="s">
        <v>125</v>
      </c>
      <c r="C1331" s="117" t="s">
        <v>1166</v>
      </c>
      <c r="D1331" s="117" t="s">
        <v>1257</v>
      </c>
      <c r="E1331" s="117">
        <v>15461</v>
      </c>
      <c r="F1331" s="141">
        <v>44866</v>
      </c>
      <c r="G1331" s="106">
        <v>0</v>
      </c>
      <c r="H1331" s="106">
        <v>0</v>
      </c>
      <c r="I1331" s="106">
        <v>0</v>
      </c>
      <c r="J1331" s="106">
        <v>0</v>
      </c>
      <c r="K1331" s="117">
        <v>0</v>
      </c>
      <c r="L1331" s="106">
        <v>0</v>
      </c>
      <c r="M1331" s="117"/>
    </row>
    <row r="1332" spans="2:13">
      <c r="B1332" s="117" t="s">
        <v>206</v>
      </c>
      <c r="C1332" s="117" t="s">
        <v>1117</v>
      </c>
      <c r="D1332" s="117" t="s">
        <v>664</v>
      </c>
      <c r="E1332" s="117">
        <v>15468</v>
      </c>
      <c r="F1332" s="141">
        <v>44866</v>
      </c>
      <c r="G1332" s="106">
        <v>31</v>
      </c>
      <c r="H1332" s="106">
        <v>0</v>
      </c>
      <c r="I1332" s="106">
        <v>0</v>
      </c>
      <c r="J1332" s="106">
        <v>0</v>
      </c>
      <c r="K1332" s="117">
        <v>0</v>
      </c>
      <c r="L1332" s="106">
        <v>0</v>
      </c>
      <c r="M1332" s="117"/>
    </row>
    <row r="1333" spans="2:13">
      <c r="B1333" s="117" t="s">
        <v>125</v>
      </c>
      <c r="C1333" s="117" t="s">
        <v>1120</v>
      </c>
      <c r="D1333" s="117" t="s">
        <v>1192</v>
      </c>
      <c r="E1333" s="117">
        <v>22950</v>
      </c>
      <c r="F1333" s="141">
        <v>44866</v>
      </c>
      <c r="G1333" s="106">
        <v>0</v>
      </c>
      <c r="H1333" s="106">
        <v>0</v>
      </c>
      <c r="I1333" s="106">
        <v>0</v>
      </c>
      <c r="J1333" s="106">
        <v>0</v>
      </c>
      <c r="K1333" s="117">
        <v>0</v>
      </c>
      <c r="L1333" s="106">
        <v>0</v>
      </c>
      <c r="M1333" s="117"/>
    </row>
    <row r="1334" spans="2:13">
      <c r="B1334" s="117" t="s">
        <v>106</v>
      </c>
      <c r="C1334" s="117" t="s">
        <v>1136</v>
      </c>
      <c r="D1334" s="117" t="s">
        <v>1193</v>
      </c>
      <c r="E1334" s="117">
        <v>15477</v>
      </c>
      <c r="F1334" s="141">
        <v>44866</v>
      </c>
      <c r="G1334" s="106">
        <v>0</v>
      </c>
      <c r="H1334" s="106">
        <v>0</v>
      </c>
      <c r="I1334" s="106">
        <v>0</v>
      </c>
      <c r="J1334" s="106">
        <v>0</v>
      </c>
      <c r="K1334" s="117">
        <v>0</v>
      </c>
      <c r="L1334" s="106">
        <v>0</v>
      </c>
      <c r="M1334" s="117"/>
    </row>
    <row r="1335" spans="2:13">
      <c r="B1335" s="117" t="s">
        <v>106</v>
      </c>
      <c r="C1335" s="117" t="s">
        <v>1181</v>
      </c>
      <c r="D1335" s="117" t="s">
        <v>1315</v>
      </c>
      <c r="E1335" s="117">
        <v>15486</v>
      </c>
      <c r="F1335" s="141">
        <v>44866</v>
      </c>
      <c r="G1335" s="106">
        <v>0</v>
      </c>
      <c r="H1335" s="106">
        <v>0</v>
      </c>
      <c r="I1335" s="106">
        <v>0</v>
      </c>
      <c r="J1335" s="106">
        <v>0</v>
      </c>
      <c r="K1335" s="117">
        <v>0</v>
      </c>
      <c r="L1335" s="106">
        <v>0</v>
      </c>
      <c r="M1335" s="117"/>
    </row>
    <row r="1336" spans="2:13">
      <c r="B1336" s="117" t="s">
        <v>106</v>
      </c>
      <c r="C1336" s="117" t="s">
        <v>1125</v>
      </c>
      <c r="D1336" s="117" t="s">
        <v>1349</v>
      </c>
      <c r="E1336" s="117">
        <v>15487</v>
      </c>
      <c r="F1336" s="141">
        <v>44866</v>
      </c>
      <c r="G1336" s="106">
        <v>2</v>
      </c>
      <c r="H1336" s="106">
        <v>0</v>
      </c>
      <c r="I1336" s="106">
        <v>0</v>
      </c>
      <c r="J1336" s="106">
        <v>0</v>
      </c>
      <c r="K1336" s="117">
        <v>0</v>
      </c>
      <c r="L1336" s="106">
        <v>0</v>
      </c>
      <c r="M1336" s="117"/>
    </row>
    <row r="1337" spans="2:13">
      <c r="B1337" s="117" t="s">
        <v>106</v>
      </c>
      <c r="C1337" s="117" t="s">
        <v>1113</v>
      </c>
      <c r="D1337" s="117" t="s">
        <v>1258</v>
      </c>
      <c r="E1337" s="117">
        <v>17101</v>
      </c>
      <c r="F1337" s="141">
        <v>44866</v>
      </c>
      <c r="G1337" s="106">
        <v>0</v>
      </c>
      <c r="H1337" s="106">
        <v>0</v>
      </c>
      <c r="I1337" s="106">
        <v>0</v>
      </c>
      <c r="J1337" s="106">
        <v>0</v>
      </c>
      <c r="K1337" s="117">
        <v>0</v>
      </c>
      <c r="L1337" s="106">
        <v>0</v>
      </c>
      <c r="M1337" s="117"/>
    </row>
    <row r="1338" spans="2:13">
      <c r="B1338" s="117" t="s">
        <v>106</v>
      </c>
      <c r="C1338" s="117" t="s">
        <v>1131</v>
      </c>
      <c r="D1338" s="117" t="s">
        <v>1353</v>
      </c>
      <c r="E1338" s="117">
        <v>15505</v>
      </c>
      <c r="F1338" s="141">
        <v>44866</v>
      </c>
      <c r="G1338" s="106">
        <v>1</v>
      </c>
      <c r="H1338" s="106">
        <v>0</v>
      </c>
      <c r="I1338" s="106">
        <v>0</v>
      </c>
      <c r="J1338" s="106">
        <v>0</v>
      </c>
      <c r="K1338" s="117">
        <v>0</v>
      </c>
      <c r="L1338" s="106">
        <v>0</v>
      </c>
      <c r="M1338" s="117"/>
    </row>
    <row r="1339" spans="2:13">
      <c r="B1339" s="117" t="s">
        <v>106</v>
      </c>
      <c r="C1339" s="117" t="s">
        <v>1131</v>
      </c>
      <c r="D1339" s="117" t="s">
        <v>1195</v>
      </c>
      <c r="E1339" s="117">
        <v>15512</v>
      </c>
      <c r="F1339" s="141">
        <v>44866</v>
      </c>
      <c r="G1339" s="106">
        <v>2</v>
      </c>
      <c r="H1339" s="106">
        <v>0</v>
      </c>
      <c r="I1339" s="106">
        <v>0</v>
      </c>
      <c r="J1339" s="106">
        <v>0</v>
      </c>
      <c r="K1339" s="117">
        <v>0</v>
      </c>
      <c r="L1339" s="106">
        <v>0</v>
      </c>
      <c r="M1339" s="117"/>
    </row>
    <row r="1340" spans="2:13">
      <c r="B1340" s="117" t="s">
        <v>106</v>
      </c>
      <c r="C1340" s="117" t="s">
        <v>1125</v>
      </c>
      <c r="D1340" s="117" t="s">
        <v>1196</v>
      </c>
      <c r="E1340" s="117">
        <v>15521</v>
      </c>
      <c r="F1340" s="141">
        <v>44866</v>
      </c>
      <c r="G1340" s="106">
        <v>19</v>
      </c>
      <c r="H1340" s="106">
        <v>0</v>
      </c>
      <c r="I1340" s="106">
        <v>0</v>
      </c>
      <c r="J1340" s="106">
        <v>0</v>
      </c>
      <c r="K1340" s="117">
        <v>0</v>
      </c>
      <c r="L1340" s="106">
        <v>0</v>
      </c>
      <c r="M1340" s="117"/>
    </row>
    <row r="1341" spans="2:13">
      <c r="B1341" s="117" t="s">
        <v>106</v>
      </c>
      <c r="C1341" s="117" t="s">
        <v>1125</v>
      </c>
      <c r="D1341" s="117" t="s">
        <v>110</v>
      </c>
      <c r="E1341" s="117">
        <v>15522</v>
      </c>
      <c r="F1341" s="141">
        <v>44866</v>
      </c>
      <c r="G1341" s="106">
        <v>0</v>
      </c>
      <c r="H1341" s="106">
        <v>0</v>
      </c>
      <c r="I1341" s="106">
        <v>0</v>
      </c>
      <c r="J1341" s="106">
        <v>0</v>
      </c>
      <c r="K1341" s="117">
        <v>0</v>
      </c>
      <c r="L1341" s="106">
        <v>0</v>
      </c>
      <c r="M1341" s="117"/>
    </row>
    <row r="1342" spans="2:13">
      <c r="B1342" s="117" t="s">
        <v>206</v>
      </c>
      <c r="C1342" s="117" t="s">
        <v>1117</v>
      </c>
      <c r="D1342" s="117" t="s">
        <v>672</v>
      </c>
      <c r="E1342" s="117">
        <v>15126</v>
      </c>
      <c r="F1342" s="141">
        <v>44866</v>
      </c>
      <c r="G1342" s="106">
        <v>9</v>
      </c>
      <c r="H1342" s="106">
        <v>0</v>
      </c>
      <c r="I1342" s="106">
        <v>0</v>
      </c>
      <c r="J1342" s="106">
        <v>0</v>
      </c>
      <c r="K1342" s="117">
        <v>0</v>
      </c>
      <c r="L1342" s="106">
        <v>0</v>
      </c>
      <c r="M1342" s="117"/>
    </row>
    <row r="1343" spans="2:13">
      <c r="B1343" s="117" t="s">
        <v>106</v>
      </c>
      <c r="C1343" s="117" t="s">
        <v>1131</v>
      </c>
      <c r="D1343" s="117" t="s">
        <v>1261</v>
      </c>
      <c r="E1343" s="117">
        <v>20434</v>
      </c>
      <c r="F1343" s="141">
        <v>44866</v>
      </c>
      <c r="G1343" s="106">
        <v>1</v>
      </c>
      <c r="H1343" s="106">
        <v>0</v>
      </c>
      <c r="I1343" s="106">
        <v>0</v>
      </c>
      <c r="J1343" s="106">
        <v>0</v>
      </c>
      <c r="K1343" s="117">
        <v>0</v>
      </c>
      <c r="L1343" s="106">
        <v>0</v>
      </c>
      <c r="M1343" s="117"/>
    </row>
    <row r="1344" spans="2:13">
      <c r="B1344" s="117" t="s">
        <v>106</v>
      </c>
      <c r="C1344" s="117" t="s">
        <v>1131</v>
      </c>
      <c r="D1344" s="117" t="s">
        <v>1197</v>
      </c>
      <c r="E1344" s="117">
        <v>17086</v>
      </c>
      <c r="F1344" s="141">
        <v>44866</v>
      </c>
      <c r="G1344" s="106">
        <v>7</v>
      </c>
      <c r="H1344" s="106">
        <v>0</v>
      </c>
      <c r="I1344" s="106">
        <v>0</v>
      </c>
      <c r="J1344" s="106">
        <v>0</v>
      </c>
      <c r="K1344" s="117">
        <v>0</v>
      </c>
      <c r="L1344" s="106">
        <v>0</v>
      </c>
      <c r="M1344" s="117"/>
    </row>
    <row r="1345" spans="2:13">
      <c r="B1345" s="117" t="s">
        <v>206</v>
      </c>
      <c r="C1345" s="117" t="s">
        <v>1117</v>
      </c>
      <c r="D1345" s="117" t="s">
        <v>1286</v>
      </c>
      <c r="E1345" s="117">
        <v>15543</v>
      </c>
      <c r="F1345" s="141">
        <v>44866</v>
      </c>
      <c r="G1345" s="106">
        <v>0</v>
      </c>
      <c r="H1345" s="106">
        <v>0</v>
      </c>
      <c r="I1345" s="106">
        <v>0</v>
      </c>
      <c r="J1345" s="106">
        <v>0</v>
      </c>
      <c r="K1345" s="117">
        <v>0</v>
      </c>
      <c r="L1345" s="106">
        <v>0</v>
      </c>
      <c r="M1345" s="117"/>
    </row>
    <row r="1346" spans="2:13">
      <c r="B1346" s="117" t="s">
        <v>206</v>
      </c>
      <c r="C1346" s="117" t="s">
        <v>1115</v>
      </c>
      <c r="D1346" s="117" t="s">
        <v>1262</v>
      </c>
      <c r="E1346" s="117">
        <v>20755</v>
      </c>
      <c r="F1346" s="141">
        <v>44866</v>
      </c>
      <c r="G1346" s="106">
        <v>4</v>
      </c>
      <c r="H1346" s="106">
        <v>0</v>
      </c>
      <c r="I1346" s="106">
        <v>0</v>
      </c>
      <c r="J1346" s="106">
        <v>0</v>
      </c>
      <c r="K1346" s="117">
        <v>0</v>
      </c>
      <c r="L1346" s="106">
        <v>0</v>
      </c>
      <c r="M1346" s="117"/>
    </row>
    <row r="1347" spans="2:13">
      <c r="B1347" s="117" t="s">
        <v>206</v>
      </c>
      <c r="C1347" s="117" t="s">
        <v>1115</v>
      </c>
      <c r="D1347" s="117" t="s">
        <v>1287</v>
      </c>
      <c r="E1347" s="117">
        <v>15548</v>
      </c>
      <c r="F1347" s="141">
        <v>44866</v>
      </c>
      <c r="G1347" s="106">
        <v>0</v>
      </c>
      <c r="H1347" s="106">
        <v>0</v>
      </c>
      <c r="I1347" s="106">
        <v>0</v>
      </c>
      <c r="J1347" s="106">
        <v>0</v>
      </c>
      <c r="K1347" s="117">
        <v>0</v>
      </c>
      <c r="L1347" s="106">
        <v>0</v>
      </c>
      <c r="M1347" s="117"/>
    </row>
    <row r="1348" spans="2:13">
      <c r="B1348" s="117" t="s">
        <v>106</v>
      </c>
      <c r="C1348" s="117" t="s">
        <v>1125</v>
      </c>
      <c r="D1348" s="117" t="s">
        <v>1198</v>
      </c>
      <c r="E1348" s="117">
        <v>15549</v>
      </c>
      <c r="F1348" s="141">
        <v>44866</v>
      </c>
      <c r="G1348" s="106">
        <v>0</v>
      </c>
      <c r="H1348" s="106">
        <v>0</v>
      </c>
      <c r="I1348" s="106">
        <v>0</v>
      </c>
      <c r="J1348" s="106">
        <v>0</v>
      </c>
      <c r="K1348" s="117">
        <v>0</v>
      </c>
      <c r="L1348" s="106">
        <v>0</v>
      </c>
      <c r="M1348" s="117"/>
    </row>
    <row r="1349" spans="2:13">
      <c r="B1349" s="117" t="s">
        <v>106</v>
      </c>
      <c r="C1349" s="117" t="s">
        <v>1113</v>
      </c>
      <c r="D1349" s="117" t="s">
        <v>1288</v>
      </c>
      <c r="E1349" s="117">
        <v>15562</v>
      </c>
      <c r="F1349" s="141">
        <v>44866</v>
      </c>
      <c r="G1349" s="106">
        <v>0</v>
      </c>
      <c r="H1349" s="106">
        <v>0</v>
      </c>
      <c r="I1349" s="106">
        <v>0</v>
      </c>
      <c r="J1349" s="106">
        <v>0</v>
      </c>
      <c r="K1349" s="117">
        <v>0</v>
      </c>
      <c r="L1349" s="106">
        <v>0</v>
      </c>
      <c r="M1349" s="117"/>
    </row>
    <row r="1350" spans="2:13">
      <c r="B1350" s="117" t="s">
        <v>106</v>
      </c>
      <c r="C1350" s="117" t="s">
        <v>1131</v>
      </c>
      <c r="D1350" s="117" t="s">
        <v>1203</v>
      </c>
      <c r="E1350" s="117">
        <v>20435</v>
      </c>
      <c r="F1350" s="141">
        <v>44866</v>
      </c>
      <c r="G1350" s="106">
        <v>4</v>
      </c>
      <c r="H1350" s="106">
        <v>0</v>
      </c>
      <c r="I1350" s="106">
        <v>0</v>
      </c>
      <c r="J1350" s="106">
        <v>0</v>
      </c>
      <c r="K1350" s="117">
        <v>0</v>
      </c>
      <c r="L1350" s="106">
        <v>0</v>
      </c>
      <c r="M1350" s="117"/>
    </row>
    <row r="1351" spans="2:13">
      <c r="B1351" s="117" t="s">
        <v>106</v>
      </c>
      <c r="C1351" s="117" t="s">
        <v>1161</v>
      </c>
      <c r="D1351" s="117" t="s">
        <v>1354</v>
      </c>
      <c r="E1351" s="117">
        <v>17350</v>
      </c>
      <c r="F1351" s="141">
        <v>44866</v>
      </c>
      <c r="G1351" s="106">
        <v>4</v>
      </c>
      <c r="H1351" s="106">
        <v>0</v>
      </c>
      <c r="I1351" s="106">
        <v>0</v>
      </c>
      <c r="J1351" s="106">
        <v>0</v>
      </c>
      <c r="K1351" s="117">
        <v>0</v>
      </c>
      <c r="L1351" s="106">
        <v>0</v>
      </c>
      <c r="M1351" s="117"/>
    </row>
    <row r="1352" spans="2:13">
      <c r="B1352" s="117" t="s">
        <v>206</v>
      </c>
      <c r="C1352" s="117" t="s">
        <v>1117</v>
      </c>
      <c r="D1352" s="117" t="s">
        <v>1263</v>
      </c>
      <c r="E1352" s="117">
        <v>15590</v>
      </c>
      <c r="F1352" s="141">
        <v>44866</v>
      </c>
      <c r="G1352" s="106">
        <v>15</v>
      </c>
      <c r="H1352" s="106">
        <v>0</v>
      </c>
      <c r="I1352" s="106">
        <v>0</v>
      </c>
      <c r="J1352" s="106">
        <v>0</v>
      </c>
      <c r="K1352" s="117">
        <v>0</v>
      </c>
      <c r="L1352" s="106">
        <v>0</v>
      </c>
      <c r="M1352" s="117"/>
    </row>
    <row r="1353" spans="2:13">
      <c r="B1353" s="117" t="s">
        <v>106</v>
      </c>
      <c r="C1353" s="117" t="s">
        <v>1131</v>
      </c>
      <c r="D1353" s="117" t="s">
        <v>1205</v>
      </c>
      <c r="E1353" s="117">
        <v>15606</v>
      </c>
      <c r="F1353" s="141">
        <v>44866</v>
      </c>
      <c r="G1353" s="106">
        <v>2</v>
      </c>
      <c r="H1353" s="106">
        <v>0</v>
      </c>
      <c r="I1353" s="106">
        <v>0</v>
      </c>
      <c r="J1353" s="106">
        <v>0</v>
      </c>
      <c r="K1353" s="117">
        <v>0</v>
      </c>
      <c r="L1353" s="106">
        <v>0</v>
      </c>
      <c r="M1353" s="117"/>
    </row>
    <row r="1354" spans="2:13">
      <c r="B1354" s="117" t="s">
        <v>106</v>
      </c>
      <c r="C1354" s="117" t="s">
        <v>1125</v>
      </c>
      <c r="D1354" s="117" t="s">
        <v>1339</v>
      </c>
      <c r="E1354" s="117">
        <v>16673</v>
      </c>
      <c r="F1354" s="141">
        <v>44866</v>
      </c>
      <c r="G1354" s="106">
        <v>0</v>
      </c>
      <c r="H1354" s="106">
        <v>0</v>
      </c>
      <c r="I1354" s="106">
        <v>0</v>
      </c>
      <c r="J1354" s="106">
        <v>0</v>
      </c>
      <c r="K1354" s="117">
        <v>0</v>
      </c>
      <c r="L1354" s="106">
        <v>0</v>
      </c>
      <c r="M1354" s="117"/>
    </row>
    <row r="1355" spans="2:13">
      <c r="B1355" s="117" t="s">
        <v>106</v>
      </c>
      <c r="C1355" s="117" t="s">
        <v>1125</v>
      </c>
      <c r="D1355" s="117" t="s">
        <v>1207</v>
      </c>
      <c r="E1355" s="117">
        <v>15701</v>
      </c>
      <c r="F1355" s="141">
        <v>44866</v>
      </c>
      <c r="G1355" s="106">
        <v>0</v>
      </c>
      <c r="H1355" s="106">
        <v>0</v>
      </c>
      <c r="I1355" s="106">
        <v>0</v>
      </c>
      <c r="J1355" s="106">
        <v>0</v>
      </c>
      <c r="K1355" s="117">
        <v>0</v>
      </c>
      <c r="L1355" s="106">
        <v>0</v>
      </c>
      <c r="M1355" s="117"/>
    </row>
    <row r="1356" spans="2:13">
      <c r="B1356" s="117" t="s">
        <v>106</v>
      </c>
      <c r="C1356" s="117" t="s">
        <v>1181</v>
      </c>
      <c r="D1356" s="117" t="s">
        <v>1322</v>
      </c>
      <c r="E1356" s="117">
        <v>14473</v>
      </c>
      <c r="F1356" s="141">
        <v>44866</v>
      </c>
      <c r="G1356" s="106">
        <v>0</v>
      </c>
      <c r="H1356" s="106">
        <v>0</v>
      </c>
      <c r="I1356" s="106">
        <v>0</v>
      </c>
      <c r="J1356" s="106">
        <v>0</v>
      </c>
      <c r="K1356" s="117">
        <v>0</v>
      </c>
      <c r="L1356" s="106">
        <v>0</v>
      </c>
      <c r="M1356" s="117"/>
    </row>
    <row r="1357" spans="2:13">
      <c r="B1357" s="117" t="s">
        <v>106</v>
      </c>
      <c r="C1357" s="117" t="s">
        <v>1125</v>
      </c>
      <c r="D1357" s="117" t="s">
        <v>111</v>
      </c>
      <c r="E1357" s="117">
        <v>15718</v>
      </c>
      <c r="F1357" s="141">
        <v>44866</v>
      </c>
      <c r="G1357" s="106">
        <v>2</v>
      </c>
      <c r="H1357" s="106">
        <v>0</v>
      </c>
      <c r="I1357" s="106">
        <v>0</v>
      </c>
      <c r="J1357" s="106">
        <v>0</v>
      </c>
      <c r="K1357" s="117">
        <v>0</v>
      </c>
      <c r="L1357" s="106">
        <v>0</v>
      </c>
      <c r="M1357" s="117"/>
    </row>
    <row r="1358" spans="2:13">
      <c r="B1358" s="117" t="s">
        <v>106</v>
      </c>
      <c r="C1358" s="117" t="s">
        <v>1131</v>
      </c>
      <c r="D1358" s="117" t="s">
        <v>1302</v>
      </c>
      <c r="E1358" s="117">
        <v>15727</v>
      </c>
      <c r="F1358" s="141">
        <v>44866</v>
      </c>
      <c r="G1358" s="106">
        <v>0</v>
      </c>
      <c r="H1358" s="106">
        <v>0</v>
      </c>
      <c r="I1358" s="106">
        <v>0</v>
      </c>
      <c r="J1358" s="106">
        <v>0</v>
      </c>
      <c r="K1358" s="117">
        <v>0</v>
      </c>
      <c r="L1358" s="106">
        <v>0</v>
      </c>
      <c r="M1358" s="117"/>
    </row>
    <row r="1359" spans="2:13">
      <c r="B1359" s="117" t="s">
        <v>106</v>
      </c>
      <c r="C1359" s="117" t="s">
        <v>1131</v>
      </c>
      <c r="D1359" s="117" t="s">
        <v>1340</v>
      </c>
      <c r="E1359" s="117">
        <v>15733</v>
      </c>
      <c r="F1359" s="141">
        <v>44866</v>
      </c>
      <c r="G1359" s="106">
        <v>1</v>
      </c>
      <c r="H1359" s="106">
        <v>0</v>
      </c>
      <c r="I1359" s="106">
        <v>0</v>
      </c>
      <c r="J1359" s="106">
        <v>0</v>
      </c>
      <c r="K1359" s="117">
        <v>0</v>
      </c>
      <c r="L1359" s="106">
        <v>0</v>
      </c>
      <c r="M1359" s="117"/>
    </row>
    <row r="1360" spans="2:13">
      <c r="B1360" s="117" t="s">
        <v>125</v>
      </c>
      <c r="C1360" s="117" t="s">
        <v>1138</v>
      </c>
      <c r="D1360" s="117" t="s">
        <v>1355</v>
      </c>
      <c r="E1360" s="117">
        <v>15306</v>
      </c>
      <c r="F1360" s="141">
        <v>44866</v>
      </c>
      <c r="G1360" s="106">
        <v>0</v>
      </c>
      <c r="H1360" s="106">
        <v>0</v>
      </c>
      <c r="I1360" s="106">
        <v>0</v>
      </c>
      <c r="J1360" s="106">
        <v>0</v>
      </c>
      <c r="K1360" s="117">
        <v>0</v>
      </c>
      <c r="L1360" s="106">
        <v>0</v>
      </c>
      <c r="M1360" s="117"/>
    </row>
    <row r="1361" spans="2:13">
      <c r="B1361" s="117" t="s">
        <v>106</v>
      </c>
      <c r="C1361" s="117" t="s">
        <v>1113</v>
      </c>
      <c r="D1361" s="117" t="s">
        <v>686</v>
      </c>
      <c r="E1361" s="117">
        <v>20469</v>
      </c>
      <c r="F1361" s="141">
        <v>44866</v>
      </c>
      <c r="G1361" s="106">
        <v>0</v>
      </c>
      <c r="H1361" s="106">
        <v>0</v>
      </c>
      <c r="I1361" s="106">
        <v>0</v>
      </c>
      <c r="J1361" s="106">
        <v>0</v>
      </c>
      <c r="K1361" s="117">
        <v>0</v>
      </c>
      <c r="L1361" s="106">
        <v>0</v>
      </c>
      <c r="M1361" s="117"/>
    </row>
    <row r="1362" spans="2:13">
      <c r="B1362" s="117" t="s">
        <v>206</v>
      </c>
      <c r="C1362" s="117" t="s">
        <v>1119</v>
      </c>
      <c r="D1362" s="117" t="s">
        <v>219</v>
      </c>
      <c r="E1362" s="117">
        <v>15768</v>
      </c>
      <c r="F1362" s="141">
        <v>44866</v>
      </c>
      <c r="G1362" s="106">
        <v>10</v>
      </c>
      <c r="H1362" s="106">
        <v>0</v>
      </c>
      <c r="I1362" s="106">
        <v>2</v>
      </c>
      <c r="J1362" s="106">
        <v>0</v>
      </c>
      <c r="K1362" s="117">
        <v>0</v>
      </c>
      <c r="L1362" s="106">
        <v>0</v>
      </c>
      <c r="M1362" s="117"/>
    </row>
    <row r="1363" spans="2:13">
      <c r="B1363" s="117" t="s">
        <v>106</v>
      </c>
      <c r="C1363" s="117" t="s">
        <v>1136</v>
      </c>
      <c r="D1363" s="117" t="s">
        <v>1212</v>
      </c>
      <c r="E1363" s="117">
        <v>17096</v>
      </c>
      <c r="F1363" s="141">
        <v>44866</v>
      </c>
      <c r="G1363" s="106">
        <v>0</v>
      </c>
      <c r="H1363" s="106">
        <v>0</v>
      </c>
      <c r="I1363" s="106">
        <v>0</v>
      </c>
      <c r="J1363" s="106">
        <v>0</v>
      </c>
      <c r="K1363" s="117">
        <v>0</v>
      </c>
      <c r="L1363" s="106">
        <v>0</v>
      </c>
      <c r="M1363" s="117"/>
    </row>
    <row r="1364" spans="2:13">
      <c r="B1364" s="117" t="s">
        <v>206</v>
      </c>
      <c r="C1364" s="117" t="s">
        <v>1115</v>
      </c>
      <c r="D1364" s="117" t="s">
        <v>687</v>
      </c>
      <c r="E1364" s="117">
        <v>16953</v>
      </c>
      <c r="F1364" s="141">
        <v>44866</v>
      </c>
      <c r="G1364" s="106">
        <v>1</v>
      </c>
      <c r="H1364" s="106">
        <v>0</v>
      </c>
      <c r="I1364" s="106">
        <v>0</v>
      </c>
      <c r="J1364" s="106">
        <v>0</v>
      </c>
      <c r="K1364" s="117">
        <v>0</v>
      </c>
      <c r="L1364" s="106">
        <v>0</v>
      </c>
      <c r="M1364" s="117"/>
    </row>
    <row r="1365" spans="2:13">
      <c r="B1365" s="117" t="s">
        <v>125</v>
      </c>
      <c r="C1365" s="117" t="s">
        <v>1138</v>
      </c>
      <c r="D1365" s="117" t="s">
        <v>689</v>
      </c>
      <c r="E1365" s="117">
        <v>17889</v>
      </c>
      <c r="F1365" s="141">
        <v>44866</v>
      </c>
      <c r="G1365" s="106">
        <v>0</v>
      </c>
      <c r="H1365" s="106">
        <v>0</v>
      </c>
      <c r="I1365" s="106">
        <v>0</v>
      </c>
      <c r="J1365" s="106">
        <v>0</v>
      </c>
      <c r="K1365" s="117">
        <v>0</v>
      </c>
      <c r="L1365" s="106">
        <v>0</v>
      </c>
      <c r="M1365" s="117"/>
    </row>
    <row r="1366" spans="2:13">
      <c r="B1366" s="117" t="s">
        <v>106</v>
      </c>
      <c r="C1366" s="117" t="s">
        <v>1113</v>
      </c>
      <c r="D1366" s="117" t="s">
        <v>1213</v>
      </c>
      <c r="E1366" s="117">
        <v>15785</v>
      </c>
      <c r="F1366" s="141">
        <v>44866</v>
      </c>
      <c r="G1366" s="106">
        <v>0</v>
      </c>
      <c r="H1366" s="106">
        <v>0</v>
      </c>
      <c r="I1366" s="106">
        <v>0</v>
      </c>
      <c r="J1366" s="106">
        <v>0</v>
      </c>
      <c r="K1366" s="117">
        <v>0</v>
      </c>
      <c r="L1366" s="106">
        <v>0</v>
      </c>
      <c r="M1366" s="117"/>
    </row>
    <row r="1367" spans="2:13">
      <c r="B1367" s="117" t="s">
        <v>206</v>
      </c>
      <c r="C1367" s="117" t="s">
        <v>1115</v>
      </c>
      <c r="D1367" s="117" t="s">
        <v>1116</v>
      </c>
      <c r="E1367" s="117">
        <v>20753</v>
      </c>
      <c r="F1367" s="141">
        <v>44896</v>
      </c>
      <c r="G1367" s="106">
        <v>0</v>
      </c>
      <c r="H1367" s="106">
        <v>0</v>
      </c>
      <c r="I1367" s="106">
        <v>0</v>
      </c>
      <c r="J1367" s="106">
        <v>0</v>
      </c>
      <c r="K1367" s="117">
        <v>0</v>
      </c>
      <c r="L1367" s="106">
        <v>0</v>
      </c>
      <c r="M1367" s="117"/>
    </row>
    <row r="1368" spans="2:13">
      <c r="B1368" s="117" t="s">
        <v>206</v>
      </c>
      <c r="C1368" s="117" t="s">
        <v>1117</v>
      </c>
      <c r="D1368" s="117" t="s">
        <v>1118</v>
      </c>
      <c r="E1368" s="117">
        <v>17274</v>
      </c>
      <c r="F1368" s="141">
        <v>44896</v>
      </c>
      <c r="G1368" s="106">
        <v>5</v>
      </c>
      <c r="H1368" s="106">
        <v>0</v>
      </c>
      <c r="I1368" s="106">
        <v>0</v>
      </c>
      <c r="J1368" s="106">
        <v>0</v>
      </c>
      <c r="K1368" s="117">
        <v>0</v>
      </c>
      <c r="L1368" s="106">
        <v>0</v>
      </c>
      <c r="M1368" s="117"/>
    </row>
    <row r="1369" spans="2:13">
      <c r="B1369" s="117" t="s">
        <v>206</v>
      </c>
      <c r="C1369" s="117" t="s">
        <v>1119</v>
      </c>
      <c r="D1369" s="117" t="s">
        <v>212</v>
      </c>
      <c r="E1369" s="117">
        <v>14212</v>
      </c>
      <c r="F1369" s="141">
        <v>44896</v>
      </c>
      <c r="G1369" s="106">
        <v>1</v>
      </c>
      <c r="H1369" s="106">
        <v>0</v>
      </c>
      <c r="I1369" s="106">
        <v>0</v>
      </c>
      <c r="J1369" s="106">
        <v>0</v>
      </c>
      <c r="K1369" s="117">
        <v>0</v>
      </c>
      <c r="L1369" s="106">
        <v>0</v>
      </c>
      <c r="M1369" s="117"/>
    </row>
    <row r="1370" spans="2:13">
      <c r="B1370" s="117" t="s">
        <v>206</v>
      </c>
      <c r="C1370" s="117" t="s">
        <v>1119</v>
      </c>
      <c r="D1370" s="117" t="s">
        <v>529</v>
      </c>
      <c r="E1370" s="117">
        <v>24233</v>
      </c>
      <c r="F1370" s="141">
        <v>44896</v>
      </c>
      <c r="G1370" s="106">
        <v>0</v>
      </c>
      <c r="H1370" s="106">
        <v>0</v>
      </c>
      <c r="I1370" s="106">
        <v>0</v>
      </c>
      <c r="J1370" s="106">
        <v>0</v>
      </c>
      <c r="K1370" s="117">
        <v>0</v>
      </c>
      <c r="L1370" s="106">
        <v>0</v>
      </c>
      <c r="M1370" s="117"/>
    </row>
    <row r="1371" spans="2:13">
      <c r="B1371" s="117" t="s">
        <v>125</v>
      </c>
      <c r="C1371" s="117" t="s">
        <v>1120</v>
      </c>
      <c r="D1371" s="117" t="s">
        <v>1121</v>
      </c>
      <c r="E1371" s="117">
        <v>14197</v>
      </c>
      <c r="F1371" s="141">
        <v>44896</v>
      </c>
      <c r="G1371" s="106">
        <v>3</v>
      </c>
      <c r="H1371" s="106">
        <v>0</v>
      </c>
      <c r="I1371" s="106">
        <v>0</v>
      </c>
      <c r="J1371" s="106">
        <v>0</v>
      </c>
      <c r="K1371" s="117">
        <v>0</v>
      </c>
      <c r="L1371" s="106">
        <v>0</v>
      </c>
      <c r="M1371" s="117"/>
    </row>
    <row r="1372" spans="2:13">
      <c r="B1372" s="117" t="s">
        <v>125</v>
      </c>
      <c r="C1372" s="117" t="s">
        <v>1138</v>
      </c>
      <c r="D1372" s="117" t="s">
        <v>534</v>
      </c>
      <c r="E1372" s="117">
        <v>22524</v>
      </c>
      <c r="F1372" s="141">
        <v>44896</v>
      </c>
      <c r="G1372" s="106">
        <v>0</v>
      </c>
      <c r="H1372" s="106">
        <v>0</v>
      </c>
      <c r="I1372" s="106">
        <v>0</v>
      </c>
      <c r="J1372" s="106">
        <v>0</v>
      </c>
      <c r="K1372" s="117">
        <v>0</v>
      </c>
      <c r="L1372" s="106">
        <v>0</v>
      </c>
      <c r="M1372" s="117"/>
    </row>
    <row r="1373" spans="2:13">
      <c r="B1373" s="117" t="s">
        <v>106</v>
      </c>
      <c r="C1373" s="117" t="s">
        <v>1125</v>
      </c>
      <c r="D1373" s="117" t="s">
        <v>537</v>
      </c>
      <c r="E1373" s="117">
        <v>14607</v>
      </c>
      <c r="F1373" s="141">
        <v>44896</v>
      </c>
      <c r="G1373" s="106">
        <v>38</v>
      </c>
      <c r="H1373" s="106">
        <v>0</v>
      </c>
      <c r="I1373" s="106">
        <v>0</v>
      </c>
      <c r="J1373" s="106">
        <v>0</v>
      </c>
      <c r="K1373" s="117">
        <v>0</v>
      </c>
      <c r="L1373" s="106">
        <v>0</v>
      </c>
      <c r="M1373" s="117"/>
    </row>
    <row r="1374" spans="2:13">
      <c r="B1374" s="117" t="s">
        <v>206</v>
      </c>
      <c r="C1374" s="117" t="s">
        <v>1117</v>
      </c>
      <c r="D1374" s="117" t="s">
        <v>1128</v>
      </c>
      <c r="E1374" s="117">
        <v>14236</v>
      </c>
      <c r="F1374" s="141">
        <v>44896</v>
      </c>
      <c r="G1374" s="106">
        <v>4</v>
      </c>
      <c r="H1374" s="106">
        <v>0</v>
      </c>
      <c r="I1374" s="106">
        <v>0</v>
      </c>
      <c r="J1374" s="106">
        <v>0</v>
      </c>
      <c r="K1374" s="117">
        <v>0</v>
      </c>
      <c r="L1374" s="106">
        <v>0</v>
      </c>
      <c r="M1374" s="117"/>
    </row>
    <row r="1375" spans="2:13">
      <c r="B1375" s="117" t="s">
        <v>106</v>
      </c>
      <c r="C1375" s="117" t="s">
        <v>1113</v>
      </c>
      <c r="D1375" s="117" t="s">
        <v>1303</v>
      </c>
      <c r="E1375" s="117">
        <v>14243</v>
      </c>
      <c r="F1375" s="141">
        <v>44896</v>
      </c>
      <c r="G1375" s="106">
        <v>19</v>
      </c>
      <c r="H1375" s="106">
        <v>0</v>
      </c>
      <c r="I1375" s="106">
        <v>0</v>
      </c>
      <c r="J1375" s="106">
        <v>0</v>
      </c>
      <c r="K1375" s="117">
        <v>0</v>
      </c>
      <c r="L1375" s="106">
        <v>0</v>
      </c>
      <c r="M1375" s="117"/>
    </row>
    <row r="1376" spans="2:13">
      <c r="B1376" s="117" t="s">
        <v>125</v>
      </c>
      <c r="C1376" s="117" t="s">
        <v>1166</v>
      </c>
      <c r="D1376" s="117" t="s">
        <v>1264</v>
      </c>
      <c r="E1376" s="117">
        <v>10056</v>
      </c>
      <c r="F1376" s="141">
        <v>44896</v>
      </c>
      <c r="G1376" s="106">
        <v>98</v>
      </c>
      <c r="H1376" s="106">
        <v>0</v>
      </c>
      <c r="I1376" s="106">
        <v>0</v>
      </c>
      <c r="J1376" s="106">
        <v>0</v>
      </c>
      <c r="K1376" s="117">
        <v>0</v>
      </c>
      <c r="L1376" s="106">
        <v>0</v>
      </c>
      <c r="M1376" s="117"/>
    </row>
    <row r="1377" spans="2:13">
      <c r="B1377" s="117" t="s">
        <v>106</v>
      </c>
      <c r="C1377" s="117" t="s">
        <v>1125</v>
      </c>
      <c r="D1377" s="117" t="s">
        <v>1218</v>
      </c>
      <c r="E1377" s="117">
        <v>14269</v>
      </c>
      <c r="F1377" s="141">
        <v>44896</v>
      </c>
      <c r="G1377" s="106">
        <v>0</v>
      </c>
      <c r="H1377" s="106">
        <v>0</v>
      </c>
      <c r="I1377" s="106">
        <v>0</v>
      </c>
      <c r="J1377" s="106">
        <v>0</v>
      </c>
      <c r="K1377" s="117">
        <v>0</v>
      </c>
      <c r="L1377" s="106">
        <v>0</v>
      </c>
      <c r="M1377" s="117"/>
    </row>
    <row r="1378" spans="2:13">
      <c r="B1378" s="117" t="s">
        <v>206</v>
      </c>
      <c r="C1378" s="117" t="s">
        <v>1119</v>
      </c>
      <c r="D1378" s="117" t="s">
        <v>213</v>
      </c>
      <c r="E1378" s="117">
        <v>15769</v>
      </c>
      <c r="F1378" s="141">
        <v>44896</v>
      </c>
      <c r="G1378" s="106">
        <v>0</v>
      </c>
      <c r="H1378" s="106">
        <v>0</v>
      </c>
      <c r="I1378" s="106">
        <v>0</v>
      </c>
      <c r="J1378" s="106">
        <v>0</v>
      </c>
      <c r="K1378" s="117">
        <v>0</v>
      </c>
      <c r="L1378" s="106">
        <v>0</v>
      </c>
      <c r="M1378" s="117"/>
    </row>
    <row r="1379" spans="2:13">
      <c r="B1379" s="117" t="s">
        <v>106</v>
      </c>
      <c r="C1379" s="117" t="s">
        <v>1126</v>
      </c>
      <c r="D1379" s="117" t="s">
        <v>1222</v>
      </c>
      <c r="E1379" s="117">
        <v>14321</v>
      </c>
      <c r="F1379" s="141">
        <v>44896</v>
      </c>
      <c r="G1379" s="106">
        <v>34</v>
      </c>
      <c r="H1379" s="106">
        <v>0</v>
      </c>
      <c r="I1379" s="106">
        <v>0</v>
      </c>
      <c r="J1379" s="106">
        <v>0</v>
      </c>
      <c r="K1379" s="117">
        <v>0</v>
      </c>
      <c r="L1379" s="106">
        <v>0</v>
      </c>
      <c r="M1379" s="117"/>
    </row>
    <row r="1380" spans="2:13">
      <c r="B1380" s="117" t="s">
        <v>125</v>
      </c>
      <c r="C1380" s="117" t="s">
        <v>1120</v>
      </c>
      <c r="D1380" s="117" t="s">
        <v>1226</v>
      </c>
      <c r="E1380" s="117">
        <v>14391</v>
      </c>
      <c r="F1380" s="141">
        <v>44896</v>
      </c>
      <c r="G1380" s="106">
        <v>0</v>
      </c>
      <c r="H1380" s="106">
        <v>0</v>
      </c>
      <c r="I1380" s="106">
        <v>0</v>
      </c>
      <c r="J1380" s="106">
        <v>0</v>
      </c>
      <c r="K1380" s="117">
        <v>0</v>
      </c>
      <c r="L1380" s="106">
        <v>0</v>
      </c>
      <c r="M1380" s="117"/>
    </row>
    <row r="1381" spans="2:13">
      <c r="B1381" s="117" t="s">
        <v>125</v>
      </c>
      <c r="C1381" s="117" t="s">
        <v>1120</v>
      </c>
      <c r="D1381" s="117" t="s">
        <v>553</v>
      </c>
      <c r="E1381" s="117">
        <v>21122</v>
      </c>
      <c r="F1381" s="141">
        <v>44896</v>
      </c>
      <c r="G1381" s="106">
        <v>0</v>
      </c>
      <c r="H1381" s="106">
        <v>0</v>
      </c>
      <c r="I1381" s="106">
        <v>0</v>
      </c>
      <c r="J1381" s="106">
        <v>0</v>
      </c>
      <c r="K1381" s="117">
        <v>0</v>
      </c>
      <c r="L1381" s="106">
        <v>0</v>
      </c>
      <c r="M1381" s="117"/>
    </row>
    <row r="1382" spans="2:13">
      <c r="B1382" s="117" t="s">
        <v>106</v>
      </c>
      <c r="C1382" s="117" t="s">
        <v>1131</v>
      </c>
      <c r="D1382" s="117" t="s">
        <v>114</v>
      </c>
      <c r="E1382" s="117">
        <v>14964</v>
      </c>
      <c r="F1382" s="141">
        <v>44896</v>
      </c>
      <c r="G1382" s="106">
        <v>0</v>
      </c>
      <c r="H1382" s="106">
        <v>0</v>
      </c>
      <c r="I1382" s="106">
        <v>0</v>
      </c>
      <c r="J1382" s="106">
        <v>0</v>
      </c>
      <c r="K1382" s="117">
        <v>0</v>
      </c>
      <c r="L1382" s="106">
        <v>0</v>
      </c>
      <c r="M1382" s="117"/>
    </row>
    <row r="1383" spans="2:13">
      <c r="B1383" s="117" t="s">
        <v>106</v>
      </c>
      <c r="C1383" s="117" t="s">
        <v>1131</v>
      </c>
      <c r="D1383" s="117" t="s">
        <v>1134</v>
      </c>
      <c r="E1383" s="117">
        <v>19322</v>
      </c>
      <c r="F1383" s="141">
        <v>44896</v>
      </c>
      <c r="G1383" s="106">
        <v>18</v>
      </c>
      <c r="H1383" s="106">
        <v>0</v>
      </c>
      <c r="I1383" s="106">
        <v>0</v>
      </c>
      <c r="J1383" s="106">
        <v>0</v>
      </c>
      <c r="K1383" s="117">
        <v>0</v>
      </c>
      <c r="L1383" s="106">
        <v>0</v>
      </c>
      <c r="M1383" s="117"/>
    </row>
    <row r="1384" spans="2:13">
      <c r="B1384" s="117" t="s">
        <v>106</v>
      </c>
      <c r="C1384" s="117" t="s">
        <v>1131</v>
      </c>
      <c r="D1384" s="117" t="s">
        <v>1135</v>
      </c>
      <c r="E1384" s="117">
        <v>14432</v>
      </c>
      <c r="F1384" s="141">
        <v>44896</v>
      </c>
      <c r="G1384" s="106">
        <v>72</v>
      </c>
      <c r="H1384" s="106">
        <v>0</v>
      </c>
      <c r="I1384" s="106">
        <v>0</v>
      </c>
      <c r="J1384" s="106">
        <v>0</v>
      </c>
      <c r="K1384" s="117">
        <v>0</v>
      </c>
      <c r="L1384" s="106">
        <v>0</v>
      </c>
      <c r="M1384" s="117"/>
    </row>
    <row r="1385" spans="2:13">
      <c r="B1385" s="117" t="s">
        <v>106</v>
      </c>
      <c r="C1385" s="117" t="s">
        <v>1136</v>
      </c>
      <c r="D1385" s="117" t="s">
        <v>123</v>
      </c>
      <c r="E1385" s="117">
        <v>14446</v>
      </c>
      <c r="F1385" s="141">
        <v>44896</v>
      </c>
      <c r="G1385" s="106">
        <v>20</v>
      </c>
      <c r="H1385" s="106">
        <v>0</v>
      </c>
      <c r="I1385" s="106">
        <v>0</v>
      </c>
      <c r="J1385" s="106">
        <v>0</v>
      </c>
      <c r="K1385" s="117">
        <v>0</v>
      </c>
      <c r="L1385" s="106">
        <v>0</v>
      </c>
      <c r="M1385" s="117"/>
    </row>
    <row r="1386" spans="2:13">
      <c r="B1386" s="117" t="s">
        <v>106</v>
      </c>
      <c r="C1386" s="117" t="s">
        <v>1131</v>
      </c>
      <c r="D1386" s="117" t="s">
        <v>1289</v>
      </c>
      <c r="E1386" s="117">
        <v>14474</v>
      </c>
      <c r="F1386" s="141">
        <v>44896</v>
      </c>
      <c r="G1386" s="106">
        <v>7</v>
      </c>
      <c r="H1386" s="106">
        <v>0</v>
      </c>
      <c r="I1386" s="106">
        <v>0</v>
      </c>
      <c r="J1386" s="106">
        <v>0</v>
      </c>
      <c r="K1386" s="117">
        <v>0</v>
      </c>
      <c r="L1386" s="106">
        <v>0</v>
      </c>
      <c r="M1386" s="117"/>
    </row>
    <row r="1387" spans="2:13">
      <c r="B1387" s="117" t="s">
        <v>106</v>
      </c>
      <c r="C1387" s="117" t="s">
        <v>1131</v>
      </c>
      <c r="D1387" s="117" t="s">
        <v>115</v>
      </c>
      <c r="E1387" s="117">
        <v>14477</v>
      </c>
      <c r="F1387" s="141">
        <v>44896</v>
      </c>
      <c r="G1387" s="106">
        <v>12</v>
      </c>
      <c r="H1387" s="106">
        <v>0</v>
      </c>
      <c r="I1387" s="106">
        <v>0</v>
      </c>
      <c r="J1387" s="106">
        <v>0</v>
      </c>
      <c r="K1387" s="117">
        <v>0</v>
      </c>
      <c r="L1387" s="106">
        <v>0</v>
      </c>
      <c r="M1387" s="117"/>
    </row>
    <row r="1388" spans="2:13">
      <c r="B1388" s="117" t="s">
        <v>125</v>
      </c>
      <c r="C1388" s="117" t="s">
        <v>1120</v>
      </c>
      <c r="D1388" s="117" t="s">
        <v>1265</v>
      </c>
      <c r="E1388" s="117">
        <v>14480</v>
      </c>
      <c r="F1388" s="141">
        <v>44896</v>
      </c>
      <c r="G1388" s="106">
        <v>0</v>
      </c>
      <c r="H1388" s="106">
        <v>0</v>
      </c>
      <c r="I1388" s="106">
        <v>0</v>
      </c>
      <c r="J1388" s="106">
        <v>0</v>
      </c>
      <c r="K1388" s="117">
        <v>0</v>
      </c>
      <c r="L1388" s="106">
        <v>0</v>
      </c>
      <c r="M1388" s="117"/>
    </row>
    <row r="1389" spans="2:13">
      <c r="B1389" s="117" t="s">
        <v>125</v>
      </c>
      <c r="C1389" s="117" t="s">
        <v>1120</v>
      </c>
      <c r="D1389" s="117" t="s">
        <v>565</v>
      </c>
      <c r="E1389" s="117">
        <v>14483</v>
      </c>
      <c r="F1389" s="141">
        <v>44896</v>
      </c>
      <c r="G1389" s="106">
        <v>0</v>
      </c>
      <c r="H1389" s="106">
        <v>0</v>
      </c>
      <c r="I1389" s="106">
        <v>0</v>
      </c>
      <c r="J1389" s="106">
        <v>0</v>
      </c>
      <c r="K1389" s="117">
        <v>0</v>
      </c>
      <c r="L1389" s="106">
        <v>0</v>
      </c>
      <c r="M1389" s="117"/>
    </row>
    <row r="1390" spans="2:13">
      <c r="B1390" s="117" t="s">
        <v>125</v>
      </c>
      <c r="C1390" s="117" t="s">
        <v>1138</v>
      </c>
      <c r="D1390" s="117" t="s">
        <v>1356</v>
      </c>
      <c r="E1390" s="117">
        <v>21249</v>
      </c>
      <c r="F1390" s="141">
        <v>44896</v>
      </c>
      <c r="G1390" s="106">
        <v>0</v>
      </c>
      <c r="H1390" s="106">
        <v>0</v>
      </c>
      <c r="I1390" s="106">
        <v>0</v>
      </c>
      <c r="J1390" s="106">
        <v>0</v>
      </c>
      <c r="K1390" s="117">
        <v>0</v>
      </c>
      <c r="L1390" s="106">
        <v>0</v>
      </c>
      <c r="M1390" s="117"/>
    </row>
    <row r="1391" spans="2:13">
      <c r="B1391" s="117" t="s">
        <v>125</v>
      </c>
      <c r="C1391" s="117" t="s">
        <v>1138</v>
      </c>
      <c r="D1391" s="117" t="s">
        <v>575</v>
      </c>
      <c r="E1391" s="117">
        <v>14522</v>
      </c>
      <c r="F1391" s="141">
        <v>44896</v>
      </c>
      <c r="G1391" s="106">
        <v>0</v>
      </c>
      <c r="H1391" s="106">
        <v>0</v>
      </c>
      <c r="I1391" s="106">
        <v>0</v>
      </c>
      <c r="J1391" s="106">
        <v>0</v>
      </c>
      <c r="K1391" s="117">
        <v>0</v>
      </c>
      <c r="L1391" s="106">
        <v>0</v>
      </c>
      <c r="M1391" s="117"/>
    </row>
    <row r="1392" spans="2:13">
      <c r="B1392" s="117" t="s">
        <v>106</v>
      </c>
      <c r="C1392" s="117" t="s">
        <v>1131</v>
      </c>
      <c r="D1392" s="117" t="s">
        <v>1228</v>
      </c>
      <c r="E1392" s="117">
        <v>14557</v>
      </c>
      <c r="F1392" s="141">
        <v>44896</v>
      </c>
      <c r="G1392" s="106">
        <v>3</v>
      </c>
      <c r="H1392" s="106">
        <v>0</v>
      </c>
      <c r="I1392" s="106">
        <v>0</v>
      </c>
      <c r="J1392" s="106">
        <v>0</v>
      </c>
      <c r="K1392" s="117">
        <v>0</v>
      </c>
      <c r="L1392" s="106">
        <v>0</v>
      </c>
      <c r="M1392" s="117"/>
    </row>
    <row r="1393" spans="2:13">
      <c r="B1393" s="117" t="s">
        <v>125</v>
      </c>
      <c r="C1393" s="117" t="s">
        <v>1120</v>
      </c>
      <c r="D1393" s="117" t="s">
        <v>1139</v>
      </c>
      <c r="E1393" s="117">
        <v>20546</v>
      </c>
      <c r="F1393" s="141">
        <v>44896</v>
      </c>
      <c r="G1393" s="106">
        <v>0</v>
      </c>
      <c r="H1393" s="106">
        <v>0</v>
      </c>
      <c r="I1393" s="106">
        <v>0</v>
      </c>
      <c r="J1393" s="106">
        <v>0</v>
      </c>
      <c r="K1393" s="117">
        <v>0</v>
      </c>
      <c r="L1393" s="106">
        <v>0</v>
      </c>
      <c r="M1393" s="117"/>
    </row>
    <row r="1394" spans="2:13">
      <c r="B1394" s="117" t="s">
        <v>106</v>
      </c>
      <c r="C1394" s="117" t="s">
        <v>1136</v>
      </c>
      <c r="D1394" s="117" t="s">
        <v>1142</v>
      </c>
      <c r="E1394" s="117">
        <v>17098</v>
      </c>
      <c r="F1394" s="141">
        <v>44896</v>
      </c>
      <c r="G1394" s="106">
        <v>0</v>
      </c>
      <c r="H1394" s="106">
        <v>0</v>
      </c>
      <c r="I1394" s="106">
        <v>0</v>
      </c>
      <c r="J1394" s="106">
        <v>0</v>
      </c>
      <c r="K1394" s="117">
        <v>0</v>
      </c>
      <c r="L1394" s="106">
        <v>0</v>
      </c>
      <c r="M1394" s="117"/>
    </row>
    <row r="1395" spans="2:13">
      <c r="B1395" s="117" t="s">
        <v>106</v>
      </c>
      <c r="C1395" s="117" t="s">
        <v>1161</v>
      </c>
      <c r="D1395" s="117" t="s">
        <v>1305</v>
      </c>
      <c r="E1395" s="117">
        <v>14677</v>
      </c>
      <c r="F1395" s="141">
        <v>44896</v>
      </c>
      <c r="G1395" s="106">
        <v>1</v>
      </c>
      <c r="H1395" s="106">
        <v>0</v>
      </c>
      <c r="I1395" s="106">
        <v>0</v>
      </c>
      <c r="J1395" s="106">
        <v>0</v>
      </c>
      <c r="K1395" s="117">
        <v>0</v>
      </c>
      <c r="L1395" s="106">
        <v>0</v>
      </c>
      <c r="M1395" s="117"/>
    </row>
    <row r="1396" spans="2:13">
      <c r="B1396" s="117" t="s">
        <v>106</v>
      </c>
      <c r="C1396" s="117" t="s">
        <v>1113</v>
      </c>
      <c r="D1396" s="117" t="s">
        <v>1357</v>
      </c>
      <c r="E1396" s="117">
        <v>14793</v>
      </c>
      <c r="F1396" s="141">
        <v>44896</v>
      </c>
      <c r="G1396" s="106">
        <v>1</v>
      </c>
      <c r="H1396" s="106">
        <v>0</v>
      </c>
      <c r="I1396" s="106">
        <v>0</v>
      </c>
      <c r="J1396" s="106">
        <v>0</v>
      </c>
      <c r="K1396" s="117">
        <v>0</v>
      </c>
      <c r="L1396" s="106">
        <v>0</v>
      </c>
      <c r="M1396" s="117"/>
    </row>
    <row r="1397" spans="2:13">
      <c r="B1397" s="117" t="s">
        <v>106</v>
      </c>
      <c r="C1397" s="117" t="s">
        <v>1126</v>
      </c>
      <c r="D1397" s="117" t="s">
        <v>1145</v>
      </c>
      <c r="E1397" s="117">
        <v>16737</v>
      </c>
      <c r="F1397" s="141">
        <v>44896</v>
      </c>
      <c r="G1397" s="106">
        <v>0</v>
      </c>
      <c r="H1397" s="106">
        <v>0</v>
      </c>
      <c r="I1397" s="106">
        <v>0</v>
      </c>
      <c r="J1397" s="106">
        <v>0</v>
      </c>
      <c r="K1397" s="117">
        <v>0</v>
      </c>
      <c r="L1397" s="106">
        <v>0</v>
      </c>
      <c r="M1397" s="117"/>
    </row>
    <row r="1398" spans="2:13">
      <c r="B1398" s="117" t="s">
        <v>125</v>
      </c>
      <c r="C1398" s="117" t="s">
        <v>1166</v>
      </c>
      <c r="D1398" s="117" t="s">
        <v>138</v>
      </c>
      <c r="E1398" s="117">
        <v>14800</v>
      </c>
      <c r="F1398" s="141">
        <v>44896</v>
      </c>
      <c r="G1398" s="106">
        <v>0</v>
      </c>
      <c r="H1398" s="106">
        <v>0</v>
      </c>
      <c r="I1398" s="106">
        <v>0</v>
      </c>
      <c r="J1398" s="106">
        <v>0</v>
      </c>
      <c r="K1398" s="117">
        <v>0</v>
      </c>
      <c r="L1398" s="106">
        <v>0</v>
      </c>
      <c r="M1398" s="117"/>
    </row>
    <row r="1399" spans="2:13">
      <c r="B1399" s="117" t="s">
        <v>106</v>
      </c>
      <c r="C1399" s="117" t="s">
        <v>1125</v>
      </c>
      <c r="D1399" s="117" t="s">
        <v>1345</v>
      </c>
      <c r="E1399" s="117">
        <v>24333</v>
      </c>
      <c r="F1399" s="141">
        <v>44896</v>
      </c>
      <c r="G1399" s="106">
        <v>0</v>
      </c>
      <c r="H1399" s="106">
        <v>0</v>
      </c>
      <c r="I1399" s="106">
        <v>0</v>
      </c>
      <c r="J1399" s="106">
        <v>0</v>
      </c>
      <c r="K1399" s="117">
        <v>0</v>
      </c>
      <c r="L1399" s="106">
        <v>0</v>
      </c>
      <c r="M1399" s="117"/>
    </row>
    <row r="1400" spans="2:13">
      <c r="B1400" s="117" t="s">
        <v>106</v>
      </c>
      <c r="C1400" s="117" t="s">
        <v>1161</v>
      </c>
      <c r="D1400" s="117" t="s">
        <v>1318</v>
      </c>
      <c r="E1400" s="117">
        <v>14867</v>
      </c>
      <c r="F1400" s="141">
        <v>44896</v>
      </c>
      <c r="G1400" s="106">
        <v>2</v>
      </c>
      <c r="H1400" s="106">
        <v>0</v>
      </c>
      <c r="I1400" s="106">
        <v>0</v>
      </c>
      <c r="J1400" s="106">
        <v>0</v>
      </c>
      <c r="K1400" s="117">
        <v>0</v>
      </c>
      <c r="L1400" s="106">
        <v>0</v>
      </c>
      <c r="M1400" s="117"/>
    </row>
    <row r="1401" spans="2:13">
      <c r="B1401" s="117" t="s">
        <v>106</v>
      </c>
      <c r="C1401" s="117" t="s">
        <v>1136</v>
      </c>
      <c r="D1401" s="117" t="s">
        <v>1235</v>
      </c>
      <c r="E1401" s="117">
        <v>17091</v>
      </c>
      <c r="F1401" s="141">
        <v>44896</v>
      </c>
      <c r="G1401" s="106">
        <v>6</v>
      </c>
      <c r="H1401" s="106">
        <v>0</v>
      </c>
      <c r="I1401" s="106">
        <v>0</v>
      </c>
      <c r="J1401" s="106">
        <v>0</v>
      </c>
      <c r="K1401" s="117">
        <v>0</v>
      </c>
      <c r="L1401" s="106">
        <v>0</v>
      </c>
      <c r="M1401" s="117"/>
    </row>
    <row r="1402" spans="2:13">
      <c r="B1402" s="117" t="s">
        <v>106</v>
      </c>
      <c r="C1402" s="117" t="s">
        <v>1126</v>
      </c>
      <c r="D1402" s="117" t="s">
        <v>601</v>
      </c>
      <c r="E1402" s="117">
        <v>16733</v>
      </c>
      <c r="F1402" s="141">
        <v>44896</v>
      </c>
      <c r="G1402" s="106">
        <v>2</v>
      </c>
      <c r="H1402" s="106">
        <v>0</v>
      </c>
      <c r="I1402" s="106">
        <v>0</v>
      </c>
      <c r="J1402" s="106">
        <v>0</v>
      </c>
      <c r="K1402" s="117">
        <v>0</v>
      </c>
      <c r="L1402" s="106">
        <v>0</v>
      </c>
      <c r="M1402" s="117"/>
    </row>
    <row r="1403" spans="2:13">
      <c r="B1403" s="117" t="s">
        <v>106</v>
      </c>
      <c r="C1403" s="117" t="s">
        <v>1125</v>
      </c>
      <c r="D1403" s="117" t="s">
        <v>1269</v>
      </c>
      <c r="E1403" s="117">
        <v>14923</v>
      </c>
      <c r="F1403" s="141">
        <v>44896</v>
      </c>
      <c r="G1403" s="106">
        <v>0</v>
      </c>
      <c r="H1403" s="106">
        <v>0</v>
      </c>
      <c r="I1403" s="106">
        <v>0</v>
      </c>
      <c r="J1403" s="106">
        <v>0</v>
      </c>
      <c r="K1403" s="117">
        <v>0</v>
      </c>
      <c r="L1403" s="106">
        <v>0</v>
      </c>
      <c r="M1403" s="117"/>
    </row>
    <row r="1404" spans="2:13">
      <c r="B1404" s="117" t="s">
        <v>106</v>
      </c>
      <c r="C1404" s="117" t="s">
        <v>1131</v>
      </c>
      <c r="D1404" s="117" t="s">
        <v>1324</v>
      </c>
      <c r="E1404" s="117">
        <v>14933</v>
      </c>
      <c r="F1404" s="141">
        <v>44896</v>
      </c>
      <c r="G1404" s="106">
        <v>0</v>
      </c>
      <c r="H1404" s="106">
        <v>0</v>
      </c>
      <c r="I1404" s="106">
        <v>0</v>
      </c>
      <c r="J1404" s="106">
        <v>0</v>
      </c>
      <c r="K1404" s="117">
        <v>0</v>
      </c>
      <c r="L1404" s="106">
        <v>0</v>
      </c>
      <c r="M1404" s="117"/>
    </row>
    <row r="1405" spans="2:13">
      <c r="B1405" s="117" t="s">
        <v>125</v>
      </c>
      <c r="C1405" s="117" t="s">
        <v>1166</v>
      </c>
      <c r="D1405" s="117" t="s">
        <v>1295</v>
      </c>
      <c r="E1405" s="117">
        <v>16678</v>
      </c>
      <c r="F1405" s="141">
        <v>44896</v>
      </c>
      <c r="G1405" s="106">
        <v>0</v>
      </c>
      <c r="H1405" s="106">
        <v>0</v>
      </c>
      <c r="I1405" s="106">
        <v>0</v>
      </c>
      <c r="J1405" s="106">
        <v>0</v>
      </c>
      <c r="K1405" s="117">
        <v>0</v>
      </c>
      <c r="L1405" s="106">
        <v>0</v>
      </c>
      <c r="M1405" s="117"/>
    </row>
    <row r="1406" spans="2:13">
      <c r="B1406" s="117" t="s">
        <v>106</v>
      </c>
      <c r="C1406" s="117" t="s">
        <v>1126</v>
      </c>
      <c r="D1406" s="117" t="s">
        <v>1270</v>
      </c>
      <c r="E1406" s="117">
        <v>14995</v>
      </c>
      <c r="F1406" s="141">
        <v>44896</v>
      </c>
      <c r="G1406" s="106">
        <v>0</v>
      </c>
      <c r="H1406" s="106">
        <v>0</v>
      </c>
      <c r="I1406" s="106">
        <v>0</v>
      </c>
      <c r="J1406" s="106">
        <v>0</v>
      </c>
      <c r="K1406" s="117">
        <v>0</v>
      </c>
      <c r="L1406" s="106">
        <v>0</v>
      </c>
      <c r="M1406" s="117"/>
    </row>
    <row r="1407" spans="2:13">
      <c r="B1407" s="117" t="s">
        <v>125</v>
      </c>
      <c r="C1407" s="117" t="s">
        <v>1166</v>
      </c>
      <c r="D1407" s="117" t="s">
        <v>1239</v>
      </c>
      <c r="E1407" s="117">
        <v>18589</v>
      </c>
      <c r="F1407" s="141">
        <v>44896</v>
      </c>
      <c r="G1407" s="106">
        <v>0</v>
      </c>
      <c r="H1407" s="106">
        <v>0</v>
      </c>
      <c r="I1407" s="106">
        <v>0</v>
      </c>
      <c r="J1407" s="106">
        <v>0</v>
      </c>
      <c r="K1407" s="117">
        <v>0</v>
      </c>
      <c r="L1407" s="106">
        <v>0</v>
      </c>
      <c r="M1407" s="117"/>
    </row>
    <row r="1408" spans="2:13">
      <c r="B1408" s="117" t="s">
        <v>206</v>
      </c>
      <c r="C1408" s="117" t="s">
        <v>1119</v>
      </c>
      <c r="D1408" s="117" t="s">
        <v>1157</v>
      </c>
      <c r="E1408" s="117">
        <v>23256</v>
      </c>
      <c r="F1408" s="141">
        <v>44896</v>
      </c>
      <c r="G1408" s="106">
        <v>0</v>
      </c>
      <c r="H1408" s="106">
        <v>0</v>
      </c>
      <c r="I1408" s="106">
        <v>0</v>
      </c>
      <c r="J1408" s="106">
        <v>0</v>
      </c>
      <c r="K1408" s="117">
        <v>0</v>
      </c>
      <c r="L1408" s="106">
        <v>0</v>
      </c>
      <c r="M1408" s="117"/>
    </row>
    <row r="1409" spans="2:13">
      <c r="B1409" s="117" t="s">
        <v>206</v>
      </c>
      <c r="C1409" s="117" t="s">
        <v>1115</v>
      </c>
      <c r="D1409" s="117" t="s">
        <v>614</v>
      </c>
      <c r="E1409" s="117">
        <v>15014</v>
      </c>
      <c r="F1409" s="141">
        <v>44896</v>
      </c>
      <c r="G1409" s="106">
        <v>1</v>
      </c>
      <c r="H1409" s="106">
        <v>0</v>
      </c>
      <c r="I1409" s="106">
        <v>0</v>
      </c>
      <c r="J1409" s="106">
        <v>0</v>
      </c>
      <c r="K1409" s="117">
        <v>0</v>
      </c>
      <c r="L1409" s="106">
        <v>0</v>
      </c>
      <c r="M1409" s="117"/>
    </row>
    <row r="1410" spans="2:13">
      <c r="B1410" s="117" t="s">
        <v>206</v>
      </c>
      <c r="C1410" s="117" t="s">
        <v>1117</v>
      </c>
      <c r="D1410" s="117" t="s">
        <v>208</v>
      </c>
      <c r="E1410" s="117">
        <v>15017</v>
      </c>
      <c r="F1410" s="141">
        <v>44896</v>
      </c>
      <c r="G1410" s="106">
        <v>4</v>
      </c>
      <c r="H1410" s="106">
        <v>0</v>
      </c>
      <c r="I1410" s="106">
        <v>0</v>
      </c>
      <c r="J1410" s="106">
        <v>0</v>
      </c>
      <c r="K1410" s="117">
        <v>0</v>
      </c>
      <c r="L1410" s="106">
        <v>0</v>
      </c>
      <c r="M1410" s="117"/>
    </row>
    <row r="1411" spans="2:13">
      <c r="B1411" s="117" t="s">
        <v>206</v>
      </c>
      <c r="C1411" s="117" t="s">
        <v>1119</v>
      </c>
      <c r="D1411" s="117" t="s">
        <v>1297</v>
      </c>
      <c r="E1411" s="117">
        <v>15028</v>
      </c>
      <c r="F1411" s="141">
        <v>44896</v>
      </c>
      <c r="G1411" s="106">
        <v>0</v>
      </c>
      <c r="H1411" s="106">
        <v>0</v>
      </c>
      <c r="I1411" s="106">
        <v>0</v>
      </c>
      <c r="J1411" s="106">
        <v>0</v>
      </c>
      <c r="K1411" s="117">
        <v>0</v>
      </c>
      <c r="L1411" s="106">
        <v>0</v>
      </c>
      <c r="M1411" s="117"/>
    </row>
    <row r="1412" spans="2:13">
      <c r="B1412" s="117" t="s">
        <v>206</v>
      </c>
      <c r="C1412" s="117" t="s">
        <v>1117</v>
      </c>
      <c r="D1412" s="117" t="s">
        <v>1319</v>
      </c>
      <c r="E1412" s="117">
        <v>20717</v>
      </c>
      <c r="F1412" s="141">
        <v>44896</v>
      </c>
      <c r="G1412" s="106">
        <v>3</v>
      </c>
      <c r="H1412" s="106">
        <v>0</v>
      </c>
      <c r="I1412" s="106">
        <v>0</v>
      </c>
      <c r="J1412" s="106">
        <v>0</v>
      </c>
      <c r="K1412" s="117">
        <v>0</v>
      </c>
      <c r="L1412" s="106">
        <v>0</v>
      </c>
      <c r="M1412" s="117"/>
    </row>
    <row r="1413" spans="2:13">
      <c r="B1413" s="117" t="s">
        <v>106</v>
      </c>
      <c r="C1413" s="117" t="s">
        <v>1161</v>
      </c>
      <c r="D1413" s="117" t="s">
        <v>1162</v>
      </c>
      <c r="E1413" s="117">
        <v>15042</v>
      </c>
      <c r="F1413" s="141">
        <v>44896</v>
      </c>
      <c r="G1413" s="106">
        <v>3</v>
      </c>
      <c r="H1413" s="106">
        <v>0</v>
      </c>
      <c r="I1413" s="106">
        <v>0</v>
      </c>
      <c r="J1413" s="106">
        <v>0</v>
      </c>
      <c r="K1413" s="117">
        <v>0</v>
      </c>
      <c r="L1413" s="106">
        <v>0</v>
      </c>
      <c r="M1413" s="117"/>
    </row>
    <row r="1414" spans="2:13">
      <c r="B1414" s="117" t="s">
        <v>106</v>
      </c>
      <c r="C1414" s="117" t="s">
        <v>1126</v>
      </c>
      <c r="D1414" s="117" t="s">
        <v>1307</v>
      </c>
      <c r="E1414" s="117">
        <v>20890</v>
      </c>
      <c r="F1414" s="141">
        <v>44896</v>
      </c>
      <c r="G1414" s="106">
        <v>14</v>
      </c>
      <c r="H1414" s="106">
        <v>0</v>
      </c>
      <c r="I1414" s="106">
        <v>0</v>
      </c>
      <c r="J1414" s="106">
        <v>0</v>
      </c>
      <c r="K1414" s="117">
        <v>0</v>
      </c>
      <c r="L1414" s="106">
        <v>0</v>
      </c>
      <c r="M1414" s="117"/>
    </row>
    <row r="1415" spans="2:13">
      <c r="B1415" s="117" t="s">
        <v>206</v>
      </c>
      <c r="C1415" s="117" t="s">
        <v>1117</v>
      </c>
      <c r="D1415" s="117" t="s">
        <v>1163</v>
      </c>
      <c r="E1415" s="117">
        <v>15047</v>
      </c>
      <c r="F1415" s="141">
        <v>44896</v>
      </c>
      <c r="G1415" s="106">
        <v>1</v>
      </c>
      <c r="H1415" s="106">
        <v>0</v>
      </c>
      <c r="I1415" s="106">
        <v>0</v>
      </c>
      <c r="J1415" s="106">
        <v>0</v>
      </c>
      <c r="K1415" s="117">
        <v>0</v>
      </c>
      <c r="L1415" s="106">
        <v>0</v>
      </c>
      <c r="M1415" s="117"/>
    </row>
    <row r="1416" spans="2:13">
      <c r="B1416" s="117" t="s">
        <v>206</v>
      </c>
      <c r="C1416" s="117" t="s">
        <v>1115</v>
      </c>
      <c r="D1416" s="117" t="s">
        <v>1164</v>
      </c>
      <c r="E1416" s="117">
        <v>20765</v>
      </c>
      <c r="F1416" s="141">
        <v>44896</v>
      </c>
      <c r="G1416" s="106">
        <v>0</v>
      </c>
      <c r="H1416" s="106">
        <v>0</v>
      </c>
      <c r="I1416" s="106">
        <v>0</v>
      </c>
      <c r="J1416" s="106">
        <v>0</v>
      </c>
      <c r="K1416" s="117">
        <v>0</v>
      </c>
      <c r="L1416" s="106">
        <v>0</v>
      </c>
      <c r="M1416" s="117"/>
    </row>
    <row r="1417" spans="2:13">
      <c r="B1417" s="117" t="s">
        <v>206</v>
      </c>
      <c r="C1417" s="117" t="s">
        <v>1115</v>
      </c>
      <c r="D1417" s="117" t="s">
        <v>1358</v>
      </c>
      <c r="E1417" s="117">
        <v>17278</v>
      </c>
      <c r="F1417" s="141">
        <v>44896</v>
      </c>
      <c r="G1417" s="106">
        <v>0</v>
      </c>
      <c r="H1417" s="106">
        <v>0</v>
      </c>
      <c r="I1417" s="106">
        <v>0</v>
      </c>
      <c r="J1417" s="106">
        <v>0</v>
      </c>
      <c r="K1417" s="117">
        <v>0</v>
      </c>
      <c r="L1417" s="106">
        <v>0</v>
      </c>
      <c r="M1417" s="117"/>
    </row>
    <row r="1418" spans="2:13">
      <c r="B1418" s="117" t="s">
        <v>106</v>
      </c>
      <c r="C1418" s="117" t="s">
        <v>1126</v>
      </c>
      <c r="D1418" s="117" t="s">
        <v>1241</v>
      </c>
      <c r="E1418" s="117">
        <v>15053</v>
      </c>
      <c r="F1418" s="141">
        <v>44896</v>
      </c>
      <c r="G1418" s="106">
        <v>0</v>
      </c>
      <c r="H1418" s="106">
        <v>0</v>
      </c>
      <c r="I1418" s="106">
        <v>0</v>
      </c>
      <c r="J1418" s="106">
        <v>0</v>
      </c>
      <c r="K1418" s="117">
        <v>0</v>
      </c>
      <c r="L1418" s="106">
        <v>0</v>
      </c>
      <c r="M1418" s="117"/>
    </row>
    <row r="1419" spans="2:13">
      <c r="B1419" s="117" t="s">
        <v>206</v>
      </c>
      <c r="C1419" s="117" t="s">
        <v>1117</v>
      </c>
      <c r="D1419" s="117" t="s">
        <v>1165</v>
      </c>
      <c r="E1419" s="117">
        <v>14504</v>
      </c>
      <c r="F1419" s="141">
        <v>44896</v>
      </c>
      <c r="G1419" s="106">
        <v>11</v>
      </c>
      <c r="H1419" s="106">
        <v>0</v>
      </c>
      <c r="I1419" s="106">
        <v>0</v>
      </c>
      <c r="J1419" s="106">
        <v>0</v>
      </c>
      <c r="K1419" s="117">
        <v>0</v>
      </c>
      <c r="L1419" s="106">
        <v>0</v>
      </c>
      <c r="M1419" s="117"/>
    </row>
    <row r="1420" spans="2:13">
      <c r="B1420" s="117" t="s">
        <v>106</v>
      </c>
      <c r="C1420" s="117" t="s">
        <v>1181</v>
      </c>
      <c r="D1420" s="117" t="s">
        <v>1243</v>
      </c>
      <c r="E1420" s="117">
        <v>20048</v>
      </c>
      <c r="F1420" s="141">
        <v>44896</v>
      </c>
      <c r="G1420" s="106">
        <v>0</v>
      </c>
      <c r="H1420" s="106">
        <v>0</v>
      </c>
      <c r="I1420" s="106">
        <v>0</v>
      </c>
      <c r="J1420" s="106">
        <v>0</v>
      </c>
      <c r="K1420" s="117">
        <v>0</v>
      </c>
      <c r="L1420" s="106">
        <v>0</v>
      </c>
      <c r="M1420" s="117"/>
    </row>
    <row r="1421" spans="2:13">
      <c r="B1421" s="117" t="s">
        <v>106</v>
      </c>
      <c r="C1421" s="117" t="s">
        <v>1181</v>
      </c>
      <c r="D1421" s="117" t="s">
        <v>1337</v>
      </c>
      <c r="E1421" s="117">
        <v>15091</v>
      </c>
      <c r="F1421" s="141">
        <v>44896</v>
      </c>
      <c r="G1421" s="106">
        <v>0</v>
      </c>
      <c r="H1421" s="106">
        <v>0</v>
      </c>
      <c r="I1421" s="106">
        <v>0</v>
      </c>
      <c r="J1421" s="106">
        <v>0</v>
      </c>
      <c r="K1421" s="117">
        <v>0</v>
      </c>
      <c r="L1421" s="106">
        <v>0</v>
      </c>
      <c r="M1421" s="117"/>
    </row>
    <row r="1422" spans="2:13">
      <c r="B1422" s="117" t="s">
        <v>125</v>
      </c>
      <c r="C1422" s="117" t="s">
        <v>1166</v>
      </c>
      <c r="D1422" s="117" t="s">
        <v>621</v>
      </c>
      <c r="E1422" s="117">
        <v>15093</v>
      </c>
      <c r="F1422" s="141">
        <v>44896</v>
      </c>
      <c r="G1422" s="106">
        <v>0</v>
      </c>
      <c r="H1422" s="106">
        <v>0</v>
      </c>
      <c r="I1422" s="106">
        <v>0</v>
      </c>
      <c r="J1422" s="106">
        <v>0</v>
      </c>
      <c r="K1422" s="117">
        <v>0</v>
      </c>
      <c r="L1422" s="106">
        <v>0</v>
      </c>
      <c r="M1422" s="117"/>
    </row>
    <row r="1423" spans="2:13">
      <c r="B1423" s="117" t="s">
        <v>206</v>
      </c>
      <c r="C1423" s="117" t="s">
        <v>1117</v>
      </c>
      <c r="D1423" s="117" t="s">
        <v>1245</v>
      </c>
      <c r="E1423" s="117">
        <v>17276</v>
      </c>
      <c r="F1423" s="141">
        <v>44896</v>
      </c>
      <c r="G1423" s="106">
        <v>0</v>
      </c>
      <c r="H1423" s="106">
        <v>0</v>
      </c>
      <c r="I1423" s="106">
        <v>0</v>
      </c>
      <c r="J1423" s="106">
        <v>0</v>
      </c>
      <c r="K1423" s="117">
        <v>0</v>
      </c>
      <c r="L1423" s="106">
        <v>0</v>
      </c>
      <c r="M1423" s="117"/>
    </row>
    <row r="1424" spans="2:13">
      <c r="B1424" s="117" t="s">
        <v>106</v>
      </c>
      <c r="C1424" s="117" t="s">
        <v>1131</v>
      </c>
      <c r="D1424" s="117" t="s">
        <v>116</v>
      </c>
      <c r="E1424" s="117">
        <v>15111</v>
      </c>
      <c r="F1424" s="141">
        <v>44896</v>
      </c>
      <c r="G1424" s="106">
        <v>0</v>
      </c>
      <c r="H1424" s="106">
        <v>0</v>
      </c>
      <c r="I1424" s="106">
        <v>0</v>
      </c>
      <c r="J1424" s="106">
        <v>0</v>
      </c>
      <c r="K1424" s="117">
        <v>0</v>
      </c>
      <c r="L1424" s="106">
        <v>0</v>
      </c>
      <c r="M1424" s="117"/>
    </row>
    <row r="1425" spans="2:13">
      <c r="B1425" s="117" t="s">
        <v>106</v>
      </c>
      <c r="C1425" s="117" t="s">
        <v>1161</v>
      </c>
      <c r="D1425" s="117" t="s">
        <v>119</v>
      </c>
      <c r="E1425" s="117">
        <v>15137</v>
      </c>
      <c r="F1425" s="141">
        <v>44896</v>
      </c>
      <c r="G1425" s="106">
        <v>26</v>
      </c>
      <c r="H1425" s="106">
        <v>0</v>
      </c>
      <c r="I1425" s="106">
        <v>0</v>
      </c>
      <c r="J1425" s="106">
        <v>0</v>
      </c>
      <c r="K1425" s="117">
        <v>0</v>
      </c>
      <c r="L1425" s="106">
        <v>0</v>
      </c>
      <c r="M1425" s="117"/>
    </row>
    <row r="1426" spans="2:13">
      <c r="B1426" s="117" t="s">
        <v>106</v>
      </c>
      <c r="C1426" s="117" t="s">
        <v>1161</v>
      </c>
      <c r="D1426" s="117" t="s">
        <v>120</v>
      </c>
      <c r="E1426" s="117">
        <v>15138</v>
      </c>
      <c r="F1426" s="141">
        <v>44896</v>
      </c>
      <c r="G1426" s="106">
        <v>3</v>
      </c>
      <c r="H1426" s="106">
        <v>0</v>
      </c>
      <c r="I1426" s="106">
        <v>0</v>
      </c>
      <c r="J1426" s="106">
        <v>0</v>
      </c>
      <c r="K1426" s="117">
        <v>0</v>
      </c>
      <c r="L1426" s="106">
        <v>0</v>
      </c>
      <c r="M1426" s="117"/>
    </row>
    <row r="1427" spans="2:13">
      <c r="B1427" s="117" t="s">
        <v>125</v>
      </c>
      <c r="C1427" s="117" t="s">
        <v>1120</v>
      </c>
      <c r="D1427" s="117" t="s">
        <v>1169</v>
      </c>
      <c r="E1427" s="117">
        <v>15145</v>
      </c>
      <c r="F1427" s="141">
        <v>44896</v>
      </c>
      <c r="G1427" s="106">
        <v>1</v>
      </c>
      <c r="H1427" s="106">
        <v>0</v>
      </c>
      <c r="I1427" s="106">
        <v>0</v>
      </c>
      <c r="J1427" s="106">
        <v>0</v>
      </c>
      <c r="K1427" s="117">
        <v>0</v>
      </c>
      <c r="L1427" s="106">
        <v>0</v>
      </c>
      <c r="M1427" s="117"/>
    </row>
    <row r="1428" spans="2:13">
      <c r="B1428" s="117" t="s">
        <v>125</v>
      </c>
      <c r="C1428" s="117" t="s">
        <v>1166</v>
      </c>
      <c r="D1428" s="117" t="s">
        <v>203</v>
      </c>
      <c r="E1428" s="117">
        <v>22930</v>
      </c>
      <c r="F1428" s="141">
        <v>44896</v>
      </c>
      <c r="G1428" s="106">
        <v>0</v>
      </c>
      <c r="H1428" s="106">
        <v>0</v>
      </c>
      <c r="I1428" s="106">
        <v>0</v>
      </c>
      <c r="J1428" s="106">
        <v>0</v>
      </c>
      <c r="K1428" s="117">
        <v>0</v>
      </c>
      <c r="L1428" s="106">
        <v>0</v>
      </c>
      <c r="M1428" s="117"/>
    </row>
    <row r="1429" spans="2:13">
      <c r="B1429" s="117" t="s">
        <v>106</v>
      </c>
      <c r="C1429" s="117" t="s">
        <v>1131</v>
      </c>
      <c r="D1429" s="117" t="s">
        <v>22</v>
      </c>
      <c r="E1429" s="117">
        <v>15174</v>
      </c>
      <c r="F1429" s="141">
        <v>44896</v>
      </c>
      <c r="G1429" s="106">
        <v>8</v>
      </c>
      <c r="H1429" s="106">
        <v>0</v>
      </c>
      <c r="I1429" s="106">
        <v>0</v>
      </c>
      <c r="J1429" s="106">
        <v>0</v>
      </c>
      <c r="K1429" s="117">
        <v>0</v>
      </c>
      <c r="L1429" s="106">
        <v>0</v>
      </c>
      <c r="M1429" s="117"/>
    </row>
    <row r="1430" spans="2:13">
      <c r="B1430" s="117" t="s">
        <v>125</v>
      </c>
      <c r="C1430" s="117" t="s">
        <v>1120</v>
      </c>
      <c r="D1430" s="117" t="s">
        <v>1174</v>
      </c>
      <c r="E1430" s="117">
        <v>15187</v>
      </c>
      <c r="F1430" s="141">
        <v>44896</v>
      </c>
      <c r="G1430" s="106">
        <v>0</v>
      </c>
      <c r="H1430" s="106">
        <v>0</v>
      </c>
      <c r="I1430" s="106">
        <v>0</v>
      </c>
      <c r="J1430" s="106">
        <v>0</v>
      </c>
      <c r="K1430" s="117">
        <v>0</v>
      </c>
      <c r="L1430" s="106">
        <v>0</v>
      </c>
      <c r="M1430" s="117"/>
    </row>
    <row r="1431" spans="2:13">
      <c r="B1431" s="117" t="s">
        <v>106</v>
      </c>
      <c r="C1431" s="117" t="s">
        <v>1161</v>
      </c>
      <c r="D1431" s="117" t="s">
        <v>121</v>
      </c>
      <c r="E1431" s="117">
        <v>15192</v>
      </c>
      <c r="F1431" s="141">
        <v>44896</v>
      </c>
      <c r="G1431" s="106">
        <v>14</v>
      </c>
      <c r="H1431" s="106">
        <v>0</v>
      </c>
      <c r="I1431" s="106">
        <v>0</v>
      </c>
      <c r="J1431" s="106">
        <v>0</v>
      </c>
      <c r="K1431" s="117">
        <v>0</v>
      </c>
      <c r="L1431" s="106">
        <v>0</v>
      </c>
      <c r="M1431" s="117"/>
    </row>
    <row r="1432" spans="2:13">
      <c r="B1432" s="117" t="s">
        <v>106</v>
      </c>
      <c r="C1432" s="117" t="s">
        <v>1125</v>
      </c>
      <c r="D1432" s="117" t="s">
        <v>109</v>
      </c>
      <c r="E1432" s="117">
        <v>15197</v>
      </c>
      <c r="F1432" s="141">
        <v>44896</v>
      </c>
      <c r="G1432" s="106">
        <v>0</v>
      </c>
      <c r="H1432" s="106">
        <v>0</v>
      </c>
      <c r="I1432" s="106">
        <v>0</v>
      </c>
      <c r="J1432" s="106">
        <v>0</v>
      </c>
      <c r="K1432" s="117">
        <v>0</v>
      </c>
      <c r="L1432" s="106">
        <v>0</v>
      </c>
      <c r="M1432" s="117"/>
    </row>
    <row r="1433" spans="2:13">
      <c r="B1433" s="117" t="s">
        <v>106</v>
      </c>
      <c r="C1433" s="117" t="s">
        <v>1113</v>
      </c>
      <c r="D1433" s="117" t="s">
        <v>1278</v>
      </c>
      <c r="E1433" s="117">
        <v>17115</v>
      </c>
      <c r="F1433" s="141">
        <v>44896</v>
      </c>
      <c r="G1433" s="106">
        <v>2</v>
      </c>
      <c r="H1433" s="106">
        <v>0</v>
      </c>
      <c r="I1433" s="106">
        <v>0</v>
      </c>
      <c r="J1433" s="106">
        <v>0</v>
      </c>
      <c r="K1433" s="117">
        <v>0</v>
      </c>
      <c r="L1433" s="106">
        <v>0</v>
      </c>
      <c r="M1433" s="117"/>
    </row>
    <row r="1434" spans="2:13">
      <c r="B1434" s="117" t="s">
        <v>206</v>
      </c>
      <c r="C1434" s="117" t="s">
        <v>1117</v>
      </c>
      <c r="D1434" s="117" t="s">
        <v>1279</v>
      </c>
      <c r="E1434" s="117">
        <v>15221</v>
      </c>
      <c r="F1434" s="141">
        <v>44896</v>
      </c>
      <c r="G1434" s="106">
        <v>0</v>
      </c>
      <c r="H1434" s="106">
        <v>0</v>
      </c>
      <c r="I1434" s="106">
        <v>0</v>
      </c>
      <c r="J1434" s="106">
        <v>0</v>
      </c>
      <c r="K1434" s="117">
        <v>0</v>
      </c>
      <c r="L1434" s="106">
        <v>0</v>
      </c>
      <c r="M1434" s="117"/>
    </row>
    <row r="1435" spans="2:13">
      <c r="B1435" s="117" t="s">
        <v>125</v>
      </c>
      <c r="C1435" s="117" t="s">
        <v>1120</v>
      </c>
      <c r="D1435" s="117" t="s">
        <v>1248</v>
      </c>
      <c r="E1435" s="117">
        <v>23970</v>
      </c>
      <c r="F1435" s="141">
        <v>44896</v>
      </c>
      <c r="G1435" s="106">
        <v>9</v>
      </c>
      <c r="H1435" s="106">
        <v>0</v>
      </c>
      <c r="I1435" s="106">
        <v>0</v>
      </c>
      <c r="J1435" s="106">
        <v>0</v>
      </c>
      <c r="K1435" s="117">
        <v>0</v>
      </c>
      <c r="L1435" s="106">
        <v>0</v>
      </c>
      <c r="M1435" s="117"/>
    </row>
    <row r="1436" spans="2:13">
      <c r="B1436" s="117" t="s">
        <v>106</v>
      </c>
      <c r="C1436" s="117" t="s">
        <v>1136</v>
      </c>
      <c r="D1436" s="117" t="s">
        <v>1177</v>
      </c>
      <c r="E1436" s="117">
        <v>15246</v>
      </c>
      <c r="F1436" s="141">
        <v>44896</v>
      </c>
      <c r="G1436" s="106">
        <v>0</v>
      </c>
      <c r="H1436" s="106">
        <v>0</v>
      </c>
      <c r="I1436" s="106">
        <v>0</v>
      </c>
      <c r="J1436" s="106">
        <v>0</v>
      </c>
      <c r="K1436" s="117">
        <v>0</v>
      </c>
      <c r="L1436" s="106">
        <v>0</v>
      </c>
      <c r="M1436" s="117"/>
    </row>
    <row r="1437" spans="2:13">
      <c r="B1437" s="117" t="s">
        <v>125</v>
      </c>
      <c r="C1437" s="117" t="s">
        <v>1166</v>
      </c>
      <c r="D1437" s="117" t="s">
        <v>1250</v>
      </c>
      <c r="E1437" s="117">
        <v>15247</v>
      </c>
      <c r="F1437" s="141">
        <v>44896</v>
      </c>
      <c r="G1437" s="106">
        <v>0</v>
      </c>
      <c r="H1437" s="106">
        <v>0</v>
      </c>
      <c r="I1437" s="106">
        <v>0</v>
      </c>
      <c r="J1437" s="106">
        <v>0</v>
      </c>
      <c r="K1437" s="117">
        <v>0</v>
      </c>
      <c r="L1437" s="106">
        <v>0</v>
      </c>
      <c r="M1437" s="117"/>
    </row>
    <row r="1438" spans="2:13">
      <c r="B1438" s="117" t="s">
        <v>125</v>
      </c>
      <c r="C1438" s="117" t="s">
        <v>1120</v>
      </c>
      <c r="D1438" s="117" t="s">
        <v>131</v>
      </c>
      <c r="E1438" s="117">
        <v>15253</v>
      </c>
      <c r="F1438" s="141">
        <v>44896</v>
      </c>
      <c r="G1438" s="106">
        <v>0</v>
      </c>
      <c r="H1438" s="106">
        <v>0</v>
      </c>
      <c r="I1438" s="106">
        <v>0</v>
      </c>
      <c r="J1438" s="106">
        <v>0</v>
      </c>
      <c r="K1438" s="117">
        <v>0</v>
      </c>
      <c r="L1438" s="106">
        <v>0</v>
      </c>
      <c r="M1438" s="117"/>
    </row>
    <row r="1439" spans="2:13">
      <c r="B1439" s="117" t="s">
        <v>125</v>
      </c>
      <c r="C1439" s="117" t="s">
        <v>1166</v>
      </c>
      <c r="D1439" s="117" t="s">
        <v>140</v>
      </c>
      <c r="E1439" s="117">
        <v>15261</v>
      </c>
      <c r="F1439" s="141">
        <v>44896</v>
      </c>
      <c r="G1439" s="106">
        <v>2</v>
      </c>
      <c r="H1439" s="106">
        <v>0</v>
      </c>
      <c r="I1439" s="106">
        <v>0</v>
      </c>
      <c r="J1439" s="106">
        <v>0</v>
      </c>
      <c r="K1439" s="117">
        <v>0</v>
      </c>
      <c r="L1439" s="106">
        <v>0</v>
      </c>
      <c r="M1439" s="117"/>
    </row>
    <row r="1440" spans="2:13">
      <c r="B1440" s="117" t="s">
        <v>125</v>
      </c>
      <c r="C1440" s="117" t="s">
        <v>1120</v>
      </c>
      <c r="D1440" s="117" t="s">
        <v>646</v>
      </c>
      <c r="E1440" s="117">
        <v>21248</v>
      </c>
      <c r="F1440" s="141">
        <v>44896</v>
      </c>
      <c r="G1440" s="106">
        <v>0</v>
      </c>
      <c r="H1440" s="106">
        <v>0</v>
      </c>
      <c r="I1440" s="106">
        <v>0</v>
      </c>
      <c r="J1440" s="106">
        <v>0</v>
      </c>
      <c r="K1440" s="117">
        <v>0</v>
      </c>
      <c r="L1440" s="106">
        <v>0</v>
      </c>
      <c r="M1440" s="117"/>
    </row>
    <row r="1441" spans="2:13">
      <c r="B1441" s="117" t="s">
        <v>125</v>
      </c>
      <c r="C1441" s="117" t="s">
        <v>1120</v>
      </c>
      <c r="D1441" s="117" t="s">
        <v>1180</v>
      </c>
      <c r="E1441" s="117">
        <v>24415</v>
      </c>
      <c r="F1441" s="141">
        <v>44896</v>
      </c>
      <c r="G1441" s="106">
        <v>0</v>
      </c>
      <c r="H1441" s="106">
        <v>0</v>
      </c>
      <c r="I1441" s="106">
        <v>0</v>
      </c>
      <c r="J1441" s="106">
        <v>0</v>
      </c>
      <c r="K1441" s="117">
        <v>0</v>
      </c>
      <c r="L1441" s="106">
        <v>0</v>
      </c>
      <c r="M1441" s="117"/>
    </row>
    <row r="1442" spans="2:13">
      <c r="B1442" s="117" t="s">
        <v>106</v>
      </c>
      <c r="C1442" s="117" t="s">
        <v>1181</v>
      </c>
      <c r="D1442" s="117" t="s">
        <v>1182</v>
      </c>
      <c r="E1442" s="117">
        <v>16729</v>
      </c>
      <c r="F1442" s="141">
        <v>44896</v>
      </c>
      <c r="G1442" s="106">
        <v>0</v>
      </c>
      <c r="H1442" s="106">
        <v>0</v>
      </c>
      <c r="I1442" s="106">
        <v>0</v>
      </c>
      <c r="J1442" s="106">
        <v>0</v>
      </c>
      <c r="K1442" s="117">
        <v>0</v>
      </c>
      <c r="L1442" s="106">
        <v>0</v>
      </c>
      <c r="M1442" s="117"/>
    </row>
    <row r="1443" spans="2:13">
      <c r="B1443" s="117" t="s">
        <v>125</v>
      </c>
      <c r="C1443" s="117" t="s">
        <v>1138</v>
      </c>
      <c r="D1443" s="117" t="s">
        <v>133</v>
      </c>
      <c r="E1443" s="117">
        <v>15305</v>
      </c>
      <c r="F1443" s="141">
        <v>44896</v>
      </c>
      <c r="G1443" s="106">
        <v>0</v>
      </c>
      <c r="H1443" s="106">
        <v>0</v>
      </c>
      <c r="I1443" s="106">
        <v>0</v>
      </c>
      <c r="J1443" s="106">
        <v>0</v>
      </c>
      <c r="K1443" s="117">
        <v>0</v>
      </c>
      <c r="L1443" s="106">
        <v>0</v>
      </c>
      <c r="M1443" s="117"/>
    </row>
    <row r="1444" spans="2:13">
      <c r="B1444" s="117" t="s">
        <v>206</v>
      </c>
      <c r="C1444" s="117" t="s">
        <v>1119</v>
      </c>
      <c r="D1444" s="117" t="s">
        <v>214</v>
      </c>
      <c r="E1444" s="117">
        <v>15327</v>
      </c>
      <c r="F1444" s="141">
        <v>44896</v>
      </c>
      <c r="G1444" s="106">
        <v>0</v>
      </c>
      <c r="H1444" s="106">
        <v>0</v>
      </c>
      <c r="I1444" s="106">
        <v>0</v>
      </c>
      <c r="J1444" s="106">
        <v>0</v>
      </c>
      <c r="K1444" s="117">
        <v>0</v>
      </c>
      <c r="L1444" s="106">
        <v>0</v>
      </c>
      <c r="M1444" s="117"/>
    </row>
    <row r="1445" spans="2:13">
      <c r="B1445" s="117" t="s">
        <v>125</v>
      </c>
      <c r="C1445" s="117" t="s">
        <v>1166</v>
      </c>
      <c r="D1445" s="117" t="s">
        <v>1330</v>
      </c>
      <c r="E1445" s="117">
        <v>15328</v>
      </c>
      <c r="F1445" s="141">
        <v>44896</v>
      </c>
      <c r="G1445" s="106">
        <v>0</v>
      </c>
      <c r="H1445" s="106">
        <v>0</v>
      </c>
      <c r="I1445" s="106">
        <v>0</v>
      </c>
      <c r="J1445" s="106">
        <v>0</v>
      </c>
      <c r="K1445" s="117">
        <v>0</v>
      </c>
      <c r="L1445" s="106">
        <v>0</v>
      </c>
      <c r="M1445" s="117"/>
    </row>
    <row r="1446" spans="2:13">
      <c r="B1446" s="117" t="s">
        <v>125</v>
      </c>
      <c r="C1446" s="117" t="s">
        <v>1166</v>
      </c>
      <c r="D1446" s="117" t="s">
        <v>147</v>
      </c>
      <c r="E1446" s="117">
        <v>15339</v>
      </c>
      <c r="F1446" s="141">
        <v>44896</v>
      </c>
      <c r="G1446" s="106">
        <v>0</v>
      </c>
      <c r="H1446" s="106">
        <v>0</v>
      </c>
      <c r="I1446" s="106">
        <v>1</v>
      </c>
      <c r="J1446" s="106">
        <v>0</v>
      </c>
      <c r="K1446" s="117">
        <v>0</v>
      </c>
      <c r="L1446" s="106">
        <v>0</v>
      </c>
      <c r="M1446" s="117"/>
    </row>
    <row r="1447" spans="2:13">
      <c r="B1447" s="117" t="s">
        <v>206</v>
      </c>
      <c r="C1447" s="117" t="s">
        <v>1119</v>
      </c>
      <c r="D1447" s="117" t="s">
        <v>215</v>
      </c>
      <c r="E1447" s="117">
        <v>14459</v>
      </c>
      <c r="F1447" s="141">
        <v>44896</v>
      </c>
      <c r="G1447" s="106">
        <v>8</v>
      </c>
      <c r="H1447" s="106">
        <v>0</v>
      </c>
      <c r="I1447" s="106">
        <v>0</v>
      </c>
      <c r="J1447" s="106">
        <v>0</v>
      </c>
      <c r="K1447" s="117">
        <v>0</v>
      </c>
      <c r="L1447" s="106">
        <v>0</v>
      </c>
      <c r="M1447" s="117"/>
    </row>
    <row r="1448" spans="2:13">
      <c r="B1448" s="117" t="s">
        <v>125</v>
      </c>
      <c r="C1448" s="117" t="s">
        <v>1138</v>
      </c>
      <c r="D1448" s="117" t="s">
        <v>127</v>
      </c>
      <c r="E1448" s="117">
        <v>15349</v>
      </c>
      <c r="F1448" s="141">
        <v>44896</v>
      </c>
      <c r="G1448" s="106">
        <v>0</v>
      </c>
      <c r="H1448" s="106">
        <v>0</v>
      </c>
      <c r="I1448" s="106">
        <v>0</v>
      </c>
      <c r="J1448" s="106">
        <v>0</v>
      </c>
      <c r="K1448" s="117">
        <v>0</v>
      </c>
      <c r="L1448" s="106">
        <v>0</v>
      </c>
      <c r="M1448" s="117"/>
    </row>
    <row r="1449" spans="2:13">
      <c r="B1449" s="117" t="s">
        <v>106</v>
      </c>
      <c r="C1449" s="117" t="s">
        <v>1126</v>
      </c>
      <c r="D1449" s="117" t="s">
        <v>1185</v>
      </c>
      <c r="E1449" s="117">
        <v>15352</v>
      </c>
      <c r="F1449" s="141">
        <v>44896</v>
      </c>
      <c r="G1449" s="106">
        <v>0</v>
      </c>
      <c r="H1449" s="106">
        <v>0</v>
      </c>
      <c r="I1449" s="106">
        <v>0</v>
      </c>
      <c r="J1449" s="106">
        <v>0</v>
      </c>
      <c r="K1449" s="117">
        <v>0</v>
      </c>
      <c r="L1449" s="106">
        <v>0</v>
      </c>
      <c r="M1449" s="117"/>
    </row>
    <row r="1450" spans="2:13">
      <c r="B1450" s="117" t="s">
        <v>125</v>
      </c>
      <c r="C1450" s="117" t="s">
        <v>1166</v>
      </c>
      <c r="D1450" s="117" t="s">
        <v>1254</v>
      </c>
      <c r="E1450" s="117">
        <v>22929</v>
      </c>
      <c r="F1450" s="141">
        <v>44896</v>
      </c>
      <c r="G1450" s="106">
        <v>0</v>
      </c>
      <c r="H1450" s="106">
        <v>0</v>
      </c>
      <c r="I1450" s="106">
        <v>0</v>
      </c>
      <c r="J1450" s="106">
        <v>0</v>
      </c>
      <c r="K1450" s="117">
        <v>0</v>
      </c>
      <c r="L1450" s="106">
        <v>0</v>
      </c>
      <c r="M1450" s="117"/>
    </row>
    <row r="1451" spans="2:13">
      <c r="B1451" s="117" t="s">
        <v>206</v>
      </c>
      <c r="C1451" s="117" t="s">
        <v>1119</v>
      </c>
      <c r="D1451" s="117" t="s">
        <v>1281</v>
      </c>
      <c r="E1451" s="117">
        <v>19942</v>
      </c>
      <c r="F1451" s="141">
        <v>44896</v>
      </c>
      <c r="G1451" s="106">
        <v>0</v>
      </c>
      <c r="H1451" s="106">
        <v>0</v>
      </c>
      <c r="I1451" s="106">
        <v>0</v>
      </c>
      <c r="J1451" s="106">
        <v>0</v>
      </c>
      <c r="K1451" s="117">
        <v>0</v>
      </c>
      <c r="L1451" s="106">
        <v>0</v>
      </c>
      <c r="M1451" s="117"/>
    </row>
    <row r="1452" spans="2:13">
      <c r="B1452" s="117" t="s">
        <v>206</v>
      </c>
      <c r="C1452" s="117" t="s">
        <v>1119</v>
      </c>
      <c r="D1452" s="117" t="s">
        <v>216</v>
      </c>
      <c r="E1452" s="117">
        <v>18030</v>
      </c>
      <c r="F1452" s="141">
        <v>44896</v>
      </c>
      <c r="G1452" s="106">
        <v>6</v>
      </c>
      <c r="H1452" s="106">
        <v>0</v>
      </c>
      <c r="I1452" s="106">
        <v>0</v>
      </c>
      <c r="J1452" s="106">
        <v>0</v>
      </c>
      <c r="K1452" s="117">
        <v>0</v>
      </c>
      <c r="L1452" s="106">
        <v>0</v>
      </c>
      <c r="M1452" s="117"/>
    </row>
    <row r="1453" spans="2:13">
      <c r="B1453" s="117" t="s">
        <v>106</v>
      </c>
      <c r="C1453" s="117" t="s">
        <v>1161</v>
      </c>
      <c r="D1453" s="117" t="s">
        <v>122</v>
      </c>
      <c r="E1453" s="117">
        <v>15386</v>
      </c>
      <c r="F1453" s="141">
        <v>44896</v>
      </c>
      <c r="G1453" s="106">
        <v>2</v>
      </c>
      <c r="H1453" s="106">
        <v>0</v>
      </c>
      <c r="I1453" s="106">
        <v>0</v>
      </c>
      <c r="J1453" s="106">
        <v>0</v>
      </c>
      <c r="K1453" s="117">
        <v>0</v>
      </c>
      <c r="L1453" s="106">
        <v>0</v>
      </c>
      <c r="M1453" s="117"/>
    </row>
    <row r="1454" spans="2:13">
      <c r="B1454" s="117" t="s">
        <v>106</v>
      </c>
      <c r="C1454" s="117" t="s">
        <v>1136</v>
      </c>
      <c r="D1454" s="117" t="s">
        <v>1313</v>
      </c>
      <c r="E1454" s="117">
        <v>15410</v>
      </c>
      <c r="F1454" s="141">
        <v>44896</v>
      </c>
      <c r="G1454" s="106">
        <v>12</v>
      </c>
      <c r="H1454" s="106">
        <v>0</v>
      </c>
      <c r="I1454" s="106">
        <v>0</v>
      </c>
      <c r="J1454" s="106">
        <v>0</v>
      </c>
      <c r="K1454" s="117">
        <v>0</v>
      </c>
      <c r="L1454" s="106">
        <v>0</v>
      </c>
      <c r="M1454" s="117"/>
    </row>
    <row r="1455" spans="2:13">
      <c r="B1455" s="117" t="s">
        <v>206</v>
      </c>
      <c r="C1455" s="117" t="s">
        <v>1117</v>
      </c>
      <c r="D1455" s="117" t="s">
        <v>660</v>
      </c>
      <c r="E1455" s="117">
        <v>15442</v>
      </c>
      <c r="F1455" s="141">
        <v>44896</v>
      </c>
      <c r="G1455" s="106">
        <v>0</v>
      </c>
      <c r="H1455" s="106">
        <v>0</v>
      </c>
      <c r="I1455" s="106">
        <v>0</v>
      </c>
      <c r="J1455" s="106">
        <v>0</v>
      </c>
      <c r="K1455" s="117">
        <v>0</v>
      </c>
      <c r="L1455" s="106">
        <v>0</v>
      </c>
      <c r="M1455" s="117"/>
    </row>
    <row r="1456" spans="2:13">
      <c r="B1456" s="117" t="s">
        <v>125</v>
      </c>
      <c r="C1456" s="117" t="s">
        <v>1120</v>
      </c>
      <c r="D1456" s="117" t="s">
        <v>1192</v>
      </c>
      <c r="E1456" s="117">
        <v>22950</v>
      </c>
      <c r="F1456" s="141">
        <v>44896</v>
      </c>
      <c r="G1456" s="106">
        <v>0</v>
      </c>
      <c r="H1456" s="106">
        <v>0</v>
      </c>
      <c r="I1456" s="106">
        <v>0</v>
      </c>
      <c r="J1456" s="106">
        <v>0</v>
      </c>
      <c r="K1456" s="117">
        <v>0</v>
      </c>
      <c r="L1456" s="106">
        <v>0</v>
      </c>
      <c r="M1456" s="117"/>
    </row>
    <row r="1457" spans="2:13">
      <c r="B1457" s="117" t="s">
        <v>106</v>
      </c>
      <c r="C1457" s="117" t="s">
        <v>1136</v>
      </c>
      <c r="D1457" s="117" t="s">
        <v>1193</v>
      </c>
      <c r="E1457" s="117">
        <v>15477</v>
      </c>
      <c r="F1457" s="141">
        <v>44896</v>
      </c>
      <c r="G1457" s="106">
        <v>0</v>
      </c>
      <c r="H1457" s="106">
        <v>0</v>
      </c>
      <c r="I1457" s="106">
        <v>0</v>
      </c>
      <c r="J1457" s="106">
        <v>0</v>
      </c>
      <c r="K1457" s="117">
        <v>0</v>
      </c>
      <c r="L1457" s="106">
        <v>0</v>
      </c>
      <c r="M1457" s="117"/>
    </row>
    <row r="1458" spans="2:13">
      <c r="B1458" s="117" t="s">
        <v>106</v>
      </c>
      <c r="C1458" s="117" t="s">
        <v>1125</v>
      </c>
      <c r="D1458" s="117" t="s">
        <v>1196</v>
      </c>
      <c r="E1458" s="117">
        <v>15521</v>
      </c>
      <c r="F1458" s="141">
        <v>44896</v>
      </c>
      <c r="G1458" s="106">
        <v>0</v>
      </c>
      <c r="H1458" s="106">
        <v>0</v>
      </c>
      <c r="I1458" s="106">
        <v>0</v>
      </c>
      <c r="J1458" s="106">
        <v>0</v>
      </c>
      <c r="K1458" s="117">
        <v>0</v>
      </c>
      <c r="L1458" s="106">
        <v>0</v>
      </c>
      <c r="M1458" s="117"/>
    </row>
    <row r="1459" spans="2:13">
      <c r="B1459" s="117" t="s">
        <v>206</v>
      </c>
      <c r="C1459" s="117" t="s">
        <v>1117</v>
      </c>
      <c r="D1459" s="117" t="s">
        <v>672</v>
      </c>
      <c r="E1459" s="117">
        <v>15126</v>
      </c>
      <c r="F1459" s="141">
        <v>44896</v>
      </c>
      <c r="G1459" s="106">
        <v>0</v>
      </c>
      <c r="H1459" s="106">
        <v>0</v>
      </c>
      <c r="I1459" s="106">
        <v>0</v>
      </c>
      <c r="J1459" s="106">
        <v>0</v>
      </c>
      <c r="K1459" s="117">
        <v>0</v>
      </c>
      <c r="L1459" s="106">
        <v>0</v>
      </c>
      <c r="M1459" s="117"/>
    </row>
    <row r="1460" spans="2:13">
      <c r="B1460" s="117" t="s">
        <v>106</v>
      </c>
      <c r="C1460" s="117" t="s">
        <v>1131</v>
      </c>
      <c r="D1460" s="117" t="s">
        <v>1261</v>
      </c>
      <c r="E1460" s="117">
        <v>20434</v>
      </c>
      <c r="F1460" s="141">
        <v>44896</v>
      </c>
      <c r="G1460" s="106">
        <v>1</v>
      </c>
      <c r="H1460" s="106">
        <v>0</v>
      </c>
      <c r="I1460" s="106">
        <v>0</v>
      </c>
      <c r="J1460" s="106">
        <v>0</v>
      </c>
      <c r="K1460" s="117">
        <v>0</v>
      </c>
      <c r="L1460" s="106">
        <v>0</v>
      </c>
      <c r="M1460" s="117"/>
    </row>
    <row r="1461" spans="2:13">
      <c r="B1461" s="117" t="s">
        <v>125</v>
      </c>
      <c r="C1461" s="117" t="s">
        <v>1120</v>
      </c>
      <c r="D1461" s="117" t="s">
        <v>134</v>
      </c>
      <c r="E1461" s="117">
        <v>17029</v>
      </c>
      <c r="F1461" s="141">
        <v>44896</v>
      </c>
      <c r="G1461" s="106">
        <v>0</v>
      </c>
      <c r="H1461" s="106">
        <v>0</v>
      </c>
      <c r="I1461" s="106">
        <v>0</v>
      </c>
      <c r="J1461" s="106">
        <v>0</v>
      </c>
      <c r="K1461" s="117">
        <v>0</v>
      </c>
      <c r="L1461" s="106">
        <v>0</v>
      </c>
      <c r="M1461" s="117"/>
    </row>
    <row r="1462" spans="2:13">
      <c r="B1462" s="117" t="s">
        <v>206</v>
      </c>
      <c r="C1462" s="117" t="s">
        <v>1117</v>
      </c>
      <c r="D1462" s="117" t="s">
        <v>1286</v>
      </c>
      <c r="E1462" s="117">
        <v>15543</v>
      </c>
      <c r="F1462" s="141">
        <v>44896</v>
      </c>
      <c r="G1462" s="106">
        <v>0</v>
      </c>
      <c r="H1462" s="106">
        <v>0</v>
      </c>
      <c r="I1462" s="106">
        <v>0</v>
      </c>
      <c r="J1462" s="106">
        <v>0</v>
      </c>
      <c r="K1462" s="117">
        <v>0</v>
      </c>
      <c r="L1462" s="106">
        <v>0</v>
      </c>
      <c r="M1462" s="117"/>
    </row>
    <row r="1463" spans="2:13">
      <c r="B1463" s="117" t="s">
        <v>206</v>
      </c>
      <c r="C1463" s="117" t="s">
        <v>1115</v>
      </c>
      <c r="D1463" s="117" t="s">
        <v>1262</v>
      </c>
      <c r="E1463" s="117">
        <v>20755</v>
      </c>
      <c r="F1463" s="141">
        <v>44896</v>
      </c>
      <c r="G1463" s="106">
        <v>0</v>
      </c>
      <c r="H1463" s="106">
        <v>0</v>
      </c>
      <c r="I1463" s="106">
        <v>0</v>
      </c>
      <c r="J1463" s="106">
        <v>0</v>
      </c>
      <c r="K1463" s="117">
        <v>0</v>
      </c>
      <c r="L1463" s="106">
        <v>0</v>
      </c>
      <c r="M1463" s="117"/>
    </row>
    <row r="1464" spans="2:13">
      <c r="B1464" s="117" t="s">
        <v>206</v>
      </c>
      <c r="C1464" s="117" t="s">
        <v>1115</v>
      </c>
      <c r="D1464" s="117" t="s">
        <v>1287</v>
      </c>
      <c r="E1464" s="117">
        <v>15548</v>
      </c>
      <c r="F1464" s="141">
        <v>44896</v>
      </c>
      <c r="G1464" s="106">
        <v>0</v>
      </c>
      <c r="H1464" s="106">
        <v>0</v>
      </c>
      <c r="I1464" s="106">
        <v>1</v>
      </c>
      <c r="J1464" s="106">
        <v>0</v>
      </c>
      <c r="K1464" s="117">
        <v>0</v>
      </c>
      <c r="L1464" s="106">
        <v>0</v>
      </c>
      <c r="M1464" s="117"/>
    </row>
    <row r="1465" spans="2:13">
      <c r="B1465" s="117" t="s">
        <v>125</v>
      </c>
      <c r="C1465" s="117" t="s">
        <v>1166</v>
      </c>
      <c r="D1465" s="117" t="s">
        <v>1199</v>
      </c>
      <c r="E1465" s="117">
        <v>24330</v>
      </c>
      <c r="F1465" s="141">
        <v>44896</v>
      </c>
      <c r="G1465" s="106">
        <v>0</v>
      </c>
      <c r="H1465" s="106">
        <v>0</v>
      </c>
      <c r="I1465" s="106">
        <v>0</v>
      </c>
      <c r="J1465" s="106">
        <v>0</v>
      </c>
      <c r="K1465" s="117">
        <v>0</v>
      </c>
      <c r="L1465" s="106">
        <v>0</v>
      </c>
      <c r="M1465" s="117"/>
    </row>
    <row r="1466" spans="2:13">
      <c r="B1466" s="117" t="s">
        <v>106</v>
      </c>
      <c r="C1466" s="117" t="s">
        <v>1131</v>
      </c>
      <c r="D1466" s="117" t="s">
        <v>1203</v>
      </c>
      <c r="E1466" s="117">
        <v>20435</v>
      </c>
      <c r="F1466" s="141">
        <v>44896</v>
      </c>
      <c r="G1466" s="106">
        <v>3</v>
      </c>
      <c r="H1466" s="106">
        <v>0</v>
      </c>
      <c r="I1466" s="106">
        <v>0</v>
      </c>
      <c r="J1466" s="106">
        <v>0</v>
      </c>
      <c r="K1466" s="117">
        <v>0</v>
      </c>
      <c r="L1466" s="106">
        <v>0</v>
      </c>
      <c r="M1466" s="117"/>
    </row>
    <row r="1467" spans="2:13">
      <c r="B1467" s="117" t="s">
        <v>106</v>
      </c>
      <c r="C1467" s="117" t="s">
        <v>1131</v>
      </c>
      <c r="D1467" s="117" t="s">
        <v>1205</v>
      </c>
      <c r="E1467" s="117">
        <v>15606</v>
      </c>
      <c r="F1467" s="141">
        <v>44896</v>
      </c>
      <c r="G1467" s="106">
        <v>0</v>
      </c>
      <c r="H1467" s="106">
        <v>0</v>
      </c>
      <c r="I1467" s="106">
        <v>0</v>
      </c>
      <c r="J1467" s="106">
        <v>0</v>
      </c>
      <c r="K1467" s="117">
        <v>0</v>
      </c>
      <c r="L1467" s="106">
        <v>0</v>
      </c>
      <c r="M1467" s="117"/>
    </row>
    <row r="1468" spans="2:13">
      <c r="B1468" s="117" t="s">
        <v>206</v>
      </c>
      <c r="C1468" s="117" t="s">
        <v>1115</v>
      </c>
      <c r="D1468" s="117" t="s">
        <v>679</v>
      </c>
      <c r="E1468" s="117">
        <v>15621</v>
      </c>
      <c r="F1468" s="141">
        <v>44896</v>
      </c>
      <c r="G1468" s="106">
        <v>0</v>
      </c>
      <c r="H1468" s="106">
        <v>2</v>
      </c>
      <c r="I1468" s="106">
        <v>2</v>
      </c>
      <c r="J1468" s="106">
        <v>0</v>
      </c>
      <c r="K1468" s="117">
        <v>0</v>
      </c>
      <c r="L1468" s="106">
        <v>0</v>
      </c>
      <c r="M1468" s="117"/>
    </row>
    <row r="1469" spans="2:13">
      <c r="B1469" s="117" t="s">
        <v>206</v>
      </c>
      <c r="C1469" s="117" t="s">
        <v>1117</v>
      </c>
      <c r="D1469" s="117" t="s">
        <v>211</v>
      </c>
      <c r="E1469" s="117">
        <v>15682</v>
      </c>
      <c r="F1469" s="141">
        <v>44896</v>
      </c>
      <c r="G1469" s="106">
        <v>0</v>
      </c>
      <c r="H1469" s="106">
        <v>0</v>
      </c>
      <c r="I1469" s="106">
        <v>0</v>
      </c>
      <c r="J1469" s="106">
        <v>0</v>
      </c>
      <c r="K1469" s="117">
        <v>0</v>
      </c>
      <c r="L1469" s="106">
        <v>0</v>
      </c>
      <c r="M1469" s="117"/>
    </row>
    <row r="1470" spans="2:13">
      <c r="B1470" s="117" t="s">
        <v>125</v>
      </c>
      <c r="C1470" s="117" t="s">
        <v>1120</v>
      </c>
      <c r="D1470" s="117" t="s">
        <v>683</v>
      </c>
      <c r="E1470" s="117">
        <v>15690</v>
      </c>
      <c r="F1470" s="141">
        <v>44896</v>
      </c>
      <c r="G1470" s="106">
        <v>0</v>
      </c>
      <c r="H1470" s="106">
        <v>0</v>
      </c>
      <c r="I1470" s="106">
        <v>0</v>
      </c>
      <c r="J1470" s="106">
        <v>0</v>
      </c>
      <c r="K1470" s="117">
        <v>0</v>
      </c>
      <c r="L1470" s="106">
        <v>0</v>
      </c>
      <c r="M1470" s="117"/>
    </row>
    <row r="1471" spans="2:13">
      <c r="B1471" s="117" t="s">
        <v>206</v>
      </c>
      <c r="C1471" s="117" t="s">
        <v>1119</v>
      </c>
      <c r="D1471" s="117" t="s">
        <v>218</v>
      </c>
      <c r="E1471" s="117">
        <v>15693</v>
      </c>
      <c r="F1471" s="141">
        <v>44896</v>
      </c>
      <c r="G1471" s="106">
        <v>0</v>
      </c>
      <c r="H1471" s="106">
        <v>0</v>
      </c>
      <c r="I1471" s="106">
        <v>0</v>
      </c>
      <c r="J1471" s="106">
        <v>0</v>
      </c>
      <c r="K1471" s="117">
        <v>0</v>
      </c>
      <c r="L1471" s="106">
        <v>0</v>
      </c>
      <c r="M1471" s="117"/>
    </row>
    <row r="1472" spans="2:13">
      <c r="B1472" s="117" t="s">
        <v>125</v>
      </c>
      <c r="C1472" s="117" t="s">
        <v>1138</v>
      </c>
      <c r="D1472" s="117" t="s">
        <v>1359</v>
      </c>
      <c r="E1472" s="117">
        <v>15694</v>
      </c>
      <c r="F1472" s="141">
        <v>44896</v>
      </c>
      <c r="G1472" s="106">
        <v>0</v>
      </c>
      <c r="H1472" s="106">
        <v>0</v>
      </c>
      <c r="I1472" s="106">
        <v>0</v>
      </c>
      <c r="J1472" s="106">
        <v>0</v>
      </c>
      <c r="K1472" s="117">
        <v>0</v>
      </c>
      <c r="L1472" s="106">
        <v>0</v>
      </c>
      <c r="M1472" s="117"/>
    </row>
    <row r="1473" spans="2:13">
      <c r="B1473" s="117" t="s">
        <v>106</v>
      </c>
      <c r="C1473" s="117" t="s">
        <v>1125</v>
      </c>
      <c r="D1473" s="117" t="s">
        <v>111</v>
      </c>
      <c r="E1473" s="117">
        <v>15718</v>
      </c>
      <c r="F1473" s="141">
        <v>44896</v>
      </c>
      <c r="G1473" s="106">
        <v>0</v>
      </c>
      <c r="H1473" s="106">
        <v>0</v>
      </c>
      <c r="I1473" s="106">
        <v>0</v>
      </c>
      <c r="J1473" s="106">
        <v>0</v>
      </c>
      <c r="K1473" s="117">
        <v>0</v>
      </c>
      <c r="L1473" s="106">
        <v>0</v>
      </c>
      <c r="M1473" s="117"/>
    </row>
    <row r="1474" spans="2:13">
      <c r="B1474" s="117" t="s">
        <v>106</v>
      </c>
      <c r="C1474" s="117" t="s">
        <v>1131</v>
      </c>
      <c r="D1474" s="117" t="s">
        <v>117</v>
      </c>
      <c r="E1474" s="117">
        <v>15725</v>
      </c>
      <c r="F1474" s="141">
        <v>44896</v>
      </c>
      <c r="G1474" s="106">
        <v>11</v>
      </c>
      <c r="H1474" s="106">
        <v>0</v>
      </c>
      <c r="I1474" s="106">
        <v>0</v>
      </c>
      <c r="J1474" s="106">
        <v>0</v>
      </c>
      <c r="K1474" s="117">
        <v>0</v>
      </c>
      <c r="L1474" s="106">
        <v>0</v>
      </c>
      <c r="M1474" s="117"/>
    </row>
    <row r="1475" spans="2:13">
      <c r="B1475" s="117" t="s">
        <v>106</v>
      </c>
      <c r="C1475" s="117" t="s">
        <v>1161</v>
      </c>
      <c r="D1475" s="117" t="s">
        <v>1360</v>
      </c>
      <c r="E1475" s="117">
        <v>21244</v>
      </c>
      <c r="F1475" s="141">
        <v>44896</v>
      </c>
      <c r="G1475" s="106">
        <v>3</v>
      </c>
      <c r="H1475" s="106">
        <v>0</v>
      </c>
      <c r="I1475" s="106">
        <v>0</v>
      </c>
      <c r="J1475" s="106">
        <v>0</v>
      </c>
      <c r="K1475" s="117">
        <v>0</v>
      </c>
      <c r="L1475" s="106">
        <v>0</v>
      </c>
      <c r="M1475" s="117"/>
    </row>
    <row r="1476" spans="2:13">
      <c r="B1476" s="117" t="s">
        <v>106</v>
      </c>
      <c r="C1476" s="117" t="s">
        <v>1131</v>
      </c>
      <c r="D1476" s="117" t="s">
        <v>1340</v>
      </c>
      <c r="E1476" s="117">
        <v>15733</v>
      </c>
      <c r="F1476" s="141">
        <v>44896</v>
      </c>
      <c r="G1476" s="106">
        <v>1</v>
      </c>
      <c r="H1476" s="106">
        <v>0</v>
      </c>
      <c r="I1476" s="106">
        <v>0</v>
      </c>
      <c r="J1476" s="106">
        <v>0</v>
      </c>
      <c r="K1476" s="117">
        <v>0</v>
      </c>
      <c r="L1476" s="106">
        <v>0</v>
      </c>
      <c r="M1476" s="117"/>
    </row>
    <row r="1477" spans="2:13">
      <c r="B1477" s="117" t="s">
        <v>106</v>
      </c>
      <c r="C1477" s="117" t="s">
        <v>1113</v>
      </c>
      <c r="D1477" s="117" t="s">
        <v>686</v>
      </c>
      <c r="E1477" s="117">
        <v>20469</v>
      </c>
      <c r="F1477" s="141">
        <v>44896</v>
      </c>
      <c r="G1477" s="106">
        <v>1</v>
      </c>
      <c r="H1477" s="106">
        <v>0</v>
      </c>
      <c r="I1477" s="106">
        <v>0</v>
      </c>
      <c r="J1477" s="106">
        <v>0</v>
      </c>
      <c r="K1477" s="117">
        <v>0</v>
      </c>
      <c r="L1477" s="106">
        <v>0</v>
      </c>
      <c r="M1477" s="117"/>
    </row>
    <row r="1478" spans="2:13">
      <c r="B1478" s="117" t="s">
        <v>206</v>
      </c>
      <c r="C1478" s="117" t="s">
        <v>1119</v>
      </c>
      <c r="D1478" s="117" t="s">
        <v>219</v>
      </c>
      <c r="E1478" s="117">
        <v>15768</v>
      </c>
      <c r="F1478" s="141">
        <v>44896</v>
      </c>
      <c r="G1478" s="106">
        <v>0</v>
      </c>
      <c r="H1478" s="106">
        <v>0</v>
      </c>
      <c r="I1478" s="106">
        <v>1</v>
      </c>
      <c r="J1478" s="106">
        <v>0</v>
      </c>
      <c r="K1478" s="117">
        <v>0</v>
      </c>
      <c r="L1478" s="106">
        <v>0</v>
      </c>
      <c r="M1478" s="117"/>
    </row>
    <row r="1479" spans="2:13">
      <c r="B1479" s="117" t="s">
        <v>106</v>
      </c>
      <c r="C1479" s="117" t="s">
        <v>1136</v>
      </c>
      <c r="D1479" s="117" t="s">
        <v>1212</v>
      </c>
      <c r="E1479" s="117">
        <v>17096</v>
      </c>
      <c r="F1479" s="141">
        <v>44896</v>
      </c>
      <c r="G1479" s="106">
        <v>0</v>
      </c>
      <c r="H1479" s="106">
        <v>0</v>
      </c>
      <c r="I1479" s="106">
        <v>0</v>
      </c>
      <c r="J1479" s="106">
        <v>0</v>
      </c>
      <c r="K1479" s="117">
        <v>0</v>
      </c>
      <c r="L1479" s="106">
        <v>0</v>
      </c>
      <c r="M1479" s="117"/>
    </row>
    <row r="1480" spans="2:13">
      <c r="B1480" s="117" t="s">
        <v>206</v>
      </c>
      <c r="C1480" s="117" t="s">
        <v>1119</v>
      </c>
      <c r="D1480" s="117" t="s">
        <v>220</v>
      </c>
      <c r="E1480" s="117">
        <v>15780</v>
      </c>
      <c r="F1480" s="141">
        <v>44896</v>
      </c>
      <c r="G1480" s="106">
        <v>0</v>
      </c>
      <c r="H1480" s="106">
        <v>0</v>
      </c>
      <c r="I1480" s="106">
        <v>0</v>
      </c>
      <c r="J1480" s="106">
        <v>0</v>
      </c>
      <c r="K1480" s="117">
        <v>0</v>
      </c>
      <c r="L1480" s="106">
        <v>0</v>
      </c>
      <c r="M1480" s="117"/>
    </row>
    <row r="1481" spans="2:13">
      <c r="B1481" s="117" t="s">
        <v>125</v>
      </c>
      <c r="C1481" s="117" t="s">
        <v>1138</v>
      </c>
      <c r="D1481" s="117" t="s">
        <v>1361</v>
      </c>
      <c r="E1481" s="117">
        <v>15784</v>
      </c>
      <c r="F1481" s="141">
        <v>44896</v>
      </c>
      <c r="G1481" s="106">
        <v>0</v>
      </c>
      <c r="H1481" s="106">
        <v>0</v>
      </c>
      <c r="I1481" s="106">
        <v>0</v>
      </c>
      <c r="J1481" s="106">
        <v>0</v>
      </c>
      <c r="K1481" s="117">
        <v>0</v>
      </c>
      <c r="L1481" s="106">
        <v>0</v>
      </c>
      <c r="M1481" s="117"/>
    </row>
    <row r="1482" spans="2:13">
      <c r="B1482" s="117" t="s">
        <v>206</v>
      </c>
      <c r="C1482" s="117" t="s">
        <v>1115</v>
      </c>
      <c r="D1482" s="117" t="s">
        <v>1116</v>
      </c>
      <c r="E1482" s="117">
        <v>20753</v>
      </c>
      <c r="F1482" s="141">
        <v>44927</v>
      </c>
      <c r="G1482" s="106">
        <v>10</v>
      </c>
      <c r="H1482" s="106">
        <v>0</v>
      </c>
      <c r="I1482" s="106">
        <v>0</v>
      </c>
      <c r="J1482" s="106">
        <v>0</v>
      </c>
      <c r="K1482" s="117">
        <v>0</v>
      </c>
      <c r="L1482" s="106">
        <v>0</v>
      </c>
      <c r="M1482" s="117"/>
    </row>
    <row r="1483" spans="2:13">
      <c r="B1483" s="117" t="s">
        <v>206</v>
      </c>
      <c r="C1483" s="117" t="s">
        <v>1117</v>
      </c>
      <c r="D1483" s="117" t="s">
        <v>1118</v>
      </c>
      <c r="E1483" s="117">
        <v>17274</v>
      </c>
      <c r="F1483" s="141">
        <v>44927</v>
      </c>
      <c r="G1483" s="106">
        <v>17</v>
      </c>
      <c r="H1483" s="106">
        <v>0</v>
      </c>
      <c r="I1483" s="106">
        <v>0</v>
      </c>
      <c r="J1483" s="106">
        <v>0</v>
      </c>
      <c r="K1483" s="117">
        <v>0</v>
      </c>
      <c r="L1483" s="106">
        <v>0</v>
      </c>
      <c r="M1483" s="117"/>
    </row>
    <row r="1484" spans="2:13">
      <c r="B1484" s="117" t="s">
        <v>206</v>
      </c>
      <c r="C1484" s="117" t="s">
        <v>1119</v>
      </c>
      <c r="D1484" s="117" t="s">
        <v>212</v>
      </c>
      <c r="E1484" s="117">
        <v>14212</v>
      </c>
      <c r="F1484" s="141">
        <v>44927</v>
      </c>
      <c r="G1484" s="106">
        <v>10</v>
      </c>
      <c r="H1484" s="106">
        <v>0</v>
      </c>
      <c r="I1484" s="106">
        <v>2</v>
      </c>
      <c r="J1484" s="106">
        <v>0</v>
      </c>
      <c r="K1484" s="117">
        <v>0</v>
      </c>
      <c r="L1484" s="106">
        <v>0</v>
      </c>
      <c r="M1484" s="117"/>
    </row>
    <row r="1485" spans="2:13">
      <c r="B1485" s="117" t="s">
        <v>206</v>
      </c>
      <c r="C1485" s="117" t="s">
        <v>1119</v>
      </c>
      <c r="D1485" s="117" t="s">
        <v>529</v>
      </c>
      <c r="E1485" s="117">
        <v>24233</v>
      </c>
      <c r="F1485" s="141">
        <v>44927</v>
      </c>
      <c r="G1485" s="106">
        <v>7</v>
      </c>
      <c r="H1485" s="106">
        <v>0</v>
      </c>
      <c r="I1485" s="106">
        <v>0</v>
      </c>
      <c r="J1485" s="106">
        <v>0</v>
      </c>
      <c r="K1485" s="117">
        <v>0</v>
      </c>
      <c r="L1485" s="106">
        <v>0</v>
      </c>
      <c r="M1485" s="117"/>
    </row>
    <row r="1486" spans="2:13">
      <c r="B1486" s="117" t="s">
        <v>125</v>
      </c>
      <c r="C1486" s="117" t="s">
        <v>1120</v>
      </c>
      <c r="D1486" s="117" t="s">
        <v>1121</v>
      </c>
      <c r="E1486" s="117">
        <v>14197</v>
      </c>
      <c r="F1486" s="141">
        <v>44927</v>
      </c>
      <c r="G1486" s="106">
        <v>0</v>
      </c>
      <c r="H1486" s="106">
        <v>0</v>
      </c>
      <c r="I1486" s="106">
        <v>0</v>
      </c>
      <c r="J1486" s="106">
        <v>0</v>
      </c>
      <c r="K1486" s="117">
        <v>0</v>
      </c>
      <c r="L1486" s="106">
        <v>0</v>
      </c>
      <c r="M1486" s="117"/>
    </row>
    <row r="1487" spans="2:13">
      <c r="B1487" s="117" t="s">
        <v>206</v>
      </c>
      <c r="C1487" s="117" t="s">
        <v>1115</v>
      </c>
      <c r="D1487" s="117" t="s">
        <v>1122</v>
      </c>
      <c r="E1487" s="117">
        <v>14217</v>
      </c>
      <c r="F1487" s="141">
        <v>44927</v>
      </c>
      <c r="G1487" s="106">
        <v>1</v>
      </c>
      <c r="H1487" s="106">
        <v>0</v>
      </c>
      <c r="I1487" s="106">
        <v>0</v>
      </c>
      <c r="J1487" s="106">
        <v>0</v>
      </c>
      <c r="K1487" s="117">
        <v>0</v>
      </c>
      <c r="L1487" s="106">
        <v>0</v>
      </c>
      <c r="M1487" s="117"/>
    </row>
    <row r="1488" spans="2:13">
      <c r="B1488" s="117" t="s">
        <v>206</v>
      </c>
      <c r="C1488" s="117" t="s">
        <v>1115</v>
      </c>
      <c r="D1488" s="117" t="s">
        <v>221</v>
      </c>
      <c r="E1488" s="117">
        <v>14227</v>
      </c>
      <c r="F1488" s="141">
        <v>44927</v>
      </c>
      <c r="G1488" s="106">
        <v>2</v>
      </c>
      <c r="H1488" s="106">
        <v>0</v>
      </c>
      <c r="I1488" s="106">
        <v>0</v>
      </c>
      <c r="J1488" s="106">
        <v>0</v>
      </c>
      <c r="K1488" s="117">
        <v>0</v>
      </c>
      <c r="L1488" s="106">
        <v>0</v>
      </c>
      <c r="M1488" s="117"/>
    </row>
    <row r="1489" spans="2:13">
      <c r="B1489" s="117" t="s">
        <v>125</v>
      </c>
      <c r="C1489" s="117" t="s">
        <v>1138</v>
      </c>
      <c r="D1489" s="117" t="s">
        <v>534</v>
      </c>
      <c r="E1489" s="117">
        <v>22524</v>
      </c>
      <c r="F1489" s="141">
        <v>44927</v>
      </c>
      <c r="G1489" s="106">
        <v>0</v>
      </c>
      <c r="H1489" s="106">
        <v>1</v>
      </c>
      <c r="I1489" s="106">
        <v>1</v>
      </c>
      <c r="J1489" s="106">
        <v>0</v>
      </c>
      <c r="K1489" s="117">
        <v>0</v>
      </c>
      <c r="L1489" s="106">
        <v>0</v>
      </c>
      <c r="M1489" s="117"/>
    </row>
    <row r="1490" spans="2:13">
      <c r="B1490" s="117" t="s">
        <v>106</v>
      </c>
      <c r="C1490" s="117" t="s">
        <v>1113</v>
      </c>
      <c r="D1490" s="117" t="s">
        <v>1129</v>
      </c>
      <c r="E1490" s="117">
        <v>14241</v>
      </c>
      <c r="F1490" s="141">
        <v>44927</v>
      </c>
      <c r="G1490" s="106">
        <v>0</v>
      </c>
      <c r="H1490" s="106">
        <v>0</v>
      </c>
      <c r="I1490" s="106">
        <v>0</v>
      </c>
      <c r="J1490" s="106">
        <v>0</v>
      </c>
      <c r="K1490" s="117">
        <v>0</v>
      </c>
      <c r="L1490" s="106">
        <v>0</v>
      </c>
      <c r="M1490" s="117"/>
    </row>
    <row r="1491" spans="2:13">
      <c r="B1491" s="117" t="s">
        <v>106</v>
      </c>
      <c r="C1491" s="117" t="s">
        <v>1113</v>
      </c>
      <c r="D1491" s="117" t="s">
        <v>1303</v>
      </c>
      <c r="E1491" s="117">
        <v>14243</v>
      </c>
      <c r="F1491" s="141">
        <v>44927</v>
      </c>
      <c r="G1491" s="106">
        <v>0</v>
      </c>
      <c r="H1491" s="106">
        <v>0</v>
      </c>
      <c r="I1491" s="106">
        <v>0</v>
      </c>
      <c r="J1491" s="106">
        <v>0</v>
      </c>
      <c r="K1491" s="117">
        <v>0</v>
      </c>
      <c r="L1491" s="106">
        <v>0</v>
      </c>
      <c r="M1491" s="117"/>
    </row>
    <row r="1492" spans="2:13">
      <c r="B1492" s="117" t="s">
        <v>106</v>
      </c>
      <c r="C1492" s="117" t="s">
        <v>1131</v>
      </c>
      <c r="D1492" s="117" t="s">
        <v>1132</v>
      </c>
      <c r="E1492" s="117">
        <v>26325</v>
      </c>
      <c r="F1492" s="141">
        <v>44927</v>
      </c>
      <c r="G1492" s="106">
        <v>0</v>
      </c>
      <c r="H1492" s="106">
        <v>0</v>
      </c>
      <c r="I1492" s="106">
        <v>0</v>
      </c>
      <c r="J1492" s="106">
        <v>0</v>
      </c>
      <c r="K1492" s="117">
        <v>0</v>
      </c>
      <c r="L1492" s="106">
        <v>0</v>
      </c>
      <c r="M1492" s="117"/>
    </row>
    <row r="1493" spans="2:13">
      <c r="B1493" s="117" t="s">
        <v>206</v>
      </c>
      <c r="C1493" s="117" t="s">
        <v>1119</v>
      </c>
      <c r="D1493" s="117" t="s">
        <v>213</v>
      </c>
      <c r="E1493" s="117">
        <v>15769</v>
      </c>
      <c r="F1493" s="141">
        <v>44927</v>
      </c>
      <c r="G1493" s="106">
        <v>0</v>
      </c>
      <c r="H1493" s="106">
        <v>0</v>
      </c>
      <c r="I1493" s="106">
        <v>0</v>
      </c>
      <c r="J1493" s="106">
        <v>0</v>
      </c>
      <c r="K1493" s="117">
        <v>0</v>
      </c>
      <c r="L1493" s="106">
        <v>0</v>
      </c>
      <c r="M1493" s="117"/>
    </row>
    <row r="1494" spans="2:13">
      <c r="B1494" s="117" t="s">
        <v>106</v>
      </c>
      <c r="C1494" s="117" t="s">
        <v>1136</v>
      </c>
      <c r="D1494" s="117" t="s">
        <v>1304</v>
      </c>
      <c r="E1494" s="117">
        <v>14292</v>
      </c>
      <c r="F1494" s="141">
        <v>44927</v>
      </c>
      <c r="G1494" s="106">
        <v>3</v>
      </c>
      <c r="H1494" s="106">
        <v>0</v>
      </c>
      <c r="I1494" s="106">
        <v>0</v>
      </c>
      <c r="J1494" s="106">
        <v>0</v>
      </c>
      <c r="K1494" s="117">
        <v>0</v>
      </c>
      <c r="L1494" s="106">
        <v>0</v>
      </c>
      <c r="M1494" s="117"/>
    </row>
    <row r="1495" spans="2:13">
      <c r="B1495" s="117" t="s">
        <v>106</v>
      </c>
      <c r="C1495" s="117" t="s">
        <v>1131</v>
      </c>
      <c r="D1495" s="117" t="s">
        <v>1220</v>
      </c>
      <c r="E1495" s="117">
        <v>20436</v>
      </c>
      <c r="F1495" s="141">
        <v>44927</v>
      </c>
      <c r="G1495" s="106">
        <v>3</v>
      </c>
      <c r="H1495" s="106">
        <v>0</v>
      </c>
      <c r="I1495" s="106">
        <v>0</v>
      </c>
      <c r="J1495" s="106">
        <v>0</v>
      </c>
      <c r="K1495" s="117">
        <v>0</v>
      </c>
      <c r="L1495" s="106">
        <v>0</v>
      </c>
      <c r="M1495" s="117"/>
    </row>
    <row r="1496" spans="2:13">
      <c r="B1496" s="117" t="s">
        <v>106</v>
      </c>
      <c r="C1496" s="117" t="s">
        <v>1126</v>
      </c>
      <c r="D1496" s="117" t="s">
        <v>1222</v>
      </c>
      <c r="E1496" s="117">
        <v>14321</v>
      </c>
      <c r="F1496" s="141">
        <v>44927</v>
      </c>
      <c r="G1496" s="106">
        <v>1</v>
      </c>
      <c r="H1496" s="106">
        <v>0</v>
      </c>
      <c r="I1496" s="106">
        <v>0</v>
      </c>
      <c r="J1496" s="106">
        <v>0</v>
      </c>
      <c r="K1496" s="117">
        <v>0</v>
      </c>
      <c r="L1496" s="106">
        <v>0</v>
      </c>
      <c r="M1496" s="117"/>
    </row>
    <row r="1497" spans="2:13">
      <c r="B1497" s="117" t="s">
        <v>106</v>
      </c>
      <c r="C1497" s="117" t="s">
        <v>1126</v>
      </c>
      <c r="D1497" s="117" t="s">
        <v>1225</v>
      </c>
      <c r="E1497" s="117">
        <v>16736</v>
      </c>
      <c r="F1497" s="141">
        <v>44927</v>
      </c>
      <c r="G1497" s="106">
        <v>0</v>
      </c>
      <c r="H1497" s="106">
        <v>0</v>
      </c>
      <c r="I1497" s="106">
        <v>0</v>
      </c>
      <c r="J1497" s="106">
        <v>0</v>
      </c>
      <c r="K1497" s="117">
        <v>0</v>
      </c>
      <c r="L1497" s="106">
        <v>0</v>
      </c>
      <c r="M1497" s="117"/>
    </row>
    <row r="1498" spans="2:13">
      <c r="B1498" s="117" t="s">
        <v>125</v>
      </c>
      <c r="C1498" s="117" t="s">
        <v>1120</v>
      </c>
      <c r="D1498" s="117" t="s">
        <v>1226</v>
      </c>
      <c r="E1498" s="117">
        <v>14391</v>
      </c>
      <c r="F1498" s="141">
        <v>44927</v>
      </c>
      <c r="G1498" s="106">
        <v>0</v>
      </c>
      <c r="H1498" s="106">
        <v>0</v>
      </c>
      <c r="I1498" s="106">
        <v>0</v>
      </c>
      <c r="J1498" s="106">
        <v>0</v>
      </c>
      <c r="K1498" s="117">
        <v>0</v>
      </c>
      <c r="L1498" s="106">
        <v>0</v>
      </c>
      <c r="M1498" s="117"/>
    </row>
    <row r="1499" spans="2:13">
      <c r="B1499" s="117" t="s">
        <v>125</v>
      </c>
      <c r="C1499" s="117" t="s">
        <v>1138</v>
      </c>
      <c r="D1499" s="117" t="s">
        <v>1333</v>
      </c>
      <c r="E1499" s="117">
        <v>21878</v>
      </c>
      <c r="F1499" s="141">
        <v>44927</v>
      </c>
      <c r="G1499" s="106">
        <v>0</v>
      </c>
      <c r="H1499" s="106">
        <v>0</v>
      </c>
      <c r="I1499" s="106">
        <v>0</v>
      </c>
      <c r="J1499" s="106">
        <v>0</v>
      </c>
      <c r="K1499" s="117">
        <v>0</v>
      </c>
      <c r="L1499" s="106">
        <v>0</v>
      </c>
      <c r="M1499" s="117"/>
    </row>
    <row r="1500" spans="2:13">
      <c r="B1500" s="117" t="s">
        <v>125</v>
      </c>
      <c r="C1500" s="117" t="s">
        <v>1120</v>
      </c>
      <c r="D1500" s="117" t="s">
        <v>553</v>
      </c>
      <c r="E1500" s="117">
        <v>21122</v>
      </c>
      <c r="F1500" s="141">
        <v>44927</v>
      </c>
      <c r="G1500" s="106">
        <v>0</v>
      </c>
      <c r="H1500" s="106">
        <v>0</v>
      </c>
      <c r="I1500" s="106">
        <v>0</v>
      </c>
      <c r="J1500" s="106">
        <v>0</v>
      </c>
      <c r="K1500" s="117">
        <v>0</v>
      </c>
      <c r="L1500" s="106">
        <v>0</v>
      </c>
      <c r="M1500" s="117"/>
    </row>
    <row r="1501" spans="2:13">
      <c r="B1501" s="117" t="s">
        <v>106</v>
      </c>
      <c r="C1501" s="117" t="s">
        <v>1131</v>
      </c>
      <c r="D1501" s="117" t="s">
        <v>114</v>
      </c>
      <c r="E1501" s="117">
        <v>14964</v>
      </c>
      <c r="F1501" s="141">
        <v>44927</v>
      </c>
      <c r="G1501" s="106">
        <v>0</v>
      </c>
      <c r="H1501" s="106">
        <v>0</v>
      </c>
      <c r="I1501" s="106">
        <v>0</v>
      </c>
      <c r="J1501" s="106">
        <v>0</v>
      </c>
      <c r="K1501" s="117">
        <v>0</v>
      </c>
      <c r="L1501" s="106">
        <v>0</v>
      </c>
      <c r="M1501" s="117"/>
    </row>
    <row r="1502" spans="2:13">
      <c r="B1502" s="117" t="s">
        <v>106</v>
      </c>
      <c r="C1502" s="117" t="s">
        <v>1131</v>
      </c>
      <c r="D1502" s="117" t="s">
        <v>1134</v>
      </c>
      <c r="E1502" s="117">
        <v>19322</v>
      </c>
      <c r="F1502" s="141">
        <v>44927</v>
      </c>
      <c r="G1502" s="106">
        <v>10</v>
      </c>
      <c r="H1502" s="106">
        <v>0</v>
      </c>
      <c r="I1502" s="106">
        <v>0</v>
      </c>
      <c r="J1502" s="106">
        <v>0</v>
      </c>
      <c r="K1502" s="117">
        <v>0</v>
      </c>
      <c r="L1502" s="106">
        <v>0</v>
      </c>
      <c r="M1502" s="117"/>
    </row>
    <row r="1503" spans="2:13">
      <c r="B1503" s="117" t="s">
        <v>106</v>
      </c>
      <c r="C1503" s="117" t="s">
        <v>1131</v>
      </c>
      <c r="D1503" s="117" t="s">
        <v>1289</v>
      </c>
      <c r="E1503" s="117">
        <v>14474</v>
      </c>
      <c r="F1503" s="141">
        <v>44927</v>
      </c>
      <c r="G1503" s="106">
        <v>0</v>
      </c>
      <c r="H1503" s="106">
        <v>0</v>
      </c>
      <c r="I1503" s="106">
        <v>0</v>
      </c>
      <c r="J1503" s="106">
        <v>0</v>
      </c>
      <c r="K1503" s="117">
        <v>0</v>
      </c>
      <c r="L1503" s="106">
        <v>0</v>
      </c>
      <c r="M1503" s="117"/>
    </row>
    <row r="1504" spans="2:13">
      <c r="B1504" s="117" t="s">
        <v>106</v>
      </c>
      <c r="C1504" s="117" t="s">
        <v>1131</v>
      </c>
      <c r="D1504" s="117" t="s">
        <v>1228</v>
      </c>
      <c r="E1504" s="117">
        <v>14557</v>
      </c>
      <c r="F1504" s="141">
        <v>44927</v>
      </c>
      <c r="G1504" s="106">
        <v>0</v>
      </c>
      <c r="H1504" s="106">
        <v>0</v>
      </c>
      <c r="I1504" s="106">
        <v>0</v>
      </c>
      <c r="J1504" s="106">
        <v>0</v>
      </c>
      <c r="K1504" s="117">
        <v>0</v>
      </c>
      <c r="L1504" s="106">
        <v>0</v>
      </c>
      <c r="M1504" s="117"/>
    </row>
    <row r="1505" spans="2:13">
      <c r="B1505" s="117" t="s">
        <v>125</v>
      </c>
      <c r="C1505" s="117" t="s">
        <v>1166</v>
      </c>
      <c r="D1505" s="117" t="s">
        <v>1362</v>
      </c>
      <c r="E1505" s="117">
        <v>16677</v>
      </c>
      <c r="F1505" s="141">
        <v>44927</v>
      </c>
      <c r="G1505" s="106">
        <v>3</v>
      </c>
      <c r="H1505" s="106">
        <v>0</v>
      </c>
      <c r="I1505" s="106">
        <v>0</v>
      </c>
      <c r="J1505" s="106">
        <v>0</v>
      </c>
      <c r="K1505" s="117">
        <v>0</v>
      </c>
      <c r="L1505" s="106">
        <v>0</v>
      </c>
      <c r="M1505" s="117"/>
    </row>
    <row r="1506" spans="2:13">
      <c r="B1506" s="117" t="s">
        <v>106</v>
      </c>
      <c r="C1506" s="117" t="s">
        <v>1131</v>
      </c>
      <c r="D1506" s="117" t="s">
        <v>1140</v>
      </c>
      <c r="E1506" s="117">
        <v>17087</v>
      </c>
      <c r="F1506" s="141">
        <v>44927</v>
      </c>
      <c r="G1506" s="106">
        <v>0</v>
      </c>
      <c r="H1506" s="106">
        <v>0</v>
      </c>
      <c r="I1506" s="106">
        <v>0</v>
      </c>
      <c r="J1506" s="106">
        <v>0</v>
      </c>
      <c r="K1506" s="117">
        <v>0</v>
      </c>
      <c r="L1506" s="106">
        <v>0</v>
      </c>
      <c r="M1506" s="117"/>
    </row>
    <row r="1507" spans="2:13">
      <c r="B1507" s="117" t="s">
        <v>125</v>
      </c>
      <c r="C1507" s="117" t="s">
        <v>1166</v>
      </c>
      <c r="D1507" s="117" t="s">
        <v>1267</v>
      </c>
      <c r="E1507" s="117">
        <v>22928</v>
      </c>
      <c r="F1507" s="141">
        <v>44927</v>
      </c>
      <c r="G1507" s="106">
        <v>1</v>
      </c>
      <c r="H1507" s="106">
        <v>0</v>
      </c>
      <c r="I1507" s="106">
        <v>0</v>
      </c>
      <c r="J1507" s="106">
        <v>0</v>
      </c>
      <c r="K1507" s="117">
        <v>0</v>
      </c>
      <c r="L1507" s="106">
        <v>0</v>
      </c>
      <c r="M1507" s="117"/>
    </row>
    <row r="1508" spans="2:13">
      <c r="B1508" s="117" t="s">
        <v>106</v>
      </c>
      <c r="C1508" s="117" t="s">
        <v>1161</v>
      </c>
      <c r="D1508" s="117" t="s">
        <v>1305</v>
      </c>
      <c r="E1508" s="117">
        <v>14677</v>
      </c>
      <c r="F1508" s="141">
        <v>44927</v>
      </c>
      <c r="G1508" s="106">
        <v>3</v>
      </c>
      <c r="H1508" s="106">
        <v>0</v>
      </c>
      <c r="I1508" s="106">
        <v>0</v>
      </c>
      <c r="J1508" s="106">
        <v>0</v>
      </c>
      <c r="K1508" s="117">
        <v>0</v>
      </c>
      <c r="L1508" s="106">
        <v>0</v>
      </c>
      <c r="M1508" s="117"/>
    </row>
    <row r="1509" spans="2:13">
      <c r="B1509" s="117" t="s">
        <v>106</v>
      </c>
      <c r="C1509" s="117" t="s">
        <v>1113</v>
      </c>
      <c r="D1509" s="117" t="s">
        <v>595</v>
      </c>
      <c r="E1509" s="117">
        <v>14716</v>
      </c>
      <c r="F1509" s="141">
        <v>44927</v>
      </c>
      <c r="G1509" s="106">
        <v>0</v>
      </c>
      <c r="H1509" s="106">
        <v>1</v>
      </c>
      <c r="I1509" s="106">
        <v>1</v>
      </c>
      <c r="J1509" s="106">
        <v>0</v>
      </c>
      <c r="K1509" s="117">
        <v>0</v>
      </c>
      <c r="L1509" s="106">
        <v>0</v>
      </c>
      <c r="M1509" s="117"/>
    </row>
    <row r="1510" spans="2:13">
      <c r="B1510" s="117" t="s">
        <v>106</v>
      </c>
      <c r="C1510" s="117" t="s">
        <v>1125</v>
      </c>
      <c r="D1510" s="117" t="s">
        <v>107</v>
      </c>
      <c r="E1510" s="117">
        <v>14784</v>
      </c>
      <c r="F1510" s="141">
        <v>44927</v>
      </c>
      <c r="G1510" s="106">
        <v>5</v>
      </c>
      <c r="H1510" s="106">
        <v>0</v>
      </c>
      <c r="I1510" s="106">
        <v>0</v>
      </c>
      <c r="J1510" s="106">
        <v>0</v>
      </c>
      <c r="K1510" s="117">
        <v>0</v>
      </c>
      <c r="L1510" s="106">
        <v>0</v>
      </c>
      <c r="M1510" s="117"/>
    </row>
    <row r="1511" spans="2:13">
      <c r="B1511" s="117" t="s">
        <v>106</v>
      </c>
      <c r="C1511" s="117" t="s">
        <v>1126</v>
      </c>
      <c r="D1511" s="117" t="s">
        <v>1145</v>
      </c>
      <c r="E1511" s="117">
        <v>16737</v>
      </c>
      <c r="F1511" s="141">
        <v>44927</v>
      </c>
      <c r="G1511" s="106">
        <v>0</v>
      </c>
      <c r="H1511" s="106">
        <v>0</v>
      </c>
      <c r="I1511" s="106">
        <v>0</v>
      </c>
      <c r="J1511" s="106">
        <v>0</v>
      </c>
      <c r="K1511" s="117">
        <v>0</v>
      </c>
      <c r="L1511" s="106">
        <v>0</v>
      </c>
      <c r="M1511" s="117"/>
    </row>
    <row r="1512" spans="2:13">
      <c r="B1512" s="117" t="s">
        <v>125</v>
      </c>
      <c r="C1512" s="117" t="s">
        <v>1138</v>
      </c>
      <c r="D1512" s="117" t="s">
        <v>1268</v>
      </c>
      <c r="E1512" s="117">
        <v>21280</v>
      </c>
      <c r="F1512" s="141">
        <v>44927</v>
      </c>
      <c r="G1512" s="106">
        <v>0</v>
      </c>
      <c r="H1512" s="106">
        <v>0</v>
      </c>
      <c r="I1512" s="106">
        <v>0</v>
      </c>
      <c r="J1512" s="106">
        <v>0</v>
      </c>
      <c r="K1512" s="117">
        <v>0</v>
      </c>
      <c r="L1512" s="106">
        <v>0</v>
      </c>
      <c r="M1512" s="117"/>
    </row>
    <row r="1513" spans="2:13">
      <c r="B1513" s="117" t="s">
        <v>125</v>
      </c>
      <c r="C1513" s="117" t="s">
        <v>1138</v>
      </c>
      <c r="D1513" s="117" t="s">
        <v>1323</v>
      </c>
      <c r="E1513" s="117">
        <v>14860</v>
      </c>
      <c r="F1513" s="141">
        <v>44927</v>
      </c>
      <c r="G1513" s="106">
        <v>3</v>
      </c>
      <c r="H1513" s="106">
        <v>0</v>
      </c>
      <c r="I1513" s="106">
        <v>0</v>
      </c>
      <c r="J1513" s="106">
        <v>0</v>
      </c>
      <c r="K1513" s="117">
        <v>0</v>
      </c>
      <c r="L1513" s="106">
        <v>0</v>
      </c>
      <c r="M1513" s="117"/>
    </row>
    <row r="1514" spans="2:13">
      <c r="B1514" s="117" t="s">
        <v>206</v>
      </c>
      <c r="C1514" s="117" t="s">
        <v>1119</v>
      </c>
      <c r="D1514" s="117" t="s">
        <v>1148</v>
      </c>
      <c r="E1514" s="117">
        <v>19945</v>
      </c>
      <c r="F1514" s="141">
        <v>44927</v>
      </c>
      <c r="G1514" s="106">
        <v>8</v>
      </c>
      <c r="H1514" s="106">
        <v>0</v>
      </c>
      <c r="I1514" s="106">
        <v>0</v>
      </c>
      <c r="J1514" s="106">
        <v>0</v>
      </c>
      <c r="K1514" s="117">
        <v>0</v>
      </c>
      <c r="L1514" s="106">
        <v>0</v>
      </c>
      <c r="M1514" s="117"/>
    </row>
    <row r="1515" spans="2:13">
      <c r="B1515" s="117" t="s">
        <v>125</v>
      </c>
      <c r="C1515" s="117" t="s">
        <v>1120</v>
      </c>
      <c r="D1515" s="117" t="s">
        <v>136</v>
      </c>
      <c r="E1515" s="117">
        <v>14869</v>
      </c>
      <c r="F1515" s="141">
        <v>44927</v>
      </c>
      <c r="G1515" s="106">
        <v>11</v>
      </c>
      <c r="H1515" s="106">
        <v>0</v>
      </c>
      <c r="I1515" s="106">
        <v>0</v>
      </c>
      <c r="J1515" s="106">
        <v>0</v>
      </c>
      <c r="K1515" s="117">
        <v>0</v>
      </c>
      <c r="L1515" s="106">
        <v>0</v>
      </c>
      <c r="M1515" s="117"/>
    </row>
    <row r="1516" spans="2:13">
      <c r="B1516" s="117" t="s">
        <v>106</v>
      </c>
      <c r="C1516" s="117" t="s">
        <v>1113</v>
      </c>
      <c r="D1516" s="117" t="s">
        <v>1149</v>
      </c>
      <c r="E1516" s="117">
        <v>14881</v>
      </c>
      <c r="F1516" s="141">
        <v>44927</v>
      </c>
      <c r="G1516" s="106">
        <v>0</v>
      </c>
      <c r="H1516" s="106">
        <v>0</v>
      </c>
      <c r="I1516" s="106">
        <v>0</v>
      </c>
      <c r="J1516" s="106">
        <v>0</v>
      </c>
      <c r="K1516" s="117">
        <v>0</v>
      </c>
      <c r="L1516" s="106">
        <v>0</v>
      </c>
      <c r="M1516" s="117"/>
    </row>
    <row r="1517" spans="2:13">
      <c r="B1517" s="117" t="s">
        <v>106</v>
      </c>
      <c r="C1517" s="117" t="s">
        <v>1113</v>
      </c>
      <c r="D1517" s="117" t="s">
        <v>1350</v>
      </c>
      <c r="E1517" s="117">
        <v>14888</v>
      </c>
      <c r="F1517" s="141">
        <v>44927</v>
      </c>
      <c r="G1517" s="106">
        <v>0</v>
      </c>
      <c r="H1517" s="106">
        <v>0</v>
      </c>
      <c r="I1517" s="106">
        <v>0</v>
      </c>
      <c r="J1517" s="106">
        <v>0</v>
      </c>
      <c r="K1517" s="117">
        <v>0</v>
      </c>
      <c r="L1517" s="106">
        <v>0</v>
      </c>
      <c r="M1517" s="117"/>
    </row>
    <row r="1518" spans="2:13">
      <c r="B1518" s="117" t="s">
        <v>106</v>
      </c>
      <c r="C1518" s="117" t="s">
        <v>1136</v>
      </c>
      <c r="D1518" s="117" t="s">
        <v>1235</v>
      </c>
      <c r="E1518" s="117">
        <v>17091</v>
      </c>
      <c r="F1518" s="141">
        <v>44927</v>
      </c>
      <c r="G1518" s="106">
        <v>5</v>
      </c>
      <c r="H1518" s="106">
        <v>0</v>
      </c>
      <c r="I1518" s="106">
        <v>0</v>
      </c>
      <c r="J1518" s="106">
        <v>0</v>
      </c>
      <c r="K1518" s="117">
        <v>0</v>
      </c>
      <c r="L1518" s="106">
        <v>0</v>
      </c>
      <c r="M1518" s="117"/>
    </row>
    <row r="1519" spans="2:13">
      <c r="B1519" s="117" t="s">
        <v>106</v>
      </c>
      <c r="C1519" s="117" t="s">
        <v>1126</v>
      </c>
      <c r="D1519" s="117" t="s">
        <v>601</v>
      </c>
      <c r="E1519" s="117">
        <v>16733</v>
      </c>
      <c r="F1519" s="141">
        <v>44927</v>
      </c>
      <c r="G1519" s="106">
        <v>11</v>
      </c>
      <c r="H1519" s="106">
        <v>0</v>
      </c>
      <c r="I1519" s="106">
        <v>0</v>
      </c>
      <c r="J1519" s="106">
        <v>0</v>
      </c>
      <c r="K1519" s="117">
        <v>0</v>
      </c>
      <c r="L1519" s="106">
        <v>0</v>
      </c>
      <c r="M1519" s="117"/>
    </row>
    <row r="1520" spans="2:13">
      <c r="B1520" s="117" t="s">
        <v>106</v>
      </c>
      <c r="C1520" s="117" t="s">
        <v>1136</v>
      </c>
      <c r="D1520" s="117" t="s">
        <v>1152</v>
      </c>
      <c r="E1520" s="117">
        <v>17099</v>
      </c>
      <c r="F1520" s="141">
        <v>44927</v>
      </c>
      <c r="G1520" s="106">
        <v>1</v>
      </c>
      <c r="H1520" s="106">
        <v>0</v>
      </c>
      <c r="I1520" s="106">
        <v>0</v>
      </c>
      <c r="J1520" s="106">
        <v>0</v>
      </c>
      <c r="K1520" s="117">
        <v>0</v>
      </c>
      <c r="L1520" s="106">
        <v>0</v>
      </c>
      <c r="M1520" s="117"/>
    </row>
    <row r="1521" spans="2:13">
      <c r="B1521" s="117" t="s">
        <v>106</v>
      </c>
      <c r="C1521" s="117" t="s">
        <v>1131</v>
      </c>
      <c r="D1521" s="117" t="s">
        <v>1324</v>
      </c>
      <c r="E1521" s="117">
        <v>14933</v>
      </c>
      <c r="F1521" s="141">
        <v>44927</v>
      </c>
      <c r="G1521" s="106">
        <v>11</v>
      </c>
      <c r="H1521" s="106">
        <v>0</v>
      </c>
      <c r="I1521" s="106">
        <v>0</v>
      </c>
      <c r="J1521" s="106">
        <v>0</v>
      </c>
      <c r="K1521" s="117">
        <v>0</v>
      </c>
      <c r="L1521" s="106">
        <v>0</v>
      </c>
      <c r="M1521" s="117"/>
    </row>
    <row r="1522" spans="2:13">
      <c r="B1522" s="117" t="s">
        <v>106</v>
      </c>
      <c r="C1522" s="117" t="s">
        <v>1125</v>
      </c>
      <c r="D1522" s="117" t="s">
        <v>108</v>
      </c>
      <c r="E1522" s="117">
        <v>14953</v>
      </c>
      <c r="F1522" s="141">
        <v>44927</v>
      </c>
      <c r="G1522" s="106">
        <v>0</v>
      </c>
      <c r="H1522" s="106">
        <v>0</v>
      </c>
      <c r="I1522" s="106">
        <v>2</v>
      </c>
      <c r="J1522" s="106">
        <v>0</v>
      </c>
      <c r="K1522" s="117">
        <v>0</v>
      </c>
      <c r="L1522" s="106">
        <v>0</v>
      </c>
      <c r="M1522" s="117"/>
    </row>
    <row r="1523" spans="2:13">
      <c r="B1523" s="117" t="s">
        <v>106</v>
      </c>
      <c r="C1523" s="117" t="s">
        <v>1136</v>
      </c>
      <c r="D1523" s="117" t="s">
        <v>1155</v>
      </c>
      <c r="E1523" s="117">
        <v>14968</v>
      </c>
      <c r="F1523" s="141">
        <v>44927</v>
      </c>
      <c r="G1523" s="106">
        <v>2</v>
      </c>
      <c r="H1523" s="106">
        <v>0</v>
      </c>
      <c r="I1523" s="106">
        <v>0</v>
      </c>
      <c r="J1523" s="106">
        <v>0</v>
      </c>
      <c r="K1523" s="117">
        <v>0</v>
      </c>
      <c r="L1523" s="106">
        <v>0</v>
      </c>
      <c r="M1523" s="117"/>
    </row>
    <row r="1524" spans="2:13">
      <c r="B1524" s="117" t="s">
        <v>206</v>
      </c>
      <c r="C1524" s="117" t="s">
        <v>1119</v>
      </c>
      <c r="D1524" s="117" t="s">
        <v>1157</v>
      </c>
      <c r="E1524" s="117">
        <v>23256</v>
      </c>
      <c r="F1524" s="141">
        <v>44927</v>
      </c>
      <c r="G1524" s="106">
        <v>0</v>
      </c>
      <c r="H1524" s="106">
        <v>0</v>
      </c>
      <c r="I1524" s="106">
        <v>0</v>
      </c>
      <c r="J1524" s="106">
        <v>0</v>
      </c>
      <c r="K1524" s="117">
        <v>0</v>
      </c>
      <c r="L1524" s="106">
        <v>0</v>
      </c>
      <c r="M1524" s="117"/>
    </row>
    <row r="1525" spans="2:13">
      <c r="B1525" s="117" t="s">
        <v>206</v>
      </c>
      <c r="C1525" s="117" t="s">
        <v>1115</v>
      </c>
      <c r="D1525" s="117" t="s">
        <v>614</v>
      </c>
      <c r="E1525" s="117">
        <v>15014</v>
      </c>
      <c r="F1525" s="141">
        <v>44927</v>
      </c>
      <c r="G1525" s="106">
        <v>9</v>
      </c>
      <c r="H1525" s="106">
        <v>0</v>
      </c>
      <c r="I1525" s="106">
        <v>0</v>
      </c>
      <c r="J1525" s="106">
        <v>0</v>
      </c>
      <c r="K1525" s="117">
        <v>0</v>
      </c>
      <c r="L1525" s="106">
        <v>0</v>
      </c>
      <c r="M1525" s="117"/>
    </row>
    <row r="1526" spans="2:13">
      <c r="B1526" s="117" t="s">
        <v>206</v>
      </c>
      <c r="C1526" s="117" t="s">
        <v>1117</v>
      </c>
      <c r="D1526" s="117" t="s">
        <v>208</v>
      </c>
      <c r="E1526" s="117">
        <v>15017</v>
      </c>
      <c r="F1526" s="141">
        <v>44927</v>
      </c>
      <c r="G1526" s="106">
        <v>0</v>
      </c>
      <c r="H1526" s="106">
        <v>0</v>
      </c>
      <c r="I1526" s="106">
        <v>0</v>
      </c>
      <c r="J1526" s="106">
        <v>0</v>
      </c>
      <c r="K1526" s="117">
        <v>0</v>
      </c>
      <c r="L1526" s="106">
        <v>0</v>
      </c>
      <c r="M1526" s="117"/>
    </row>
    <row r="1527" spans="2:13">
      <c r="B1527" s="117" t="s">
        <v>206</v>
      </c>
      <c r="C1527" s="117" t="s">
        <v>1117</v>
      </c>
      <c r="D1527" s="117" t="s">
        <v>1319</v>
      </c>
      <c r="E1527" s="117">
        <v>20717</v>
      </c>
      <c r="F1527" s="141">
        <v>44927</v>
      </c>
      <c r="G1527" s="106">
        <v>0</v>
      </c>
      <c r="H1527" s="106">
        <v>0</v>
      </c>
      <c r="I1527" s="106">
        <v>0</v>
      </c>
      <c r="J1527" s="106">
        <v>0</v>
      </c>
      <c r="K1527" s="117">
        <v>0</v>
      </c>
      <c r="L1527" s="106">
        <v>0</v>
      </c>
      <c r="M1527" s="117"/>
    </row>
    <row r="1528" spans="2:13">
      <c r="B1528" s="117" t="s">
        <v>206</v>
      </c>
      <c r="C1528" s="117" t="s">
        <v>1117</v>
      </c>
      <c r="D1528" s="117" t="s">
        <v>1272</v>
      </c>
      <c r="E1528" s="117">
        <v>17145</v>
      </c>
      <c r="F1528" s="141">
        <v>44927</v>
      </c>
      <c r="G1528" s="106">
        <v>2</v>
      </c>
      <c r="H1528" s="106">
        <v>0</v>
      </c>
      <c r="I1528" s="106">
        <v>0</v>
      </c>
      <c r="J1528" s="106">
        <v>0</v>
      </c>
      <c r="K1528" s="117">
        <v>0</v>
      </c>
      <c r="L1528" s="106">
        <v>0</v>
      </c>
      <c r="M1528" s="117"/>
    </row>
    <row r="1529" spans="2:13">
      <c r="B1529" s="117" t="s">
        <v>206</v>
      </c>
      <c r="C1529" s="117" t="s">
        <v>1117</v>
      </c>
      <c r="D1529" s="117" t="s">
        <v>1163</v>
      </c>
      <c r="E1529" s="117">
        <v>15047</v>
      </c>
      <c r="F1529" s="141">
        <v>44927</v>
      </c>
      <c r="G1529" s="106">
        <v>11</v>
      </c>
      <c r="H1529" s="106">
        <v>0</v>
      </c>
      <c r="I1529" s="106">
        <v>0</v>
      </c>
      <c r="J1529" s="106">
        <v>0</v>
      </c>
      <c r="K1529" s="117">
        <v>0</v>
      </c>
      <c r="L1529" s="106">
        <v>0</v>
      </c>
      <c r="M1529" s="117"/>
    </row>
    <row r="1530" spans="2:13">
      <c r="B1530" s="117" t="s">
        <v>206</v>
      </c>
      <c r="C1530" s="117" t="s">
        <v>1115</v>
      </c>
      <c r="D1530" s="117" t="s">
        <v>1164</v>
      </c>
      <c r="E1530" s="117">
        <v>20765</v>
      </c>
      <c r="F1530" s="141">
        <v>44927</v>
      </c>
      <c r="G1530" s="106">
        <v>0</v>
      </c>
      <c r="H1530" s="106">
        <v>0</v>
      </c>
      <c r="I1530" s="106">
        <v>0</v>
      </c>
      <c r="J1530" s="106">
        <v>0</v>
      </c>
      <c r="K1530" s="117">
        <v>0</v>
      </c>
      <c r="L1530" s="106">
        <v>0</v>
      </c>
      <c r="M1530" s="117"/>
    </row>
    <row r="1531" spans="2:13">
      <c r="B1531" s="117" t="s">
        <v>206</v>
      </c>
      <c r="C1531" s="117" t="s">
        <v>1117</v>
      </c>
      <c r="D1531" s="117" t="s">
        <v>1320</v>
      </c>
      <c r="E1531" s="117">
        <v>20720</v>
      </c>
      <c r="F1531" s="141">
        <v>44927</v>
      </c>
      <c r="G1531" s="106">
        <v>0</v>
      </c>
      <c r="H1531" s="106">
        <v>0</v>
      </c>
      <c r="I1531" s="106">
        <v>0</v>
      </c>
      <c r="J1531" s="106">
        <v>0</v>
      </c>
      <c r="K1531" s="117">
        <v>0</v>
      </c>
      <c r="L1531" s="106">
        <v>0</v>
      </c>
      <c r="M1531" s="117"/>
    </row>
    <row r="1532" spans="2:13">
      <c r="B1532" s="117" t="s">
        <v>206</v>
      </c>
      <c r="C1532" s="117" t="s">
        <v>1115</v>
      </c>
      <c r="D1532" s="117" t="s">
        <v>1358</v>
      </c>
      <c r="E1532" s="117">
        <v>17278</v>
      </c>
      <c r="F1532" s="141">
        <v>44927</v>
      </c>
      <c r="G1532" s="106">
        <v>8</v>
      </c>
      <c r="H1532" s="106">
        <v>0</v>
      </c>
      <c r="I1532" s="106">
        <v>0</v>
      </c>
      <c r="J1532" s="106">
        <v>0</v>
      </c>
      <c r="K1532" s="117">
        <v>0</v>
      </c>
      <c r="L1532" s="106">
        <v>0</v>
      </c>
      <c r="M1532" s="117"/>
    </row>
    <row r="1533" spans="2:13">
      <c r="B1533" s="117" t="s">
        <v>106</v>
      </c>
      <c r="C1533" s="117" t="s">
        <v>1126</v>
      </c>
      <c r="D1533" s="117" t="s">
        <v>1241</v>
      </c>
      <c r="E1533" s="117">
        <v>15053</v>
      </c>
      <c r="F1533" s="141">
        <v>44927</v>
      </c>
      <c r="G1533" s="106">
        <v>0</v>
      </c>
      <c r="H1533" s="106">
        <v>0</v>
      </c>
      <c r="I1533" s="106">
        <v>0</v>
      </c>
      <c r="J1533" s="106">
        <v>0</v>
      </c>
      <c r="K1533" s="117">
        <v>0</v>
      </c>
      <c r="L1533" s="106">
        <v>0</v>
      </c>
      <c r="M1533" s="117"/>
    </row>
    <row r="1534" spans="2:13">
      <c r="B1534" s="117" t="s">
        <v>206</v>
      </c>
      <c r="C1534" s="117" t="s">
        <v>1119</v>
      </c>
      <c r="D1534" s="117" t="s">
        <v>1326</v>
      </c>
      <c r="E1534" s="117">
        <v>20743</v>
      </c>
      <c r="F1534" s="141">
        <v>44927</v>
      </c>
      <c r="G1534" s="106">
        <v>18</v>
      </c>
      <c r="H1534" s="106">
        <v>0</v>
      </c>
      <c r="I1534" s="106">
        <v>0</v>
      </c>
      <c r="J1534" s="106">
        <v>0</v>
      </c>
      <c r="K1534" s="117">
        <v>0</v>
      </c>
      <c r="L1534" s="106">
        <v>0</v>
      </c>
      <c r="M1534" s="117"/>
    </row>
    <row r="1535" spans="2:13">
      <c r="B1535" s="117" t="s">
        <v>206</v>
      </c>
      <c r="C1535" s="117" t="s">
        <v>1117</v>
      </c>
      <c r="D1535" s="117" t="s">
        <v>1327</v>
      </c>
      <c r="E1535" s="117">
        <v>17189</v>
      </c>
      <c r="F1535" s="141">
        <v>44927</v>
      </c>
      <c r="G1535" s="106">
        <v>0</v>
      </c>
      <c r="H1535" s="106">
        <v>0</v>
      </c>
      <c r="I1535" s="106">
        <v>0</v>
      </c>
      <c r="J1535" s="106">
        <v>0</v>
      </c>
      <c r="K1535" s="117">
        <v>0</v>
      </c>
      <c r="L1535" s="106">
        <v>0</v>
      </c>
      <c r="M1535" s="117"/>
    </row>
    <row r="1536" spans="2:13">
      <c r="B1536" s="117" t="s">
        <v>206</v>
      </c>
      <c r="C1536" s="117" t="s">
        <v>1117</v>
      </c>
      <c r="D1536" s="117" t="s">
        <v>1245</v>
      </c>
      <c r="E1536" s="117">
        <v>17276</v>
      </c>
      <c r="F1536" s="141">
        <v>44927</v>
      </c>
      <c r="G1536" s="106">
        <v>10</v>
      </c>
      <c r="H1536" s="106">
        <v>0</v>
      </c>
      <c r="I1536" s="106">
        <v>0</v>
      </c>
      <c r="J1536" s="106">
        <v>0</v>
      </c>
      <c r="K1536" s="117">
        <v>0</v>
      </c>
      <c r="L1536" s="106">
        <v>0</v>
      </c>
      <c r="M1536" s="117"/>
    </row>
    <row r="1537" spans="2:13">
      <c r="B1537" s="117" t="s">
        <v>125</v>
      </c>
      <c r="C1537" s="117" t="s">
        <v>1120</v>
      </c>
      <c r="D1537" s="117" t="s">
        <v>1168</v>
      </c>
      <c r="E1537" s="117">
        <v>15102</v>
      </c>
      <c r="F1537" s="141">
        <v>44927</v>
      </c>
      <c r="G1537" s="106">
        <v>0</v>
      </c>
      <c r="H1537" s="106">
        <v>0</v>
      </c>
      <c r="I1537" s="106">
        <v>0</v>
      </c>
      <c r="J1537" s="106">
        <v>0</v>
      </c>
      <c r="K1537" s="117">
        <v>0</v>
      </c>
      <c r="L1537" s="106">
        <v>0</v>
      </c>
      <c r="M1537" s="117"/>
    </row>
    <row r="1538" spans="2:13">
      <c r="B1538" s="117" t="s">
        <v>106</v>
      </c>
      <c r="C1538" s="117" t="s">
        <v>1131</v>
      </c>
      <c r="D1538" s="117" t="s">
        <v>116</v>
      </c>
      <c r="E1538" s="117">
        <v>15111</v>
      </c>
      <c r="F1538" s="141">
        <v>44927</v>
      </c>
      <c r="G1538" s="106">
        <v>0</v>
      </c>
      <c r="H1538" s="106">
        <v>0</v>
      </c>
      <c r="I1538" s="106">
        <v>0</v>
      </c>
      <c r="J1538" s="106">
        <v>0</v>
      </c>
      <c r="K1538" s="117">
        <v>0</v>
      </c>
      <c r="L1538" s="106">
        <v>0</v>
      </c>
      <c r="M1538" s="117"/>
    </row>
    <row r="1539" spans="2:13">
      <c r="B1539" s="117" t="s">
        <v>206</v>
      </c>
      <c r="C1539" s="117" t="s">
        <v>1117</v>
      </c>
      <c r="D1539" s="117" t="s">
        <v>210</v>
      </c>
      <c r="E1539" s="117">
        <v>15125</v>
      </c>
      <c r="F1539" s="141">
        <v>44927</v>
      </c>
      <c r="G1539" s="106">
        <v>0</v>
      </c>
      <c r="H1539" s="106">
        <v>0</v>
      </c>
      <c r="I1539" s="106">
        <v>0</v>
      </c>
      <c r="J1539" s="106">
        <v>0</v>
      </c>
      <c r="K1539" s="117">
        <v>0</v>
      </c>
      <c r="L1539" s="106">
        <v>0</v>
      </c>
      <c r="M1539" s="117"/>
    </row>
    <row r="1540" spans="2:13">
      <c r="B1540" s="117" t="s">
        <v>125</v>
      </c>
      <c r="C1540" s="117" t="s">
        <v>1120</v>
      </c>
      <c r="D1540" s="117" t="s">
        <v>1169</v>
      </c>
      <c r="E1540" s="117">
        <v>15145</v>
      </c>
      <c r="F1540" s="141">
        <v>44927</v>
      </c>
      <c r="G1540" s="106">
        <v>0</v>
      </c>
      <c r="H1540" s="106">
        <v>0</v>
      </c>
      <c r="I1540" s="106">
        <v>1</v>
      </c>
      <c r="J1540" s="106">
        <v>0</v>
      </c>
      <c r="K1540" s="117">
        <v>0</v>
      </c>
      <c r="L1540" s="106">
        <v>0</v>
      </c>
      <c r="M1540" s="117"/>
    </row>
    <row r="1541" spans="2:13">
      <c r="B1541" s="117" t="s">
        <v>125</v>
      </c>
      <c r="C1541" s="117" t="s">
        <v>1138</v>
      </c>
      <c r="D1541" s="117" t="s">
        <v>126</v>
      </c>
      <c r="E1541" s="117">
        <v>15152</v>
      </c>
      <c r="F1541" s="141">
        <v>44927</v>
      </c>
      <c r="G1541" s="106">
        <v>0</v>
      </c>
      <c r="H1541" s="106">
        <v>0</v>
      </c>
      <c r="I1541" s="106">
        <v>0</v>
      </c>
      <c r="J1541" s="106">
        <v>0</v>
      </c>
      <c r="K1541" s="117">
        <v>0</v>
      </c>
      <c r="L1541" s="106">
        <v>0</v>
      </c>
      <c r="M1541" s="117"/>
    </row>
    <row r="1542" spans="2:13">
      <c r="B1542" s="117" t="s">
        <v>106</v>
      </c>
      <c r="C1542" s="117" t="s">
        <v>1131</v>
      </c>
      <c r="D1542" s="117" t="s">
        <v>22</v>
      </c>
      <c r="E1542" s="117">
        <v>15174</v>
      </c>
      <c r="F1542" s="141">
        <v>44927</v>
      </c>
      <c r="G1542" s="106">
        <v>6</v>
      </c>
      <c r="H1542" s="106">
        <v>0</v>
      </c>
      <c r="I1542" s="106">
        <v>0</v>
      </c>
      <c r="J1542" s="106">
        <v>0</v>
      </c>
      <c r="K1542" s="117">
        <v>0</v>
      </c>
      <c r="L1542" s="106">
        <v>0</v>
      </c>
      <c r="M1542" s="117"/>
    </row>
    <row r="1543" spans="2:13">
      <c r="B1543" s="117" t="s">
        <v>125</v>
      </c>
      <c r="C1543" s="117" t="s">
        <v>1120</v>
      </c>
      <c r="D1543" s="117" t="s">
        <v>1174</v>
      </c>
      <c r="E1543" s="117">
        <v>15187</v>
      </c>
      <c r="F1543" s="141">
        <v>44927</v>
      </c>
      <c r="G1543" s="106">
        <v>0</v>
      </c>
      <c r="H1543" s="106">
        <v>0</v>
      </c>
      <c r="I1543" s="106">
        <v>0</v>
      </c>
      <c r="J1543" s="106">
        <v>0</v>
      </c>
      <c r="K1543" s="117">
        <v>0</v>
      </c>
      <c r="L1543" s="106">
        <v>0</v>
      </c>
      <c r="M1543" s="117"/>
    </row>
    <row r="1544" spans="2:13">
      <c r="B1544" s="117" t="s">
        <v>106</v>
      </c>
      <c r="C1544" s="117" t="s">
        <v>1125</v>
      </c>
      <c r="D1544" s="117" t="s">
        <v>109</v>
      </c>
      <c r="E1544" s="117">
        <v>15197</v>
      </c>
      <c r="F1544" s="141">
        <v>44927</v>
      </c>
      <c r="G1544" s="106">
        <v>0</v>
      </c>
      <c r="H1544" s="106">
        <v>0</v>
      </c>
      <c r="I1544" s="106">
        <v>0</v>
      </c>
      <c r="J1544" s="106">
        <v>0</v>
      </c>
      <c r="K1544" s="117">
        <v>0</v>
      </c>
      <c r="L1544" s="106">
        <v>0</v>
      </c>
      <c r="M1544" s="117"/>
    </row>
    <row r="1545" spans="2:13">
      <c r="B1545" s="117" t="s">
        <v>106</v>
      </c>
      <c r="C1545" s="117" t="s">
        <v>1136</v>
      </c>
      <c r="D1545" s="117" t="s">
        <v>1246</v>
      </c>
      <c r="E1545" s="117">
        <v>20005</v>
      </c>
      <c r="F1545" s="141">
        <v>44927</v>
      </c>
      <c r="G1545" s="106">
        <v>3</v>
      </c>
      <c r="H1545" s="106">
        <v>0</v>
      </c>
      <c r="I1545" s="106">
        <v>0</v>
      </c>
      <c r="J1545" s="106">
        <v>0</v>
      </c>
      <c r="K1545" s="117">
        <v>0</v>
      </c>
      <c r="L1545" s="106">
        <v>0</v>
      </c>
      <c r="M1545" s="117"/>
    </row>
    <row r="1546" spans="2:13">
      <c r="B1546" s="117" t="s">
        <v>106</v>
      </c>
      <c r="C1546" s="117" t="s">
        <v>1136</v>
      </c>
      <c r="D1546" s="117" t="s">
        <v>1176</v>
      </c>
      <c r="E1546" s="117">
        <v>15217</v>
      </c>
      <c r="F1546" s="141">
        <v>44927</v>
      </c>
      <c r="G1546" s="106">
        <v>1</v>
      </c>
      <c r="H1546" s="106">
        <v>0</v>
      </c>
      <c r="I1546" s="106">
        <v>0</v>
      </c>
      <c r="J1546" s="106">
        <v>0</v>
      </c>
      <c r="K1546" s="117">
        <v>0</v>
      </c>
      <c r="L1546" s="106">
        <v>0</v>
      </c>
      <c r="M1546" s="117"/>
    </row>
    <row r="1547" spans="2:13">
      <c r="B1547" s="117" t="s">
        <v>125</v>
      </c>
      <c r="C1547" s="117" t="s">
        <v>1120</v>
      </c>
      <c r="D1547" s="117" t="s">
        <v>1248</v>
      </c>
      <c r="E1547" s="117">
        <v>23970</v>
      </c>
      <c r="F1547" s="141">
        <v>44927</v>
      </c>
      <c r="G1547" s="106">
        <v>11</v>
      </c>
      <c r="H1547" s="106">
        <v>0</v>
      </c>
      <c r="I1547" s="106">
        <v>0</v>
      </c>
      <c r="J1547" s="106">
        <v>0</v>
      </c>
      <c r="K1547" s="117">
        <v>0</v>
      </c>
      <c r="L1547" s="106">
        <v>0</v>
      </c>
      <c r="M1547" s="117"/>
    </row>
    <row r="1548" spans="2:13">
      <c r="B1548" s="117" t="s">
        <v>125</v>
      </c>
      <c r="C1548" s="117" t="s">
        <v>1138</v>
      </c>
      <c r="D1548" s="117" t="s">
        <v>1328</v>
      </c>
      <c r="E1548" s="117">
        <v>22525</v>
      </c>
      <c r="F1548" s="141">
        <v>44927</v>
      </c>
      <c r="G1548" s="106">
        <v>0</v>
      </c>
      <c r="H1548" s="106">
        <v>0</v>
      </c>
      <c r="I1548" s="106">
        <v>0</v>
      </c>
      <c r="J1548" s="106">
        <v>0</v>
      </c>
      <c r="K1548" s="117">
        <v>0</v>
      </c>
      <c r="L1548" s="106">
        <v>0</v>
      </c>
      <c r="M1548" s="117"/>
    </row>
    <row r="1549" spans="2:13">
      <c r="B1549" s="117" t="s">
        <v>125</v>
      </c>
      <c r="C1549" s="117" t="s">
        <v>1120</v>
      </c>
      <c r="D1549" s="117" t="s">
        <v>131</v>
      </c>
      <c r="E1549" s="117">
        <v>15253</v>
      </c>
      <c r="F1549" s="141">
        <v>44927</v>
      </c>
      <c r="G1549" s="106">
        <v>0</v>
      </c>
      <c r="H1549" s="106">
        <v>0</v>
      </c>
      <c r="I1549" s="106">
        <v>0</v>
      </c>
      <c r="J1549" s="106">
        <v>0</v>
      </c>
      <c r="K1549" s="117">
        <v>0</v>
      </c>
      <c r="L1549" s="106">
        <v>0</v>
      </c>
      <c r="M1549" s="117"/>
    </row>
    <row r="1550" spans="2:13">
      <c r="B1550" s="117" t="s">
        <v>106</v>
      </c>
      <c r="C1550" s="117" t="s">
        <v>1131</v>
      </c>
      <c r="D1550" s="117" t="s">
        <v>1178</v>
      </c>
      <c r="E1550" s="117">
        <v>20433</v>
      </c>
      <c r="F1550" s="141">
        <v>44927</v>
      </c>
      <c r="G1550" s="106">
        <v>3</v>
      </c>
      <c r="H1550" s="106">
        <v>0</v>
      </c>
      <c r="I1550" s="106">
        <v>0</v>
      </c>
      <c r="J1550" s="106">
        <v>0</v>
      </c>
      <c r="K1550" s="117">
        <v>0</v>
      </c>
      <c r="L1550" s="106">
        <v>0</v>
      </c>
      <c r="M1550" s="117"/>
    </row>
    <row r="1551" spans="2:13">
      <c r="B1551" s="117" t="s">
        <v>125</v>
      </c>
      <c r="C1551" s="117" t="s">
        <v>1138</v>
      </c>
      <c r="D1551" s="117" t="s">
        <v>1352</v>
      </c>
      <c r="E1551" s="117">
        <v>15267</v>
      </c>
      <c r="F1551" s="141">
        <v>44927</v>
      </c>
      <c r="G1551" s="106">
        <v>0</v>
      </c>
      <c r="H1551" s="106">
        <v>0</v>
      </c>
      <c r="I1551" s="106">
        <v>0</v>
      </c>
      <c r="J1551" s="106">
        <v>0</v>
      </c>
      <c r="K1551" s="117">
        <v>0</v>
      </c>
      <c r="L1551" s="106">
        <v>0</v>
      </c>
      <c r="M1551" s="117"/>
    </row>
    <row r="1552" spans="2:13">
      <c r="B1552" s="117" t="s">
        <v>206</v>
      </c>
      <c r="C1552" s="117" t="s">
        <v>1115</v>
      </c>
      <c r="D1552" s="117" t="s">
        <v>1179</v>
      </c>
      <c r="E1552" s="117">
        <v>15270</v>
      </c>
      <c r="F1552" s="141">
        <v>44927</v>
      </c>
      <c r="G1552" s="106">
        <v>35</v>
      </c>
      <c r="H1552" s="106">
        <v>0</v>
      </c>
      <c r="I1552" s="106">
        <v>0</v>
      </c>
      <c r="J1552" s="106">
        <v>0</v>
      </c>
      <c r="K1552" s="117">
        <v>0</v>
      </c>
      <c r="L1552" s="106">
        <v>0</v>
      </c>
      <c r="M1552" s="117"/>
    </row>
    <row r="1553" spans="2:13">
      <c r="B1553" s="117" t="s">
        <v>206</v>
      </c>
      <c r="C1553" s="117" t="s">
        <v>1117</v>
      </c>
      <c r="D1553" s="117" t="s">
        <v>1251</v>
      </c>
      <c r="E1553" s="117">
        <v>20718</v>
      </c>
      <c r="F1553" s="141">
        <v>44927</v>
      </c>
      <c r="G1553" s="106">
        <v>15</v>
      </c>
      <c r="H1553" s="106">
        <v>0</v>
      </c>
      <c r="I1553" s="106">
        <v>0</v>
      </c>
      <c r="J1553" s="106">
        <v>0</v>
      </c>
      <c r="K1553" s="117">
        <v>0</v>
      </c>
      <c r="L1553" s="106">
        <v>0</v>
      </c>
      <c r="M1553" s="117"/>
    </row>
    <row r="1554" spans="2:13">
      <c r="B1554" s="117" t="s">
        <v>125</v>
      </c>
      <c r="C1554" s="117" t="s">
        <v>1120</v>
      </c>
      <c r="D1554" s="117" t="s">
        <v>1180</v>
      </c>
      <c r="E1554" s="117">
        <v>24415</v>
      </c>
      <c r="F1554" s="141">
        <v>44927</v>
      </c>
      <c r="G1554" s="106">
        <v>0</v>
      </c>
      <c r="H1554" s="106">
        <v>0</v>
      </c>
      <c r="I1554" s="106">
        <v>0</v>
      </c>
      <c r="J1554" s="106">
        <v>0</v>
      </c>
      <c r="K1554" s="117">
        <v>0</v>
      </c>
      <c r="L1554" s="106">
        <v>0</v>
      </c>
      <c r="M1554" s="117"/>
    </row>
    <row r="1555" spans="2:13">
      <c r="B1555" s="117" t="s">
        <v>125</v>
      </c>
      <c r="C1555" s="117" t="s">
        <v>1138</v>
      </c>
      <c r="D1555" s="117" t="s">
        <v>133</v>
      </c>
      <c r="E1555" s="117">
        <v>15305</v>
      </c>
      <c r="F1555" s="141">
        <v>44927</v>
      </c>
      <c r="G1555" s="106">
        <v>0</v>
      </c>
      <c r="H1555" s="106">
        <v>0</v>
      </c>
      <c r="I1555" s="106">
        <v>0</v>
      </c>
      <c r="J1555" s="106">
        <v>0</v>
      </c>
      <c r="K1555" s="117">
        <v>0</v>
      </c>
      <c r="L1555" s="106">
        <v>0</v>
      </c>
      <c r="M1555" s="117"/>
    </row>
    <row r="1556" spans="2:13">
      <c r="B1556" s="117" t="s">
        <v>206</v>
      </c>
      <c r="C1556" s="117" t="s">
        <v>1119</v>
      </c>
      <c r="D1556" s="117" t="s">
        <v>214</v>
      </c>
      <c r="E1556" s="117">
        <v>15327</v>
      </c>
      <c r="F1556" s="141">
        <v>44927</v>
      </c>
      <c r="G1556" s="106">
        <v>0</v>
      </c>
      <c r="H1556" s="106">
        <v>0</v>
      </c>
      <c r="I1556" s="106">
        <v>0</v>
      </c>
      <c r="J1556" s="106">
        <v>0</v>
      </c>
      <c r="K1556" s="117">
        <v>0</v>
      </c>
      <c r="L1556" s="106">
        <v>0</v>
      </c>
      <c r="M1556" s="117"/>
    </row>
    <row r="1557" spans="2:13">
      <c r="B1557" s="117" t="s">
        <v>106</v>
      </c>
      <c r="C1557" s="117" t="s">
        <v>1125</v>
      </c>
      <c r="D1557" s="117" t="s">
        <v>1331</v>
      </c>
      <c r="E1557" s="117">
        <v>15346</v>
      </c>
      <c r="F1557" s="141">
        <v>44927</v>
      </c>
      <c r="G1557" s="106">
        <v>0</v>
      </c>
      <c r="H1557" s="106">
        <v>0</v>
      </c>
      <c r="I1557" s="106">
        <v>0</v>
      </c>
      <c r="J1557" s="106">
        <v>0</v>
      </c>
      <c r="K1557" s="117">
        <v>0</v>
      </c>
      <c r="L1557" s="106">
        <v>0</v>
      </c>
      <c r="M1557" s="117"/>
    </row>
    <row r="1558" spans="2:13">
      <c r="B1558" s="117" t="s">
        <v>206</v>
      </c>
      <c r="C1558" s="117" t="s">
        <v>1119</v>
      </c>
      <c r="D1558" s="117" t="s">
        <v>215</v>
      </c>
      <c r="E1558" s="117">
        <v>14459</v>
      </c>
      <c r="F1558" s="141">
        <v>44927</v>
      </c>
      <c r="G1558" s="106">
        <v>0</v>
      </c>
      <c r="H1558" s="106">
        <v>0</v>
      </c>
      <c r="I1558" s="106">
        <v>0</v>
      </c>
      <c r="J1558" s="106">
        <v>0</v>
      </c>
      <c r="K1558" s="117">
        <v>0</v>
      </c>
      <c r="L1558" s="106">
        <v>0</v>
      </c>
      <c r="M1558" s="117"/>
    </row>
    <row r="1559" spans="2:13">
      <c r="B1559" s="117" t="s">
        <v>125</v>
      </c>
      <c r="C1559" s="117" t="s">
        <v>1138</v>
      </c>
      <c r="D1559" s="117" t="s">
        <v>127</v>
      </c>
      <c r="E1559" s="117">
        <v>15349</v>
      </c>
      <c r="F1559" s="141">
        <v>44927</v>
      </c>
      <c r="G1559" s="106">
        <v>0</v>
      </c>
      <c r="H1559" s="106">
        <v>0</v>
      </c>
      <c r="I1559" s="106">
        <v>0</v>
      </c>
      <c r="J1559" s="106">
        <v>0</v>
      </c>
      <c r="K1559" s="117">
        <v>0</v>
      </c>
      <c r="L1559" s="106">
        <v>0</v>
      </c>
      <c r="M1559" s="117"/>
    </row>
    <row r="1560" spans="2:13">
      <c r="B1560" s="117" t="s">
        <v>106</v>
      </c>
      <c r="C1560" s="117" t="s">
        <v>1126</v>
      </c>
      <c r="D1560" s="117" t="s">
        <v>1185</v>
      </c>
      <c r="E1560" s="117">
        <v>15352</v>
      </c>
      <c r="F1560" s="141">
        <v>44927</v>
      </c>
      <c r="G1560" s="106">
        <v>0</v>
      </c>
      <c r="H1560" s="106">
        <v>0</v>
      </c>
      <c r="I1560" s="106">
        <v>0</v>
      </c>
      <c r="J1560" s="106">
        <v>0</v>
      </c>
      <c r="K1560" s="117">
        <v>0</v>
      </c>
      <c r="L1560" s="106">
        <v>0</v>
      </c>
      <c r="M1560" s="117"/>
    </row>
    <row r="1561" spans="2:13">
      <c r="B1561" s="117" t="s">
        <v>106</v>
      </c>
      <c r="C1561" s="117" t="s">
        <v>1136</v>
      </c>
      <c r="D1561" s="117" t="s">
        <v>1186</v>
      </c>
      <c r="E1561" s="117">
        <v>15353</v>
      </c>
      <c r="F1561" s="141">
        <v>44927</v>
      </c>
      <c r="G1561" s="106">
        <v>7</v>
      </c>
      <c r="H1561" s="106">
        <v>0</v>
      </c>
      <c r="I1561" s="106">
        <v>0</v>
      </c>
      <c r="J1561" s="106">
        <v>0</v>
      </c>
      <c r="K1561" s="117">
        <v>0</v>
      </c>
      <c r="L1561" s="106">
        <v>0</v>
      </c>
      <c r="M1561" s="117"/>
    </row>
    <row r="1562" spans="2:13">
      <c r="B1562" s="117" t="s">
        <v>206</v>
      </c>
      <c r="C1562" s="117" t="s">
        <v>1119</v>
      </c>
      <c r="D1562" s="117" t="s">
        <v>1281</v>
      </c>
      <c r="E1562" s="117">
        <v>19942</v>
      </c>
      <c r="F1562" s="141">
        <v>44927</v>
      </c>
      <c r="G1562" s="106">
        <v>7</v>
      </c>
      <c r="H1562" s="106">
        <v>0</v>
      </c>
      <c r="I1562" s="106">
        <v>0</v>
      </c>
      <c r="J1562" s="106">
        <v>0</v>
      </c>
      <c r="K1562" s="117">
        <v>0</v>
      </c>
      <c r="L1562" s="106">
        <v>0</v>
      </c>
      <c r="M1562" s="117"/>
    </row>
    <row r="1563" spans="2:13">
      <c r="B1563" s="117" t="s">
        <v>106</v>
      </c>
      <c r="C1563" s="117" t="s">
        <v>1125</v>
      </c>
      <c r="D1563" s="117" t="s">
        <v>1189</v>
      </c>
      <c r="E1563" s="117">
        <v>15382</v>
      </c>
      <c r="F1563" s="141">
        <v>44927</v>
      </c>
      <c r="G1563" s="106">
        <v>0</v>
      </c>
      <c r="H1563" s="106">
        <v>0</v>
      </c>
      <c r="I1563" s="106">
        <v>0</v>
      </c>
      <c r="J1563" s="106">
        <v>0</v>
      </c>
      <c r="K1563" s="117">
        <v>0</v>
      </c>
      <c r="L1563" s="106">
        <v>0</v>
      </c>
      <c r="M1563" s="117"/>
    </row>
    <row r="1564" spans="2:13">
      <c r="B1564" s="117" t="s">
        <v>206</v>
      </c>
      <c r="C1564" s="117" t="s">
        <v>1117</v>
      </c>
      <c r="D1564" s="117" t="s">
        <v>660</v>
      </c>
      <c r="E1564" s="117">
        <v>15442</v>
      </c>
      <c r="F1564" s="141">
        <v>44927</v>
      </c>
      <c r="G1564" s="106">
        <v>0</v>
      </c>
      <c r="H1564" s="106">
        <v>0</v>
      </c>
      <c r="I1564" s="106">
        <v>0</v>
      </c>
      <c r="J1564" s="106">
        <v>0</v>
      </c>
      <c r="K1564" s="117">
        <v>0</v>
      </c>
      <c r="L1564" s="106">
        <v>0</v>
      </c>
      <c r="M1564" s="117"/>
    </row>
    <row r="1565" spans="2:13">
      <c r="B1565" s="117" t="s">
        <v>106</v>
      </c>
      <c r="C1565" s="117" t="s">
        <v>1136</v>
      </c>
      <c r="D1565" s="117" t="s">
        <v>1284</v>
      </c>
      <c r="E1565" s="117">
        <v>26390</v>
      </c>
      <c r="F1565" s="141">
        <v>44927</v>
      </c>
      <c r="G1565" s="106">
        <v>2</v>
      </c>
      <c r="H1565" s="106">
        <v>0</v>
      </c>
      <c r="I1565" s="106">
        <v>0</v>
      </c>
      <c r="J1565" s="106">
        <v>0</v>
      </c>
      <c r="K1565" s="117">
        <v>0</v>
      </c>
      <c r="L1565" s="106">
        <v>0</v>
      </c>
      <c r="M1565" s="117"/>
    </row>
    <row r="1566" spans="2:13">
      <c r="B1566" s="117" t="s">
        <v>206</v>
      </c>
      <c r="C1566" s="117" t="s">
        <v>1115</v>
      </c>
      <c r="D1566" s="117" t="s">
        <v>1256</v>
      </c>
      <c r="E1566" s="117">
        <v>20757</v>
      </c>
      <c r="F1566" s="141">
        <v>44927</v>
      </c>
      <c r="G1566" s="106">
        <v>4</v>
      </c>
      <c r="H1566" s="106">
        <v>0</v>
      </c>
      <c r="I1566" s="106">
        <v>0</v>
      </c>
      <c r="J1566" s="106">
        <v>0</v>
      </c>
      <c r="K1566" s="117">
        <v>0</v>
      </c>
      <c r="L1566" s="106">
        <v>0</v>
      </c>
      <c r="M1566" s="117"/>
    </row>
    <row r="1567" spans="2:13">
      <c r="B1567" s="117" t="s">
        <v>106</v>
      </c>
      <c r="C1567" s="117" t="s">
        <v>1136</v>
      </c>
      <c r="D1567" s="117" t="s">
        <v>1193</v>
      </c>
      <c r="E1567" s="117">
        <v>15477</v>
      </c>
      <c r="F1567" s="141">
        <v>44927</v>
      </c>
      <c r="G1567" s="106">
        <v>6</v>
      </c>
      <c r="H1567" s="106">
        <v>0</v>
      </c>
      <c r="I1567" s="106">
        <v>0</v>
      </c>
      <c r="J1567" s="106">
        <v>0</v>
      </c>
      <c r="K1567" s="117">
        <v>0</v>
      </c>
      <c r="L1567" s="106">
        <v>0</v>
      </c>
      <c r="M1567" s="117"/>
    </row>
    <row r="1568" spans="2:13">
      <c r="B1568" s="117" t="s">
        <v>106</v>
      </c>
      <c r="C1568" s="117" t="s">
        <v>1136</v>
      </c>
      <c r="D1568" s="117" t="s">
        <v>1194</v>
      </c>
      <c r="E1568" s="117">
        <v>20008</v>
      </c>
      <c r="F1568" s="141">
        <v>44927</v>
      </c>
      <c r="G1568" s="106">
        <v>4</v>
      </c>
      <c r="H1568" s="106">
        <v>0</v>
      </c>
      <c r="I1568" s="106">
        <v>0</v>
      </c>
      <c r="J1568" s="106">
        <v>0</v>
      </c>
      <c r="K1568" s="117">
        <v>0</v>
      </c>
      <c r="L1568" s="106">
        <v>0</v>
      </c>
      <c r="M1568" s="117"/>
    </row>
    <row r="1569" spans="2:13">
      <c r="B1569" s="117" t="s">
        <v>106</v>
      </c>
      <c r="C1569" s="117" t="s">
        <v>1125</v>
      </c>
      <c r="D1569" s="117" t="s">
        <v>1196</v>
      </c>
      <c r="E1569" s="117">
        <v>15521</v>
      </c>
      <c r="F1569" s="141">
        <v>44927</v>
      </c>
      <c r="G1569" s="106">
        <v>0</v>
      </c>
      <c r="H1569" s="106">
        <v>0</v>
      </c>
      <c r="I1569" s="106">
        <v>0</v>
      </c>
      <c r="J1569" s="106">
        <v>0</v>
      </c>
      <c r="K1569" s="117">
        <v>0</v>
      </c>
      <c r="L1569" s="106">
        <v>0</v>
      </c>
      <c r="M1569" s="117"/>
    </row>
    <row r="1570" spans="2:13">
      <c r="B1570" s="117" t="s">
        <v>206</v>
      </c>
      <c r="C1570" s="117" t="s">
        <v>1117</v>
      </c>
      <c r="D1570" s="117" t="s">
        <v>672</v>
      </c>
      <c r="E1570" s="117">
        <v>15126</v>
      </c>
      <c r="F1570" s="141">
        <v>44927</v>
      </c>
      <c r="G1570" s="106">
        <v>0</v>
      </c>
      <c r="H1570" s="106">
        <v>0</v>
      </c>
      <c r="I1570" s="106">
        <v>1</v>
      </c>
      <c r="J1570" s="106">
        <v>0</v>
      </c>
      <c r="K1570" s="117">
        <v>0</v>
      </c>
      <c r="L1570" s="106">
        <v>0</v>
      </c>
      <c r="M1570" s="117"/>
    </row>
    <row r="1571" spans="2:13">
      <c r="B1571" s="117" t="s">
        <v>106</v>
      </c>
      <c r="C1571" s="117" t="s">
        <v>1131</v>
      </c>
      <c r="D1571" s="117" t="s">
        <v>1261</v>
      </c>
      <c r="E1571" s="117">
        <v>20434</v>
      </c>
      <c r="F1571" s="141">
        <v>44927</v>
      </c>
      <c r="G1571" s="106">
        <v>2</v>
      </c>
      <c r="H1571" s="106">
        <v>0</v>
      </c>
      <c r="I1571" s="106">
        <v>0</v>
      </c>
      <c r="J1571" s="106">
        <v>0</v>
      </c>
      <c r="K1571" s="117">
        <v>0</v>
      </c>
      <c r="L1571" s="106">
        <v>0</v>
      </c>
      <c r="M1571" s="117"/>
    </row>
    <row r="1572" spans="2:13">
      <c r="B1572" s="117" t="s">
        <v>206</v>
      </c>
      <c r="C1572" s="117" t="s">
        <v>1117</v>
      </c>
      <c r="D1572" s="117" t="s">
        <v>1286</v>
      </c>
      <c r="E1572" s="117">
        <v>15543</v>
      </c>
      <c r="F1572" s="141">
        <v>44927</v>
      </c>
      <c r="G1572" s="106">
        <v>8</v>
      </c>
      <c r="H1572" s="106">
        <v>0</v>
      </c>
      <c r="I1572" s="106">
        <v>0</v>
      </c>
      <c r="J1572" s="106">
        <v>0</v>
      </c>
      <c r="K1572" s="117">
        <v>0</v>
      </c>
      <c r="L1572" s="106">
        <v>0</v>
      </c>
      <c r="M1572" s="117"/>
    </row>
    <row r="1573" spans="2:13">
      <c r="B1573" s="117" t="s">
        <v>125</v>
      </c>
      <c r="C1573" s="117" t="s">
        <v>1166</v>
      </c>
      <c r="D1573" s="117" t="s">
        <v>1199</v>
      </c>
      <c r="E1573" s="117">
        <v>24330</v>
      </c>
      <c r="F1573" s="141">
        <v>44927</v>
      </c>
      <c r="G1573" s="106">
        <v>0</v>
      </c>
      <c r="H1573" s="106">
        <v>0</v>
      </c>
      <c r="I1573" s="106">
        <v>0</v>
      </c>
      <c r="J1573" s="106">
        <v>0</v>
      </c>
      <c r="K1573" s="117">
        <v>0</v>
      </c>
      <c r="L1573" s="106">
        <v>0</v>
      </c>
      <c r="M1573" s="117"/>
    </row>
    <row r="1574" spans="2:13">
      <c r="B1574" s="117" t="s">
        <v>106</v>
      </c>
      <c r="C1574" s="117" t="s">
        <v>1131</v>
      </c>
      <c r="D1574" s="117" t="s">
        <v>1202</v>
      </c>
      <c r="E1574" s="117">
        <v>17151</v>
      </c>
      <c r="F1574" s="141">
        <v>44927</v>
      </c>
      <c r="G1574" s="106">
        <v>0</v>
      </c>
      <c r="H1574" s="106">
        <v>0</v>
      </c>
      <c r="I1574" s="106">
        <v>0</v>
      </c>
      <c r="J1574" s="106">
        <v>0</v>
      </c>
      <c r="K1574" s="117">
        <v>0</v>
      </c>
      <c r="L1574" s="106">
        <v>0</v>
      </c>
      <c r="M1574" s="117"/>
    </row>
    <row r="1575" spans="2:13">
      <c r="B1575" s="117" t="s">
        <v>106</v>
      </c>
      <c r="C1575" s="117" t="s">
        <v>1131</v>
      </c>
      <c r="D1575" s="117" t="s">
        <v>1203</v>
      </c>
      <c r="E1575" s="117">
        <v>20435</v>
      </c>
      <c r="F1575" s="141">
        <v>44927</v>
      </c>
      <c r="G1575" s="106">
        <v>2</v>
      </c>
      <c r="H1575" s="106">
        <v>0</v>
      </c>
      <c r="I1575" s="106">
        <v>0</v>
      </c>
      <c r="J1575" s="106">
        <v>0</v>
      </c>
      <c r="K1575" s="117">
        <v>0</v>
      </c>
      <c r="L1575" s="106">
        <v>0</v>
      </c>
      <c r="M1575" s="117"/>
    </row>
    <row r="1576" spans="2:13">
      <c r="B1576" s="117" t="s">
        <v>106</v>
      </c>
      <c r="C1576" s="117" t="s">
        <v>1136</v>
      </c>
      <c r="D1576" s="117" t="s">
        <v>1204</v>
      </c>
      <c r="E1576" s="117">
        <v>15593</v>
      </c>
      <c r="F1576" s="141">
        <v>44927</v>
      </c>
      <c r="G1576" s="106">
        <v>3</v>
      </c>
      <c r="H1576" s="106">
        <v>0</v>
      </c>
      <c r="I1576" s="106">
        <v>0</v>
      </c>
      <c r="J1576" s="106">
        <v>0</v>
      </c>
      <c r="K1576" s="117">
        <v>0</v>
      </c>
      <c r="L1576" s="106">
        <v>0</v>
      </c>
      <c r="M1576" s="117"/>
    </row>
    <row r="1577" spans="2:13">
      <c r="B1577" s="117" t="s">
        <v>106</v>
      </c>
      <c r="C1577" s="117" t="s">
        <v>1125</v>
      </c>
      <c r="D1577" s="117" t="s">
        <v>1339</v>
      </c>
      <c r="E1577" s="117">
        <v>16673</v>
      </c>
      <c r="F1577" s="141">
        <v>44927</v>
      </c>
      <c r="G1577" s="106">
        <v>0</v>
      </c>
      <c r="H1577" s="106">
        <v>0</v>
      </c>
      <c r="I1577" s="106">
        <v>0</v>
      </c>
      <c r="J1577" s="106">
        <v>0</v>
      </c>
      <c r="K1577" s="117">
        <v>0</v>
      </c>
      <c r="L1577" s="106">
        <v>0</v>
      </c>
      <c r="M1577" s="117"/>
    </row>
    <row r="1578" spans="2:13">
      <c r="B1578" s="117" t="s">
        <v>106</v>
      </c>
      <c r="C1578" s="117" t="s">
        <v>1113</v>
      </c>
      <c r="D1578" s="117" t="s">
        <v>1206</v>
      </c>
      <c r="E1578" s="117">
        <v>15684</v>
      </c>
      <c r="F1578" s="141">
        <v>44927</v>
      </c>
      <c r="G1578" s="106">
        <v>0</v>
      </c>
      <c r="H1578" s="106">
        <v>0</v>
      </c>
      <c r="I1578" s="106">
        <v>0</v>
      </c>
      <c r="J1578" s="106">
        <v>0</v>
      </c>
      <c r="K1578" s="117">
        <v>0</v>
      </c>
      <c r="L1578" s="106">
        <v>0</v>
      </c>
      <c r="M1578" s="117"/>
    </row>
    <row r="1579" spans="2:13">
      <c r="B1579" s="117" t="s">
        <v>125</v>
      </c>
      <c r="C1579" s="117" t="s">
        <v>1138</v>
      </c>
      <c r="D1579" s="117" t="s">
        <v>1359</v>
      </c>
      <c r="E1579" s="117">
        <v>15694</v>
      </c>
      <c r="F1579" s="141">
        <v>44927</v>
      </c>
      <c r="G1579" s="106">
        <v>0</v>
      </c>
      <c r="H1579" s="106">
        <v>0</v>
      </c>
      <c r="I1579" s="106">
        <v>0</v>
      </c>
      <c r="J1579" s="106">
        <v>0</v>
      </c>
      <c r="K1579" s="117">
        <v>0</v>
      </c>
      <c r="L1579" s="106">
        <v>0</v>
      </c>
      <c r="M1579" s="117"/>
    </row>
    <row r="1580" spans="2:13">
      <c r="B1580" s="117" t="s">
        <v>106</v>
      </c>
      <c r="C1580" s="117" t="s">
        <v>1181</v>
      </c>
      <c r="D1580" s="117" t="s">
        <v>1322</v>
      </c>
      <c r="E1580" s="117">
        <v>14473</v>
      </c>
      <c r="F1580" s="141">
        <v>44927</v>
      </c>
      <c r="G1580" s="106">
        <v>13</v>
      </c>
      <c r="H1580" s="106">
        <v>0</v>
      </c>
      <c r="I1580" s="106">
        <v>0</v>
      </c>
      <c r="J1580" s="106">
        <v>0</v>
      </c>
      <c r="K1580" s="117">
        <v>0</v>
      </c>
      <c r="L1580" s="106">
        <v>0</v>
      </c>
      <c r="M1580" s="117"/>
    </row>
    <row r="1581" spans="2:13">
      <c r="B1581" s="117" t="s">
        <v>125</v>
      </c>
      <c r="C1581" s="117" t="s">
        <v>1166</v>
      </c>
      <c r="D1581" s="117" t="s">
        <v>1208</v>
      </c>
      <c r="E1581" s="117">
        <v>15723</v>
      </c>
      <c r="F1581" s="141">
        <v>44927</v>
      </c>
      <c r="G1581" s="106">
        <v>0</v>
      </c>
      <c r="H1581" s="106">
        <v>0</v>
      </c>
      <c r="I1581" s="106">
        <v>0</v>
      </c>
      <c r="J1581" s="106">
        <v>0</v>
      </c>
      <c r="K1581" s="117">
        <v>0</v>
      </c>
      <c r="L1581" s="106">
        <v>0</v>
      </c>
      <c r="M1581" s="117"/>
    </row>
    <row r="1582" spans="2:13">
      <c r="B1582" s="117" t="s">
        <v>106</v>
      </c>
      <c r="C1582" s="117" t="s">
        <v>1125</v>
      </c>
      <c r="D1582" s="117" t="s">
        <v>112</v>
      </c>
      <c r="E1582" s="117">
        <v>15724</v>
      </c>
      <c r="F1582" s="141">
        <v>44927</v>
      </c>
      <c r="G1582" s="106">
        <v>9</v>
      </c>
      <c r="H1582" s="106">
        <v>0</v>
      </c>
      <c r="I1582" s="106">
        <v>0</v>
      </c>
      <c r="J1582" s="106">
        <v>0</v>
      </c>
      <c r="K1582" s="117">
        <v>0</v>
      </c>
      <c r="L1582" s="106">
        <v>0</v>
      </c>
      <c r="M1582" s="117"/>
    </row>
    <row r="1583" spans="2:13">
      <c r="B1583" s="117" t="s">
        <v>106</v>
      </c>
      <c r="C1583" s="117" t="s">
        <v>1131</v>
      </c>
      <c r="D1583" s="117" t="s">
        <v>117</v>
      </c>
      <c r="E1583" s="117">
        <v>15725</v>
      </c>
      <c r="F1583" s="141">
        <v>44927</v>
      </c>
      <c r="G1583" s="106">
        <v>2</v>
      </c>
      <c r="H1583" s="106">
        <v>0</v>
      </c>
      <c r="I1583" s="106">
        <v>0</v>
      </c>
      <c r="J1583" s="106">
        <v>0</v>
      </c>
      <c r="K1583" s="117">
        <v>0</v>
      </c>
      <c r="L1583" s="106">
        <v>0</v>
      </c>
      <c r="M1583" s="117"/>
    </row>
    <row r="1584" spans="2:13">
      <c r="B1584" s="117" t="s">
        <v>106</v>
      </c>
      <c r="C1584" s="117" t="s">
        <v>1131</v>
      </c>
      <c r="D1584" s="117" t="s">
        <v>1302</v>
      </c>
      <c r="E1584" s="117">
        <v>15727</v>
      </c>
      <c r="F1584" s="141">
        <v>44927</v>
      </c>
      <c r="G1584" s="106">
        <v>1</v>
      </c>
      <c r="H1584" s="106">
        <v>0</v>
      </c>
      <c r="I1584" s="106">
        <v>0</v>
      </c>
      <c r="J1584" s="106">
        <v>0</v>
      </c>
      <c r="K1584" s="117">
        <v>0</v>
      </c>
      <c r="L1584" s="106">
        <v>0</v>
      </c>
      <c r="M1584" s="117"/>
    </row>
    <row r="1585" spans="2:13">
      <c r="B1585" s="117" t="s">
        <v>125</v>
      </c>
      <c r="C1585" s="117" t="s">
        <v>1138</v>
      </c>
      <c r="D1585" s="117" t="s">
        <v>1355</v>
      </c>
      <c r="E1585" s="117">
        <v>15306</v>
      </c>
      <c r="F1585" s="141">
        <v>44927</v>
      </c>
      <c r="G1585" s="106">
        <v>0</v>
      </c>
      <c r="H1585" s="106">
        <v>0</v>
      </c>
      <c r="I1585" s="106">
        <v>0</v>
      </c>
      <c r="J1585" s="106">
        <v>0</v>
      </c>
      <c r="K1585" s="117">
        <v>0</v>
      </c>
      <c r="L1585" s="106">
        <v>0</v>
      </c>
      <c r="M1585" s="117"/>
    </row>
    <row r="1586" spans="2:13">
      <c r="B1586" s="117" t="s">
        <v>106</v>
      </c>
      <c r="C1586" s="117" t="s">
        <v>1131</v>
      </c>
      <c r="D1586" s="117" t="s">
        <v>1210</v>
      </c>
      <c r="E1586" s="117">
        <v>15742</v>
      </c>
      <c r="F1586" s="141">
        <v>44927</v>
      </c>
      <c r="G1586" s="106">
        <v>2</v>
      </c>
      <c r="H1586" s="106">
        <v>0</v>
      </c>
      <c r="I1586" s="106">
        <v>0</v>
      </c>
      <c r="J1586" s="106">
        <v>0</v>
      </c>
      <c r="K1586" s="117">
        <v>0</v>
      </c>
      <c r="L1586" s="106">
        <v>0</v>
      </c>
      <c r="M1586" s="117"/>
    </row>
    <row r="1587" spans="2:13">
      <c r="B1587" s="117" t="s">
        <v>106</v>
      </c>
      <c r="C1587" s="117" t="s">
        <v>1113</v>
      </c>
      <c r="D1587" s="117" t="s">
        <v>686</v>
      </c>
      <c r="E1587" s="117">
        <v>20469</v>
      </c>
      <c r="F1587" s="141">
        <v>44927</v>
      </c>
      <c r="G1587" s="106">
        <v>1</v>
      </c>
      <c r="H1587" s="106">
        <v>0</v>
      </c>
      <c r="I1587" s="106">
        <v>0</v>
      </c>
      <c r="J1587" s="106">
        <v>0</v>
      </c>
      <c r="K1587" s="117">
        <v>0</v>
      </c>
      <c r="L1587" s="106">
        <v>0</v>
      </c>
      <c r="M1587" s="117"/>
    </row>
    <row r="1588" spans="2:13">
      <c r="B1588" s="117" t="s">
        <v>206</v>
      </c>
      <c r="C1588" s="117" t="s">
        <v>1115</v>
      </c>
      <c r="D1588" s="117" t="s">
        <v>1211</v>
      </c>
      <c r="E1588" s="117">
        <v>15757</v>
      </c>
      <c r="F1588" s="141">
        <v>44927</v>
      </c>
      <c r="G1588" s="106">
        <v>0</v>
      </c>
      <c r="H1588" s="106">
        <v>0</v>
      </c>
      <c r="I1588" s="106">
        <v>0</v>
      </c>
      <c r="J1588" s="106">
        <v>0</v>
      </c>
      <c r="K1588" s="117">
        <v>0</v>
      </c>
      <c r="L1588" s="106">
        <v>0</v>
      </c>
      <c r="M1588" s="117"/>
    </row>
    <row r="1589" spans="2:13">
      <c r="B1589" s="117" t="s">
        <v>206</v>
      </c>
      <c r="C1589" s="117" t="s">
        <v>1115</v>
      </c>
      <c r="D1589" s="117" t="s">
        <v>687</v>
      </c>
      <c r="E1589" s="117">
        <v>16953</v>
      </c>
      <c r="F1589" s="141">
        <v>44927</v>
      </c>
      <c r="G1589" s="106">
        <v>0</v>
      </c>
      <c r="H1589" s="106">
        <v>1</v>
      </c>
      <c r="I1589" s="106">
        <v>1</v>
      </c>
      <c r="J1589" s="106">
        <v>0</v>
      </c>
      <c r="K1589" s="117">
        <v>0</v>
      </c>
      <c r="L1589" s="106">
        <v>0</v>
      </c>
      <c r="M1589" s="117"/>
    </row>
    <row r="1590" spans="2:13">
      <c r="B1590" s="117" t="s">
        <v>206</v>
      </c>
      <c r="C1590" s="117" t="s">
        <v>1119</v>
      </c>
      <c r="D1590" s="117" t="s">
        <v>220</v>
      </c>
      <c r="E1590" s="117">
        <v>15780</v>
      </c>
      <c r="F1590" s="141">
        <v>44927</v>
      </c>
      <c r="G1590" s="106">
        <v>9</v>
      </c>
      <c r="H1590" s="106">
        <v>0</v>
      </c>
      <c r="I1590" s="106">
        <v>0</v>
      </c>
      <c r="J1590" s="106">
        <v>0</v>
      </c>
      <c r="K1590" s="117">
        <v>0</v>
      </c>
      <c r="L1590" s="106">
        <v>0</v>
      </c>
      <c r="M1590" s="117"/>
    </row>
    <row r="1591" spans="2:13">
      <c r="B1591" s="117" t="s">
        <v>106</v>
      </c>
      <c r="C1591" s="117" t="s">
        <v>1181</v>
      </c>
      <c r="D1591" s="117" t="s">
        <v>1214</v>
      </c>
      <c r="E1591" s="117">
        <v>20457</v>
      </c>
      <c r="F1591" s="141">
        <v>44958</v>
      </c>
      <c r="G1591" s="106">
        <v>16</v>
      </c>
      <c r="H1591" s="106">
        <v>0</v>
      </c>
      <c r="I1591" s="106">
        <v>0</v>
      </c>
      <c r="J1591" s="106">
        <v>0</v>
      </c>
      <c r="K1591" s="117">
        <v>0</v>
      </c>
      <c r="L1591" s="106">
        <v>0</v>
      </c>
      <c r="M1591" s="117"/>
    </row>
    <row r="1592" spans="2:13">
      <c r="B1592" s="117" t="s">
        <v>206</v>
      </c>
      <c r="C1592" s="117" t="s">
        <v>1115</v>
      </c>
      <c r="D1592" s="117" t="s">
        <v>1116</v>
      </c>
      <c r="E1592" s="117">
        <v>20753</v>
      </c>
      <c r="F1592" s="141">
        <v>44958</v>
      </c>
      <c r="G1592" s="106">
        <v>8</v>
      </c>
      <c r="H1592" s="106">
        <v>0</v>
      </c>
      <c r="I1592" s="106">
        <v>0</v>
      </c>
      <c r="J1592" s="106">
        <v>0</v>
      </c>
      <c r="K1592" s="117">
        <v>0</v>
      </c>
      <c r="L1592" s="106">
        <v>0</v>
      </c>
      <c r="M1592" s="117"/>
    </row>
    <row r="1593" spans="2:13">
      <c r="B1593" s="117" t="s">
        <v>206</v>
      </c>
      <c r="C1593" s="117" t="s">
        <v>1117</v>
      </c>
      <c r="D1593" s="117" t="s">
        <v>1118</v>
      </c>
      <c r="E1593" s="117">
        <v>17274</v>
      </c>
      <c r="F1593" s="141">
        <v>44958</v>
      </c>
      <c r="G1593" s="106">
        <v>12</v>
      </c>
      <c r="H1593" s="106">
        <v>0</v>
      </c>
      <c r="I1593" s="106">
        <v>0</v>
      </c>
      <c r="J1593" s="106">
        <v>0</v>
      </c>
      <c r="K1593" s="117">
        <v>0</v>
      </c>
      <c r="L1593" s="106">
        <v>0</v>
      </c>
      <c r="M1593" s="117"/>
    </row>
    <row r="1594" spans="2:13">
      <c r="B1594" s="117" t="s">
        <v>206</v>
      </c>
      <c r="C1594" s="117" t="s">
        <v>1119</v>
      </c>
      <c r="D1594" s="117" t="s">
        <v>212</v>
      </c>
      <c r="E1594" s="117">
        <v>14212</v>
      </c>
      <c r="F1594" s="141">
        <v>44958</v>
      </c>
      <c r="G1594" s="106">
        <v>0</v>
      </c>
      <c r="H1594" s="106">
        <v>0</v>
      </c>
      <c r="I1594" s="106">
        <v>0</v>
      </c>
      <c r="J1594" s="106">
        <v>0</v>
      </c>
      <c r="K1594" s="117">
        <v>1</v>
      </c>
      <c r="L1594" s="106">
        <v>0</v>
      </c>
      <c r="M1594" s="117"/>
    </row>
    <row r="1595" spans="2:13">
      <c r="B1595" s="117" t="s">
        <v>206</v>
      </c>
      <c r="C1595" s="117" t="s">
        <v>1119</v>
      </c>
      <c r="D1595" s="117" t="s">
        <v>529</v>
      </c>
      <c r="E1595" s="117">
        <v>24233</v>
      </c>
      <c r="F1595" s="141">
        <v>44958</v>
      </c>
      <c r="G1595" s="106">
        <v>0</v>
      </c>
      <c r="H1595" s="106">
        <v>1</v>
      </c>
      <c r="I1595" s="106">
        <v>1</v>
      </c>
      <c r="J1595" s="106">
        <v>0</v>
      </c>
      <c r="K1595" s="117">
        <v>0</v>
      </c>
      <c r="L1595" s="106">
        <v>0</v>
      </c>
      <c r="M1595" s="117"/>
    </row>
    <row r="1596" spans="2:13">
      <c r="B1596" s="117" t="s">
        <v>125</v>
      </c>
      <c r="C1596" s="117" t="s">
        <v>1120</v>
      </c>
      <c r="D1596" s="117" t="s">
        <v>1121</v>
      </c>
      <c r="E1596" s="117">
        <v>14197</v>
      </c>
      <c r="F1596" s="141">
        <v>44958</v>
      </c>
      <c r="G1596" s="106">
        <v>5</v>
      </c>
      <c r="H1596" s="106">
        <v>0</v>
      </c>
      <c r="I1596" s="106">
        <v>0</v>
      </c>
      <c r="J1596" s="106">
        <v>0</v>
      </c>
      <c r="K1596" s="117">
        <v>0</v>
      </c>
      <c r="L1596" s="106">
        <v>0</v>
      </c>
      <c r="M1596" s="117"/>
    </row>
    <row r="1597" spans="2:13">
      <c r="B1597" s="117" t="s">
        <v>206</v>
      </c>
      <c r="C1597" s="117" t="s">
        <v>1115</v>
      </c>
      <c r="D1597" s="117" t="s">
        <v>1122</v>
      </c>
      <c r="E1597" s="117">
        <v>14217</v>
      </c>
      <c r="F1597" s="141">
        <v>44958</v>
      </c>
      <c r="G1597" s="106">
        <v>6</v>
      </c>
      <c r="H1597" s="106">
        <v>0</v>
      </c>
      <c r="I1597" s="106">
        <v>0</v>
      </c>
      <c r="J1597" s="106">
        <v>0</v>
      </c>
      <c r="K1597" s="117">
        <v>0</v>
      </c>
      <c r="L1597" s="106">
        <v>0</v>
      </c>
      <c r="M1597" s="117"/>
    </row>
    <row r="1598" spans="2:13">
      <c r="B1598" s="117" t="s">
        <v>206</v>
      </c>
      <c r="C1598" s="117" t="s">
        <v>1115</v>
      </c>
      <c r="D1598" s="117" t="s">
        <v>1342</v>
      </c>
      <c r="E1598" s="117">
        <v>14228</v>
      </c>
      <c r="F1598" s="141">
        <v>44958</v>
      </c>
      <c r="G1598" s="106">
        <v>0</v>
      </c>
      <c r="H1598" s="106">
        <v>0</v>
      </c>
      <c r="I1598" s="106">
        <v>0</v>
      </c>
      <c r="J1598" s="106">
        <v>0</v>
      </c>
      <c r="K1598" s="117">
        <v>1</v>
      </c>
      <c r="L1598" s="106">
        <v>0</v>
      </c>
      <c r="M1598" s="117"/>
    </row>
    <row r="1599" spans="2:13">
      <c r="B1599" s="117" t="s">
        <v>125</v>
      </c>
      <c r="C1599" s="117" t="s">
        <v>1138</v>
      </c>
      <c r="D1599" s="117" t="s">
        <v>534</v>
      </c>
      <c r="E1599" s="117">
        <v>22524</v>
      </c>
      <c r="F1599" s="141">
        <v>44958</v>
      </c>
      <c r="G1599" s="106">
        <v>0</v>
      </c>
      <c r="H1599" s="106">
        <v>0</v>
      </c>
      <c r="I1599" s="106">
        <v>0</v>
      </c>
      <c r="J1599" s="106">
        <v>0</v>
      </c>
      <c r="K1599" s="117">
        <v>0</v>
      </c>
      <c r="L1599" s="106">
        <v>0</v>
      </c>
      <c r="M1599" s="117"/>
    </row>
    <row r="1600" spans="2:13">
      <c r="B1600" s="117" t="s">
        <v>106</v>
      </c>
      <c r="C1600" s="117" t="s">
        <v>1125</v>
      </c>
      <c r="D1600" s="117" t="s">
        <v>537</v>
      </c>
      <c r="E1600" s="117">
        <v>14607</v>
      </c>
      <c r="F1600" s="141">
        <v>44958</v>
      </c>
      <c r="G1600" s="106">
        <v>0</v>
      </c>
      <c r="H1600" s="106">
        <v>0</v>
      </c>
      <c r="I1600" s="106">
        <v>0</v>
      </c>
      <c r="J1600" s="106">
        <v>2</v>
      </c>
      <c r="K1600" s="117">
        <v>11</v>
      </c>
      <c r="L1600" s="106">
        <v>3</v>
      </c>
      <c r="M1600" s="117"/>
    </row>
    <row r="1601" spans="2:13">
      <c r="B1601" s="117" t="s">
        <v>106</v>
      </c>
      <c r="C1601" s="117" t="s">
        <v>1126</v>
      </c>
      <c r="D1601" s="117" t="s">
        <v>1127</v>
      </c>
      <c r="E1601" s="117">
        <v>14235</v>
      </c>
      <c r="F1601" s="141">
        <v>44958</v>
      </c>
      <c r="G1601" s="106">
        <v>21</v>
      </c>
      <c r="H1601" s="106">
        <v>0</v>
      </c>
      <c r="I1601" s="106">
        <v>0</v>
      </c>
      <c r="J1601" s="106">
        <v>0</v>
      </c>
      <c r="K1601" s="117">
        <v>0</v>
      </c>
      <c r="L1601" s="106">
        <v>0</v>
      </c>
      <c r="M1601" s="117"/>
    </row>
    <row r="1602" spans="2:13">
      <c r="B1602" s="117" t="s">
        <v>206</v>
      </c>
      <c r="C1602" s="117" t="s">
        <v>1117</v>
      </c>
      <c r="D1602" s="117" t="s">
        <v>222</v>
      </c>
      <c r="E1602" s="117">
        <v>14237</v>
      </c>
      <c r="F1602" s="141">
        <v>44958</v>
      </c>
      <c r="G1602" s="106">
        <v>0</v>
      </c>
      <c r="H1602" s="106">
        <v>1</v>
      </c>
      <c r="I1602" s="106">
        <v>1</v>
      </c>
      <c r="J1602" s="106">
        <v>1</v>
      </c>
      <c r="K1602" s="117">
        <v>0</v>
      </c>
      <c r="L1602" s="106">
        <v>0</v>
      </c>
      <c r="M1602" s="117"/>
    </row>
    <row r="1603" spans="2:13">
      <c r="B1603" s="117" t="s">
        <v>106</v>
      </c>
      <c r="C1603" s="117" t="s">
        <v>1113</v>
      </c>
      <c r="D1603" s="117" t="s">
        <v>1303</v>
      </c>
      <c r="E1603" s="117">
        <v>14243</v>
      </c>
      <c r="F1603" s="141">
        <v>44958</v>
      </c>
      <c r="G1603" s="106">
        <v>0</v>
      </c>
      <c r="H1603" s="106">
        <v>0</v>
      </c>
      <c r="I1603" s="106">
        <v>0</v>
      </c>
      <c r="J1603" s="106">
        <v>0</v>
      </c>
      <c r="K1603" s="117">
        <v>0</v>
      </c>
      <c r="L1603" s="106">
        <v>0</v>
      </c>
      <c r="M1603" s="117"/>
    </row>
    <row r="1604" spans="2:13">
      <c r="B1604" s="117" t="s">
        <v>106</v>
      </c>
      <c r="C1604" s="117" t="s">
        <v>1131</v>
      </c>
      <c r="D1604" s="117" t="s">
        <v>1132</v>
      </c>
      <c r="E1604" s="117">
        <v>26325</v>
      </c>
      <c r="F1604" s="141">
        <v>44958</v>
      </c>
      <c r="G1604" s="106">
        <v>0</v>
      </c>
      <c r="H1604" s="106">
        <v>0</v>
      </c>
      <c r="I1604" s="106">
        <v>0</v>
      </c>
      <c r="J1604" s="106">
        <v>0</v>
      </c>
      <c r="K1604" s="117">
        <v>0</v>
      </c>
      <c r="L1604" s="106">
        <v>0</v>
      </c>
      <c r="M1604" s="117"/>
    </row>
    <row r="1605" spans="2:13">
      <c r="B1605" s="117" t="s">
        <v>206</v>
      </c>
      <c r="C1605" s="117" t="s">
        <v>1119</v>
      </c>
      <c r="D1605" s="117" t="s">
        <v>213</v>
      </c>
      <c r="E1605" s="117">
        <v>15769</v>
      </c>
      <c r="F1605" s="141">
        <v>44958</v>
      </c>
      <c r="G1605" s="106">
        <v>28</v>
      </c>
      <c r="H1605" s="106">
        <v>0</v>
      </c>
      <c r="I1605" s="106">
        <v>1</v>
      </c>
      <c r="J1605" s="106">
        <v>0</v>
      </c>
      <c r="K1605" s="117">
        <v>3</v>
      </c>
      <c r="L1605" s="106">
        <v>0</v>
      </c>
      <c r="M1605" s="117"/>
    </row>
    <row r="1606" spans="2:13">
      <c r="B1606" s="117" t="s">
        <v>106</v>
      </c>
      <c r="C1606" s="117" t="s">
        <v>1131</v>
      </c>
      <c r="D1606" s="117" t="s">
        <v>1220</v>
      </c>
      <c r="E1606" s="117">
        <v>20436</v>
      </c>
      <c r="F1606" s="141">
        <v>44958</v>
      </c>
      <c r="G1606" s="106">
        <v>0</v>
      </c>
      <c r="H1606" s="106">
        <v>0</v>
      </c>
      <c r="I1606" s="106">
        <v>0</v>
      </c>
      <c r="J1606" s="106">
        <v>0</v>
      </c>
      <c r="K1606" s="117">
        <v>0</v>
      </c>
      <c r="L1606" s="106">
        <v>0</v>
      </c>
      <c r="M1606" s="117"/>
    </row>
    <row r="1607" spans="2:13">
      <c r="B1607" s="117" t="s">
        <v>106</v>
      </c>
      <c r="C1607" s="117" t="s">
        <v>1126</v>
      </c>
      <c r="D1607" s="117" t="s">
        <v>1222</v>
      </c>
      <c r="E1607" s="117">
        <v>14321</v>
      </c>
      <c r="F1607" s="141">
        <v>44958</v>
      </c>
      <c r="G1607" s="106">
        <v>0</v>
      </c>
      <c r="H1607" s="106">
        <v>0</v>
      </c>
      <c r="I1607" s="106">
        <v>0</v>
      </c>
      <c r="J1607" s="106">
        <v>0</v>
      </c>
      <c r="K1607" s="117">
        <v>0</v>
      </c>
      <c r="L1607" s="106">
        <v>1</v>
      </c>
      <c r="M1607" s="117"/>
    </row>
    <row r="1608" spans="2:13">
      <c r="B1608" s="117" t="s">
        <v>125</v>
      </c>
      <c r="C1608" s="117" t="s">
        <v>1120</v>
      </c>
      <c r="D1608" s="117" t="s">
        <v>1226</v>
      </c>
      <c r="E1608" s="117">
        <v>14391</v>
      </c>
      <c r="F1608" s="141">
        <v>44958</v>
      </c>
      <c r="G1608" s="106">
        <v>0</v>
      </c>
      <c r="H1608" s="106">
        <v>0</v>
      </c>
      <c r="I1608" s="106">
        <v>0</v>
      </c>
      <c r="J1608" s="106">
        <v>0</v>
      </c>
      <c r="K1608" s="117">
        <v>0</v>
      </c>
      <c r="L1608" s="106">
        <v>0</v>
      </c>
      <c r="M1608" s="117"/>
    </row>
    <row r="1609" spans="2:13">
      <c r="B1609" s="117" t="s">
        <v>125</v>
      </c>
      <c r="C1609" s="117" t="s">
        <v>1138</v>
      </c>
      <c r="D1609" s="117" t="s">
        <v>1333</v>
      </c>
      <c r="E1609" s="117">
        <v>21878</v>
      </c>
      <c r="F1609" s="141">
        <v>44958</v>
      </c>
      <c r="G1609" s="106">
        <v>0</v>
      </c>
      <c r="H1609" s="106">
        <v>0</v>
      </c>
      <c r="I1609" s="106">
        <v>0</v>
      </c>
      <c r="J1609" s="106">
        <v>0</v>
      </c>
      <c r="K1609" s="117">
        <v>0</v>
      </c>
      <c r="L1609" s="106">
        <v>0</v>
      </c>
      <c r="M1609" s="117"/>
    </row>
    <row r="1610" spans="2:13">
      <c r="B1610" s="117" t="s">
        <v>125</v>
      </c>
      <c r="C1610" s="117" t="s">
        <v>1120</v>
      </c>
      <c r="D1610" s="117" t="s">
        <v>1227</v>
      </c>
      <c r="E1610" s="117">
        <v>14404</v>
      </c>
      <c r="F1610" s="141">
        <v>44958</v>
      </c>
      <c r="G1610" s="106">
        <v>0</v>
      </c>
      <c r="H1610" s="106">
        <v>0</v>
      </c>
      <c r="I1610" s="106">
        <v>0</v>
      </c>
      <c r="J1610" s="106">
        <v>3</v>
      </c>
      <c r="K1610" s="117">
        <v>2</v>
      </c>
      <c r="L1610" s="106">
        <v>0</v>
      </c>
      <c r="M1610" s="117"/>
    </row>
    <row r="1611" spans="2:13">
      <c r="B1611" s="117" t="s">
        <v>125</v>
      </c>
      <c r="C1611" s="117" t="s">
        <v>1120</v>
      </c>
      <c r="D1611" s="117" t="s">
        <v>553</v>
      </c>
      <c r="E1611" s="117">
        <v>21122</v>
      </c>
      <c r="F1611" s="141">
        <v>44958</v>
      </c>
      <c r="G1611" s="106">
        <v>0</v>
      </c>
      <c r="H1611" s="106">
        <v>0</v>
      </c>
      <c r="I1611" s="106">
        <v>0</v>
      </c>
      <c r="J1611" s="106">
        <v>1</v>
      </c>
      <c r="K1611" s="117">
        <v>0</v>
      </c>
      <c r="L1611" s="106">
        <v>0</v>
      </c>
      <c r="M1611" s="117"/>
    </row>
    <row r="1612" spans="2:13">
      <c r="B1612" s="117" t="s">
        <v>106</v>
      </c>
      <c r="C1612" s="117" t="s">
        <v>1131</v>
      </c>
      <c r="D1612" s="117" t="s">
        <v>114</v>
      </c>
      <c r="E1612" s="117">
        <v>14964</v>
      </c>
      <c r="F1612" s="141">
        <v>44958</v>
      </c>
      <c r="G1612" s="106">
        <v>0</v>
      </c>
      <c r="H1612" s="106">
        <v>0</v>
      </c>
      <c r="I1612" s="106">
        <v>0</v>
      </c>
      <c r="J1612" s="106">
        <v>0</v>
      </c>
      <c r="K1612" s="117">
        <v>0</v>
      </c>
      <c r="L1612" s="106">
        <v>0</v>
      </c>
      <c r="M1612" s="117"/>
    </row>
    <row r="1613" spans="2:13">
      <c r="B1613" s="117" t="s">
        <v>106</v>
      </c>
      <c r="C1613" s="117" t="s">
        <v>1131</v>
      </c>
      <c r="D1613" s="117" t="s">
        <v>1134</v>
      </c>
      <c r="E1613" s="117">
        <v>19322</v>
      </c>
      <c r="F1613" s="141">
        <v>44958</v>
      </c>
      <c r="G1613" s="106">
        <v>17</v>
      </c>
      <c r="H1613" s="106">
        <v>0</v>
      </c>
      <c r="I1613" s="106">
        <v>0</v>
      </c>
      <c r="J1613" s="106">
        <v>0</v>
      </c>
      <c r="K1613" s="117">
        <v>0</v>
      </c>
      <c r="L1613" s="106">
        <v>0</v>
      </c>
      <c r="M1613" s="117"/>
    </row>
    <row r="1614" spans="2:13">
      <c r="B1614" s="117" t="s">
        <v>106</v>
      </c>
      <c r="C1614" s="117" t="s">
        <v>1131</v>
      </c>
      <c r="D1614" s="117" t="s">
        <v>1135</v>
      </c>
      <c r="E1614" s="117">
        <v>14432</v>
      </c>
      <c r="F1614" s="141">
        <v>44958</v>
      </c>
      <c r="G1614" s="106">
        <v>1</v>
      </c>
      <c r="H1614" s="106">
        <v>0</v>
      </c>
      <c r="I1614" s="106">
        <v>0</v>
      </c>
      <c r="J1614" s="106">
        <v>2</v>
      </c>
      <c r="K1614" s="117">
        <v>12</v>
      </c>
      <c r="L1614" s="106">
        <v>5</v>
      </c>
      <c r="M1614" s="117"/>
    </row>
    <row r="1615" spans="2:13">
      <c r="B1615" s="117" t="s">
        <v>106</v>
      </c>
      <c r="C1615" s="117" t="s">
        <v>1136</v>
      </c>
      <c r="D1615" s="117" t="s">
        <v>123</v>
      </c>
      <c r="E1615" s="117">
        <v>14446</v>
      </c>
      <c r="F1615" s="141">
        <v>44958</v>
      </c>
      <c r="G1615" s="106">
        <v>0</v>
      </c>
      <c r="H1615" s="106">
        <v>0</v>
      </c>
      <c r="I1615" s="106">
        <v>0</v>
      </c>
      <c r="J1615" s="106">
        <v>0</v>
      </c>
      <c r="K1615" s="117">
        <v>3</v>
      </c>
      <c r="L1615" s="106">
        <v>0</v>
      </c>
      <c r="M1615" s="117"/>
    </row>
    <row r="1616" spans="2:13">
      <c r="B1616" s="117" t="s">
        <v>106</v>
      </c>
      <c r="C1616" s="117" t="s">
        <v>1136</v>
      </c>
      <c r="D1616" s="117" t="s">
        <v>1137</v>
      </c>
      <c r="E1616" s="117">
        <v>20010</v>
      </c>
      <c r="F1616" s="141">
        <v>44958</v>
      </c>
      <c r="G1616" s="106">
        <v>3</v>
      </c>
      <c r="H1616" s="106">
        <v>0</v>
      </c>
      <c r="I1616" s="106">
        <v>0</v>
      </c>
      <c r="J1616" s="106">
        <v>0</v>
      </c>
      <c r="K1616" s="117">
        <v>0</v>
      </c>
      <c r="L1616" s="106">
        <v>0</v>
      </c>
      <c r="M1616" s="117"/>
    </row>
    <row r="1617" spans="2:13">
      <c r="B1617" s="117" t="s">
        <v>106</v>
      </c>
      <c r="C1617" s="117" t="s">
        <v>1131</v>
      </c>
      <c r="D1617" s="117" t="s">
        <v>1289</v>
      </c>
      <c r="E1617" s="117">
        <v>14474</v>
      </c>
      <c r="F1617" s="141">
        <v>44958</v>
      </c>
      <c r="G1617" s="106">
        <v>0</v>
      </c>
      <c r="H1617" s="106">
        <v>0</v>
      </c>
      <c r="I1617" s="106">
        <v>0</v>
      </c>
      <c r="J1617" s="106">
        <v>0</v>
      </c>
      <c r="K1617" s="117">
        <v>0</v>
      </c>
      <c r="L1617" s="106">
        <v>0</v>
      </c>
      <c r="M1617" s="117"/>
    </row>
    <row r="1618" spans="2:13">
      <c r="B1618" s="117" t="s">
        <v>106</v>
      </c>
      <c r="C1618" s="117" t="s">
        <v>1131</v>
      </c>
      <c r="D1618" s="117" t="s">
        <v>115</v>
      </c>
      <c r="E1618" s="117">
        <v>14477</v>
      </c>
      <c r="F1618" s="141">
        <v>44958</v>
      </c>
      <c r="G1618" s="106">
        <v>25</v>
      </c>
      <c r="H1618" s="106">
        <v>0</v>
      </c>
      <c r="I1618" s="106">
        <v>0</v>
      </c>
      <c r="J1618" s="106">
        <v>0</v>
      </c>
      <c r="K1618" s="117">
        <v>3</v>
      </c>
      <c r="L1618" s="106">
        <v>4</v>
      </c>
      <c r="M1618" s="117"/>
    </row>
    <row r="1619" spans="2:13">
      <c r="B1619" s="117" t="s">
        <v>125</v>
      </c>
      <c r="C1619" s="117" t="s">
        <v>1120</v>
      </c>
      <c r="D1619" s="117" t="s">
        <v>565</v>
      </c>
      <c r="E1619" s="117">
        <v>14483</v>
      </c>
      <c r="F1619" s="141">
        <v>44958</v>
      </c>
      <c r="G1619" s="106">
        <v>0</v>
      </c>
      <c r="H1619" s="106">
        <v>0</v>
      </c>
      <c r="I1619" s="106">
        <v>0</v>
      </c>
      <c r="J1619" s="106">
        <v>0</v>
      </c>
      <c r="K1619" s="117">
        <v>1</v>
      </c>
      <c r="L1619" s="106">
        <v>0</v>
      </c>
      <c r="M1619" s="117"/>
    </row>
    <row r="1620" spans="2:13">
      <c r="B1620" s="117" t="s">
        <v>125</v>
      </c>
      <c r="C1620" s="117" t="s">
        <v>1138</v>
      </c>
      <c r="D1620" s="117" t="s">
        <v>575</v>
      </c>
      <c r="E1620" s="117">
        <v>14522</v>
      </c>
      <c r="F1620" s="141">
        <v>44958</v>
      </c>
      <c r="G1620" s="106">
        <v>0</v>
      </c>
      <c r="H1620" s="106">
        <v>0</v>
      </c>
      <c r="I1620" s="106">
        <v>0</v>
      </c>
      <c r="J1620" s="106">
        <v>0</v>
      </c>
      <c r="K1620" s="117">
        <v>0</v>
      </c>
      <c r="L1620" s="106">
        <v>0</v>
      </c>
      <c r="M1620" s="117"/>
    </row>
    <row r="1621" spans="2:13">
      <c r="B1621" s="117" t="s">
        <v>125</v>
      </c>
      <c r="C1621" s="117" t="s">
        <v>1138</v>
      </c>
      <c r="D1621" s="117" t="s">
        <v>578</v>
      </c>
      <c r="E1621" s="117">
        <v>14553</v>
      </c>
      <c r="F1621" s="141">
        <v>44958</v>
      </c>
      <c r="G1621" s="106">
        <v>0</v>
      </c>
      <c r="H1621" s="106">
        <v>0</v>
      </c>
      <c r="I1621" s="106">
        <v>0</v>
      </c>
      <c r="J1621" s="106">
        <v>0</v>
      </c>
      <c r="K1621" s="117">
        <v>0</v>
      </c>
      <c r="L1621" s="106">
        <v>0</v>
      </c>
      <c r="M1621" s="117"/>
    </row>
    <row r="1622" spans="2:13">
      <c r="B1622" s="117" t="s">
        <v>106</v>
      </c>
      <c r="C1622" s="117" t="s">
        <v>1131</v>
      </c>
      <c r="D1622" s="117" t="s">
        <v>1228</v>
      </c>
      <c r="E1622" s="117">
        <v>14557</v>
      </c>
      <c r="F1622" s="141">
        <v>44958</v>
      </c>
      <c r="G1622" s="106">
        <v>0</v>
      </c>
      <c r="H1622" s="106">
        <v>0</v>
      </c>
      <c r="I1622" s="106">
        <v>0</v>
      </c>
      <c r="J1622" s="106">
        <v>0</v>
      </c>
      <c r="K1622" s="117">
        <v>0</v>
      </c>
      <c r="L1622" s="106">
        <v>0</v>
      </c>
      <c r="M1622" s="117"/>
    </row>
    <row r="1623" spans="2:13">
      <c r="B1623" s="117" t="s">
        <v>125</v>
      </c>
      <c r="C1623" s="117" t="s">
        <v>1120</v>
      </c>
      <c r="D1623" s="117" t="s">
        <v>1139</v>
      </c>
      <c r="E1623" s="117">
        <v>20546</v>
      </c>
      <c r="F1623" s="141">
        <v>44958</v>
      </c>
      <c r="G1623" s="106">
        <v>6</v>
      </c>
      <c r="H1623" s="106">
        <v>0</v>
      </c>
      <c r="I1623" s="106">
        <v>0</v>
      </c>
      <c r="J1623" s="106">
        <v>0</v>
      </c>
      <c r="K1623" s="117">
        <v>0</v>
      </c>
      <c r="L1623" s="106">
        <v>0</v>
      </c>
      <c r="M1623" s="117"/>
    </row>
    <row r="1624" spans="2:13">
      <c r="B1624" s="117" t="s">
        <v>125</v>
      </c>
      <c r="C1624" s="117" t="s">
        <v>1120</v>
      </c>
      <c r="D1624" s="117" t="s">
        <v>1266</v>
      </c>
      <c r="E1624" s="117">
        <v>23972</v>
      </c>
      <c r="F1624" s="141">
        <v>44958</v>
      </c>
      <c r="G1624" s="106">
        <v>1</v>
      </c>
      <c r="H1624" s="106">
        <v>0</v>
      </c>
      <c r="I1624" s="106">
        <v>0</v>
      </c>
      <c r="J1624" s="106">
        <v>0</v>
      </c>
      <c r="K1624" s="117">
        <v>0</v>
      </c>
      <c r="L1624" s="106">
        <v>0</v>
      </c>
      <c r="M1624" s="117"/>
    </row>
    <row r="1625" spans="2:13">
      <c r="B1625" s="117" t="s">
        <v>106</v>
      </c>
      <c r="C1625" s="117" t="s">
        <v>1113</v>
      </c>
      <c r="D1625" s="117" t="s">
        <v>582</v>
      </c>
      <c r="E1625" s="117">
        <v>14609</v>
      </c>
      <c r="F1625" s="141">
        <v>44958</v>
      </c>
      <c r="G1625" s="106">
        <v>0</v>
      </c>
      <c r="H1625" s="106">
        <v>0</v>
      </c>
      <c r="I1625" s="106">
        <v>0</v>
      </c>
      <c r="J1625" s="106">
        <v>0</v>
      </c>
      <c r="K1625" s="117">
        <v>7</v>
      </c>
      <c r="L1625" s="106">
        <v>0</v>
      </c>
      <c r="M1625" s="117"/>
    </row>
    <row r="1626" spans="2:13">
      <c r="B1626" s="117" t="s">
        <v>106</v>
      </c>
      <c r="C1626" s="117" t="s">
        <v>1131</v>
      </c>
      <c r="D1626" s="117" t="s">
        <v>1229</v>
      </c>
      <c r="E1626" s="117">
        <v>14619</v>
      </c>
      <c r="F1626" s="141">
        <v>44958</v>
      </c>
      <c r="G1626" s="106">
        <v>1</v>
      </c>
      <c r="H1626" s="106">
        <v>0</v>
      </c>
      <c r="I1626" s="106">
        <v>0</v>
      </c>
      <c r="J1626" s="106">
        <v>0</v>
      </c>
      <c r="K1626" s="117">
        <v>0</v>
      </c>
      <c r="L1626" s="106">
        <v>0</v>
      </c>
      <c r="M1626" s="117"/>
    </row>
    <row r="1627" spans="2:13">
      <c r="B1627" s="117" t="s">
        <v>106</v>
      </c>
      <c r="C1627" s="117" t="s">
        <v>1136</v>
      </c>
      <c r="D1627" s="117" t="s">
        <v>1141</v>
      </c>
      <c r="E1627" s="117">
        <v>20007</v>
      </c>
      <c r="F1627" s="141">
        <v>44958</v>
      </c>
      <c r="G1627" s="106">
        <v>2</v>
      </c>
      <c r="H1627" s="106">
        <v>0</v>
      </c>
      <c r="I1627" s="106">
        <v>0</v>
      </c>
      <c r="J1627" s="106">
        <v>0</v>
      </c>
      <c r="K1627" s="117">
        <v>0</v>
      </c>
      <c r="L1627" s="106">
        <v>0</v>
      </c>
      <c r="M1627" s="117"/>
    </row>
    <row r="1628" spans="2:13">
      <c r="B1628" s="117" t="s">
        <v>125</v>
      </c>
      <c r="C1628" s="117" t="s">
        <v>1138</v>
      </c>
      <c r="D1628" s="117" t="s">
        <v>129</v>
      </c>
      <c r="E1628" s="117">
        <v>14659</v>
      </c>
      <c r="F1628" s="141">
        <v>44958</v>
      </c>
      <c r="G1628" s="106">
        <v>0</v>
      </c>
      <c r="H1628" s="106">
        <v>0</v>
      </c>
      <c r="I1628" s="106">
        <v>0</v>
      </c>
      <c r="J1628" s="106">
        <v>1</v>
      </c>
      <c r="K1628" s="117">
        <v>2</v>
      </c>
      <c r="L1628" s="106">
        <v>0</v>
      </c>
      <c r="M1628" s="117"/>
    </row>
    <row r="1629" spans="2:13">
      <c r="B1629" s="117" t="s">
        <v>106</v>
      </c>
      <c r="C1629" s="117" t="s">
        <v>1161</v>
      </c>
      <c r="D1629" s="117" t="s">
        <v>1305</v>
      </c>
      <c r="E1629" s="117">
        <v>14677</v>
      </c>
      <c r="F1629" s="141">
        <v>44958</v>
      </c>
      <c r="G1629" s="106">
        <v>0</v>
      </c>
      <c r="H1629" s="106">
        <v>0</v>
      </c>
      <c r="I1629" s="106">
        <v>0</v>
      </c>
      <c r="J1629" s="106">
        <v>0</v>
      </c>
      <c r="K1629" s="117">
        <v>0</v>
      </c>
      <c r="L1629" s="106">
        <v>0</v>
      </c>
      <c r="M1629" s="117"/>
    </row>
    <row r="1630" spans="2:13">
      <c r="B1630" s="117" t="s">
        <v>106</v>
      </c>
      <c r="C1630" s="117" t="s">
        <v>1126</v>
      </c>
      <c r="D1630" s="117" t="s">
        <v>1230</v>
      </c>
      <c r="E1630" s="117">
        <v>14678</v>
      </c>
      <c r="F1630" s="141">
        <v>44958</v>
      </c>
      <c r="G1630" s="106">
        <v>7</v>
      </c>
      <c r="H1630" s="106">
        <v>0</v>
      </c>
      <c r="I1630" s="106">
        <v>0</v>
      </c>
      <c r="J1630" s="106">
        <v>0</v>
      </c>
      <c r="K1630" s="117">
        <v>0</v>
      </c>
      <c r="L1630" s="106">
        <v>0</v>
      </c>
      <c r="M1630" s="117"/>
    </row>
    <row r="1631" spans="2:13">
      <c r="B1631" s="117" t="s">
        <v>106</v>
      </c>
      <c r="C1631" s="117" t="s">
        <v>1126</v>
      </c>
      <c r="D1631" s="117" t="s">
        <v>1145</v>
      </c>
      <c r="E1631" s="117">
        <v>16737</v>
      </c>
      <c r="F1631" s="141">
        <v>44958</v>
      </c>
      <c r="G1631" s="106">
        <v>24</v>
      </c>
      <c r="H1631" s="106">
        <v>0</v>
      </c>
      <c r="I1631" s="106">
        <v>0</v>
      </c>
      <c r="J1631" s="106">
        <v>0</v>
      </c>
      <c r="K1631" s="117">
        <v>0</v>
      </c>
      <c r="L1631" s="106">
        <v>0</v>
      </c>
      <c r="M1631" s="117"/>
    </row>
    <row r="1632" spans="2:13">
      <c r="B1632" s="117" t="s">
        <v>106</v>
      </c>
      <c r="C1632" s="117" t="s">
        <v>1113</v>
      </c>
      <c r="D1632" s="117" t="s">
        <v>597</v>
      </c>
      <c r="E1632" s="117">
        <v>14810</v>
      </c>
      <c r="F1632" s="141">
        <v>44958</v>
      </c>
      <c r="G1632" s="106">
        <v>3</v>
      </c>
      <c r="H1632" s="106">
        <v>0</v>
      </c>
      <c r="I1632" s="106">
        <v>0</v>
      </c>
      <c r="J1632" s="106">
        <v>0</v>
      </c>
      <c r="K1632" s="117">
        <v>0</v>
      </c>
      <c r="L1632" s="106">
        <v>0</v>
      </c>
      <c r="M1632" s="117"/>
    </row>
    <row r="1633" spans="2:13">
      <c r="B1633" s="117" t="s">
        <v>106</v>
      </c>
      <c r="C1633" s="117" t="s">
        <v>1131</v>
      </c>
      <c r="D1633" s="117" t="s">
        <v>1147</v>
      </c>
      <c r="E1633" s="117">
        <v>17088</v>
      </c>
      <c r="F1633" s="141">
        <v>44958</v>
      </c>
      <c r="G1633" s="106">
        <v>0</v>
      </c>
      <c r="H1633" s="106">
        <v>0</v>
      </c>
      <c r="I1633" s="106">
        <v>0</v>
      </c>
      <c r="J1633" s="106">
        <v>0</v>
      </c>
      <c r="K1633" s="117">
        <v>0</v>
      </c>
      <c r="L1633" s="106">
        <v>0</v>
      </c>
      <c r="M1633" s="117"/>
    </row>
    <row r="1634" spans="2:13">
      <c r="B1634" s="117" t="s">
        <v>125</v>
      </c>
      <c r="C1634" s="117" t="s">
        <v>1138</v>
      </c>
      <c r="D1634" s="117" t="s">
        <v>1323</v>
      </c>
      <c r="E1634" s="117">
        <v>14860</v>
      </c>
      <c r="F1634" s="141">
        <v>44958</v>
      </c>
      <c r="G1634" s="106">
        <v>0</v>
      </c>
      <c r="H1634" s="106">
        <v>0</v>
      </c>
      <c r="I1634" s="106">
        <v>0</v>
      </c>
      <c r="J1634" s="106">
        <v>0</v>
      </c>
      <c r="K1634" s="117">
        <v>0</v>
      </c>
      <c r="L1634" s="106">
        <v>0</v>
      </c>
      <c r="M1634" s="117"/>
    </row>
    <row r="1635" spans="2:13">
      <c r="B1635" s="117" t="s">
        <v>106</v>
      </c>
      <c r="C1635" s="117" t="s">
        <v>1161</v>
      </c>
      <c r="D1635" s="117" t="s">
        <v>1318</v>
      </c>
      <c r="E1635" s="117">
        <v>14867</v>
      </c>
      <c r="F1635" s="141">
        <v>44958</v>
      </c>
      <c r="G1635" s="106">
        <v>0</v>
      </c>
      <c r="H1635" s="106">
        <v>0</v>
      </c>
      <c r="I1635" s="106">
        <v>0</v>
      </c>
      <c r="J1635" s="106">
        <v>0</v>
      </c>
      <c r="K1635" s="117">
        <v>0</v>
      </c>
      <c r="L1635" s="106">
        <v>0</v>
      </c>
      <c r="M1635" s="117"/>
    </row>
    <row r="1636" spans="2:13">
      <c r="B1636" s="117" t="s">
        <v>125</v>
      </c>
      <c r="C1636" s="117" t="s">
        <v>1120</v>
      </c>
      <c r="D1636" s="117" t="s">
        <v>136</v>
      </c>
      <c r="E1636" s="117">
        <v>14869</v>
      </c>
      <c r="F1636" s="141">
        <v>44958</v>
      </c>
      <c r="G1636" s="106">
        <v>0</v>
      </c>
      <c r="H1636" s="106">
        <v>0</v>
      </c>
      <c r="I1636" s="106">
        <v>0</v>
      </c>
      <c r="J1636" s="106">
        <v>0</v>
      </c>
      <c r="K1636" s="117">
        <v>0</v>
      </c>
      <c r="L1636" s="106">
        <v>0</v>
      </c>
      <c r="M1636" s="117"/>
    </row>
    <row r="1637" spans="2:13">
      <c r="B1637" s="117" t="s">
        <v>106</v>
      </c>
      <c r="C1637" s="117" t="s">
        <v>1131</v>
      </c>
      <c r="D1637" s="117" t="s">
        <v>1151</v>
      </c>
      <c r="E1637" s="117">
        <v>17154</v>
      </c>
      <c r="F1637" s="141">
        <v>44958</v>
      </c>
      <c r="G1637" s="106">
        <v>2</v>
      </c>
      <c r="H1637" s="106">
        <v>0</v>
      </c>
      <c r="I1637" s="106">
        <v>0</v>
      </c>
      <c r="J1637" s="106">
        <v>0</v>
      </c>
      <c r="K1637" s="117">
        <v>0</v>
      </c>
      <c r="L1637" s="106">
        <v>0</v>
      </c>
      <c r="M1637" s="117"/>
    </row>
    <row r="1638" spans="2:13">
      <c r="B1638" s="117" t="s">
        <v>106</v>
      </c>
      <c r="C1638" s="117" t="s">
        <v>1126</v>
      </c>
      <c r="D1638" s="117" t="s">
        <v>601</v>
      </c>
      <c r="E1638" s="117">
        <v>16733</v>
      </c>
      <c r="F1638" s="141">
        <v>44958</v>
      </c>
      <c r="G1638" s="106">
        <v>5</v>
      </c>
      <c r="H1638" s="106">
        <v>0</v>
      </c>
      <c r="I1638" s="106">
        <v>0</v>
      </c>
      <c r="J1638" s="106">
        <v>0</v>
      </c>
      <c r="K1638" s="117">
        <v>0</v>
      </c>
      <c r="L1638" s="106">
        <v>0</v>
      </c>
      <c r="M1638" s="117"/>
    </row>
    <row r="1639" spans="2:13">
      <c r="B1639" s="117" t="s">
        <v>106</v>
      </c>
      <c r="C1639" s="117" t="s">
        <v>1113</v>
      </c>
      <c r="D1639" s="117" t="s">
        <v>1294</v>
      </c>
      <c r="E1639" s="117">
        <v>14912</v>
      </c>
      <c r="F1639" s="141">
        <v>44958</v>
      </c>
      <c r="G1639" s="106">
        <v>0</v>
      </c>
      <c r="H1639" s="106">
        <v>0</v>
      </c>
      <c r="I1639" s="106">
        <v>0</v>
      </c>
      <c r="J1639" s="106">
        <v>0</v>
      </c>
      <c r="K1639" s="117">
        <v>1</v>
      </c>
      <c r="L1639" s="106">
        <v>0</v>
      </c>
      <c r="M1639" s="117"/>
    </row>
    <row r="1640" spans="2:13">
      <c r="B1640" s="117" t="s">
        <v>106</v>
      </c>
      <c r="C1640" s="117" t="s">
        <v>1136</v>
      </c>
      <c r="D1640" s="117" t="s">
        <v>1153</v>
      </c>
      <c r="E1640" s="117">
        <v>20011</v>
      </c>
      <c r="F1640" s="141">
        <v>44958</v>
      </c>
      <c r="G1640" s="106">
        <v>0</v>
      </c>
      <c r="H1640" s="106">
        <v>0</v>
      </c>
      <c r="I1640" s="106">
        <v>0</v>
      </c>
      <c r="J1640" s="106">
        <v>0</v>
      </c>
      <c r="K1640" s="117">
        <v>0</v>
      </c>
      <c r="L1640" s="106">
        <v>0</v>
      </c>
      <c r="M1640" s="117"/>
    </row>
    <row r="1641" spans="2:13">
      <c r="B1641" s="117" t="s">
        <v>106</v>
      </c>
      <c r="C1641" s="117" t="s">
        <v>1136</v>
      </c>
      <c r="D1641" s="117" t="s">
        <v>124</v>
      </c>
      <c r="E1641" s="117">
        <v>14940</v>
      </c>
      <c r="F1641" s="141">
        <v>44958</v>
      </c>
      <c r="G1641" s="106">
        <v>0</v>
      </c>
      <c r="H1641" s="106">
        <v>0</v>
      </c>
      <c r="I1641" s="106">
        <v>0</v>
      </c>
      <c r="J1641" s="106">
        <v>0</v>
      </c>
      <c r="K1641" s="117">
        <v>1</v>
      </c>
      <c r="L1641" s="106">
        <v>0</v>
      </c>
      <c r="M1641" s="117"/>
    </row>
    <row r="1642" spans="2:13">
      <c r="B1642" s="117" t="s">
        <v>206</v>
      </c>
      <c r="C1642" s="117" t="s">
        <v>1117</v>
      </c>
      <c r="D1642" s="117" t="s">
        <v>207</v>
      </c>
      <c r="E1642" s="117">
        <v>14943</v>
      </c>
      <c r="F1642" s="141">
        <v>44958</v>
      </c>
      <c r="G1642" s="106">
        <v>0</v>
      </c>
      <c r="H1642" s="106">
        <v>0</v>
      </c>
      <c r="I1642" s="106">
        <v>0</v>
      </c>
      <c r="J1642" s="106">
        <v>0</v>
      </c>
      <c r="K1642" s="117">
        <v>4</v>
      </c>
      <c r="L1642" s="106">
        <v>1</v>
      </c>
      <c r="M1642" s="117"/>
    </row>
    <row r="1643" spans="2:13">
      <c r="B1643" s="117" t="s">
        <v>106</v>
      </c>
      <c r="C1643" s="117" t="s">
        <v>1126</v>
      </c>
      <c r="D1643" s="117" t="s">
        <v>1156</v>
      </c>
      <c r="E1643" s="117">
        <v>20456</v>
      </c>
      <c r="F1643" s="141">
        <v>44958</v>
      </c>
      <c r="G1643" s="106">
        <v>39</v>
      </c>
      <c r="H1643" s="106">
        <v>0</v>
      </c>
      <c r="I1643" s="106">
        <v>0</v>
      </c>
      <c r="J1643" s="106">
        <v>0</v>
      </c>
      <c r="K1643" s="117">
        <v>0</v>
      </c>
      <c r="L1643" s="106">
        <v>0</v>
      </c>
      <c r="M1643" s="117"/>
    </row>
    <row r="1644" spans="2:13">
      <c r="B1644" s="117" t="s">
        <v>125</v>
      </c>
      <c r="C1644" s="117" t="s">
        <v>1166</v>
      </c>
      <c r="D1644" s="117" t="s">
        <v>1239</v>
      </c>
      <c r="E1644" s="117">
        <v>18589</v>
      </c>
      <c r="F1644" s="141">
        <v>44958</v>
      </c>
      <c r="G1644" s="106">
        <v>4</v>
      </c>
      <c r="H1644" s="106">
        <v>0</v>
      </c>
      <c r="I1644" s="106">
        <v>0</v>
      </c>
      <c r="J1644" s="106">
        <v>0</v>
      </c>
      <c r="K1644" s="117">
        <v>0</v>
      </c>
      <c r="L1644" s="106">
        <v>0</v>
      </c>
      <c r="M1644" s="117"/>
    </row>
    <row r="1645" spans="2:13">
      <c r="B1645" s="117" t="s">
        <v>125</v>
      </c>
      <c r="C1645" s="117" t="s">
        <v>1138</v>
      </c>
      <c r="D1645" s="117" t="s">
        <v>1363</v>
      </c>
      <c r="E1645" s="117">
        <v>15007</v>
      </c>
      <c r="F1645" s="141">
        <v>44958</v>
      </c>
      <c r="G1645" s="106">
        <v>0</v>
      </c>
      <c r="H1645" s="106">
        <v>0</v>
      </c>
      <c r="I1645" s="106">
        <v>0</v>
      </c>
      <c r="J1645" s="106">
        <v>0</v>
      </c>
      <c r="K1645" s="117">
        <v>1</v>
      </c>
      <c r="L1645" s="106">
        <v>1</v>
      </c>
      <c r="M1645" s="117"/>
    </row>
    <row r="1646" spans="2:13">
      <c r="B1646" s="117" t="s">
        <v>206</v>
      </c>
      <c r="C1646" s="117" t="s">
        <v>1119</v>
      </c>
      <c r="D1646" s="117" t="s">
        <v>1157</v>
      </c>
      <c r="E1646" s="117">
        <v>23256</v>
      </c>
      <c r="F1646" s="141">
        <v>44958</v>
      </c>
      <c r="G1646" s="106">
        <v>0</v>
      </c>
      <c r="H1646" s="106">
        <v>0</v>
      </c>
      <c r="I1646" s="106">
        <v>0</v>
      </c>
      <c r="J1646" s="106">
        <v>0</v>
      </c>
      <c r="K1646" s="117">
        <v>0</v>
      </c>
      <c r="L1646" s="106">
        <v>0</v>
      </c>
      <c r="M1646" s="117"/>
    </row>
    <row r="1647" spans="2:13">
      <c r="B1647" s="117" t="s">
        <v>206</v>
      </c>
      <c r="C1647" s="117" t="s">
        <v>1115</v>
      </c>
      <c r="D1647" s="117" t="s">
        <v>614</v>
      </c>
      <c r="E1647" s="117">
        <v>15014</v>
      </c>
      <c r="F1647" s="141">
        <v>44958</v>
      </c>
      <c r="G1647" s="106">
        <v>5</v>
      </c>
      <c r="H1647" s="106">
        <v>0</v>
      </c>
      <c r="I1647" s="106">
        <v>0</v>
      </c>
      <c r="J1647" s="106">
        <v>0</v>
      </c>
      <c r="K1647" s="117">
        <v>1</v>
      </c>
      <c r="L1647" s="106">
        <v>0</v>
      </c>
      <c r="M1647" s="117"/>
    </row>
    <row r="1648" spans="2:13">
      <c r="B1648" s="117" t="s">
        <v>206</v>
      </c>
      <c r="C1648" s="117" t="s">
        <v>1119</v>
      </c>
      <c r="D1648" s="117" t="s">
        <v>1158</v>
      </c>
      <c r="E1648" s="117">
        <v>23345</v>
      </c>
      <c r="F1648" s="141">
        <v>44958</v>
      </c>
      <c r="G1648" s="106">
        <v>13</v>
      </c>
      <c r="H1648" s="106">
        <v>0</v>
      </c>
      <c r="I1648" s="106">
        <v>0</v>
      </c>
      <c r="J1648" s="106">
        <v>0</v>
      </c>
      <c r="K1648" s="117">
        <v>0</v>
      </c>
      <c r="L1648" s="106">
        <v>0</v>
      </c>
      <c r="M1648" s="117"/>
    </row>
    <row r="1649" spans="2:13">
      <c r="B1649" s="117" t="s">
        <v>206</v>
      </c>
      <c r="C1649" s="117" t="s">
        <v>1119</v>
      </c>
      <c r="D1649" s="117" t="s">
        <v>1297</v>
      </c>
      <c r="E1649" s="117">
        <v>15028</v>
      </c>
      <c r="F1649" s="141">
        <v>44958</v>
      </c>
      <c r="G1649" s="106">
        <v>0</v>
      </c>
      <c r="H1649" s="106">
        <v>0</v>
      </c>
      <c r="I1649" s="106">
        <v>0</v>
      </c>
      <c r="J1649" s="106">
        <v>0</v>
      </c>
      <c r="K1649" s="117">
        <v>0</v>
      </c>
      <c r="L1649" s="106">
        <v>0</v>
      </c>
      <c r="M1649" s="117"/>
    </row>
    <row r="1650" spans="2:13">
      <c r="B1650" s="117" t="s">
        <v>206</v>
      </c>
      <c r="C1650" s="117" t="s">
        <v>1115</v>
      </c>
      <c r="D1650" s="117" t="s">
        <v>223</v>
      </c>
      <c r="E1650" s="117">
        <v>15029</v>
      </c>
      <c r="F1650" s="141">
        <v>44958</v>
      </c>
      <c r="G1650" s="106">
        <v>0</v>
      </c>
      <c r="H1650" s="106">
        <v>0</v>
      </c>
      <c r="I1650" s="106">
        <v>0</v>
      </c>
      <c r="J1650" s="106">
        <v>0</v>
      </c>
      <c r="K1650" s="117">
        <v>1</v>
      </c>
      <c r="L1650" s="106">
        <v>0</v>
      </c>
      <c r="M1650" s="117"/>
    </row>
    <row r="1651" spans="2:13">
      <c r="B1651" s="117" t="s">
        <v>125</v>
      </c>
      <c r="C1651" s="117" t="s">
        <v>1138</v>
      </c>
      <c r="D1651" s="117" t="s">
        <v>130</v>
      </c>
      <c r="E1651" s="117">
        <v>15035</v>
      </c>
      <c r="F1651" s="141">
        <v>44958</v>
      </c>
      <c r="G1651" s="106">
        <v>0</v>
      </c>
      <c r="H1651" s="106">
        <v>0</v>
      </c>
      <c r="I1651" s="106">
        <v>0</v>
      </c>
      <c r="J1651" s="106">
        <v>0</v>
      </c>
      <c r="K1651" s="117">
        <v>0</v>
      </c>
      <c r="L1651" s="106">
        <v>3</v>
      </c>
      <c r="M1651" s="117"/>
    </row>
    <row r="1652" spans="2:13">
      <c r="B1652" s="117" t="s">
        <v>206</v>
      </c>
      <c r="C1652" s="117" t="s">
        <v>1117</v>
      </c>
      <c r="D1652" s="117" t="s">
        <v>1319</v>
      </c>
      <c r="E1652" s="117">
        <v>20717</v>
      </c>
      <c r="F1652" s="141">
        <v>44958</v>
      </c>
      <c r="G1652" s="106">
        <v>10</v>
      </c>
      <c r="H1652" s="106">
        <v>0</v>
      </c>
      <c r="I1652" s="106">
        <v>0</v>
      </c>
      <c r="J1652" s="106">
        <v>0</v>
      </c>
      <c r="K1652" s="117">
        <v>0</v>
      </c>
      <c r="L1652" s="106">
        <v>0</v>
      </c>
      <c r="M1652" s="117"/>
    </row>
    <row r="1653" spans="2:13">
      <c r="B1653" s="117" t="s">
        <v>206</v>
      </c>
      <c r="C1653" s="117" t="s">
        <v>1117</v>
      </c>
      <c r="D1653" s="117" t="s">
        <v>1272</v>
      </c>
      <c r="E1653" s="117">
        <v>17145</v>
      </c>
      <c r="F1653" s="141">
        <v>44958</v>
      </c>
      <c r="G1653" s="106">
        <v>3</v>
      </c>
      <c r="H1653" s="106">
        <v>0</v>
      </c>
      <c r="I1653" s="106">
        <v>0</v>
      </c>
      <c r="J1653" s="106">
        <v>0</v>
      </c>
      <c r="K1653" s="117">
        <v>0</v>
      </c>
      <c r="L1653" s="106">
        <v>0</v>
      </c>
      <c r="M1653" s="117"/>
    </row>
    <row r="1654" spans="2:13">
      <c r="B1654" s="117" t="s">
        <v>206</v>
      </c>
      <c r="C1654" s="117" t="s">
        <v>1119</v>
      </c>
      <c r="D1654" s="117" t="s">
        <v>1298</v>
      </c>
      <c r="E1654" s="117">
        <v>20744</v>
      </c>
      <c r="F1654" s="141">
        <v>44958</v>
      </c>
      <c r="G1654" s="106">
        <v>18</v>
      </c>
      <c r="H1654" s="106">
        <v>0</v>
      </c>
      <c r="I1654" s="106">
        <v>0</v>
      </c>
      <c r="J1654" s="106">
        <v>0</v>
      </c>
      <c r="K1654" s="117">
        <v>0</v>
      </c>
      <c r="L1654" s="106">
        <v>0</v>
      </c>
      <c r="M1654" s="117"/>
    </row>
    <row r="1655" spans="2:13">
      <c r="B1655" s="117" t="s">
        <v>106</v>
      </c>
      <c r="C1655" s="117" t="s">
        <v>1126</v>
      </c>
      <c r="D1655" s="117" t="s">
        <v>1307</v>
      </c>
      <c r="E1655" s="117">
        <v>20890</v>
      </c>
      <c r="F1655" s="141">
        <v>44958</v>
      </c>
      <c r="G1655" s="106">
        <v>23</v>
      </c>
      <c r="H1655" s="106">
        <v>0</v>
      </c>
      <c r="I1655" s="106">
        <v>0</v>
      </c>
      <c r="J1655" s="106">
        <v>0</v>
      </c>
      <c r="K1655" s="117">
        <v>0</v>
      </c>
      <c r="L1655" s="106">
        <v>0</v>
      </c>
      <c r="M1655" s="117"/>
    </row>
    <row r="1656" spans="2:13">
      <c r="B1656" s="117" t="s">
        <v>206</v>
      </c>
      <c r="C1656" s="117" t="s">
        <v>1119</v>
      </c>
      <c r="D1656" s="117" t="s">
        <v>1273</v>
      </c>
      <c r="E1656" s="117">
        <v>15048</v>
      </c>
      <c r="F1656" s="141">
        <v>44958</v>
      </c>
      <c r="G1656" s="106">
        <v>0</v>
      </c>
      <c r="H1656" s="106">
        <v>0</v>
      </c>
      <c r="I1656" s="106">
        <v>0</v>
      </c>
      <c r="J1656" s="106">
        <v>0</v>
      </c>
      <c r="K1656" s="117">
        <v>0</v>
      </c>
      <c r="L1656" s="106">
        <v>0</v>
      </c>
      <c r="M1656" s="117"/>
    </row>
    <row r="1657" spans="2:13">
      <c r="B1657" s="117" t="s">
        <v>106</v>
      </c>
      <c r="C1657" s="117" t="s">
        <v>1126</v>
      </c>
      <c r="D1657" s="117" t="s">
        <v>1241</v>
      </c>
      <c r="E1657" s="117">
        <v>15053</v>
      </c>
      <c r="F1657" s="141">
        <v>44958</v>
      </c>
      <c r="G1657" s="106">
        <v>0</v>
      </c>
      <c r="H1657" s="106">
        <v>0</v>
      </c>
      <c r="I1657" s="106">
        <v>0</v>
      </c>
      <c r="J1657" s="106">
        <v>0</v>
      </c>
      <c r="K1657" s="117">
        <v>0</v>
      </c>
      <c r="L1657" s="106">
        <v>0</v>
      </c>
      <c r="M1657" s="117"/>
    </row>
    <row r="1658" spans="2:13">
      <c r="B1658" s="117" t="s">
        <v>206</v>
      </c>
      <c r="C1658" s="117" t="s">
        <v>1117</v>
      </c>
      <c r="D1658" s="117" t="s">
        <v>1165</v>
      </c>
      <c r="E1658" s="117">
        <v>14504</v>
      </c>
      <c r="F1658" s="141">
        <v>44958</v>
      </c>
      <c r="G1658" s="106">
        <v>4</v>
      </c>
      <c r="H1658" s="106">
        <v>0</v>
      </c>
      <c r="I1658" s="106">
        <v>0</v>
      </c>
      <c r="J1658" s="106">
        <v>0</v>
      </c>
      <c r="K1658" s="117">
        <v>0</v>
      </c>
      <c r="L1658" s="106">
        <v>0</v>
      </c>
      <c r="M1658" s="117"/>
    </row>
    <row r="1659" spans="2:13">
      <c r="B1659" s="117" t="s">
        <v>106</v>
      </c>
      <c r="C1659" s="117" t="s">
        <v>1181</v>
      </c>
      <c r="D1659" s="117" t="s">
        <v>1243</v>
      </c>
      <c r="E1659" s="117">
        <v>20048</v>
      </c>
      <c r="F1659" s="141">
        <v>44958</v>
      </c>
      <c r="G1659" s="106">
        <v>14</v>
      </c>
      <c r="H1659" s="106">
        <v>0</v>
      </c>
      <c r="I1659" s="106">
        <v>0</v>
      </c>
      <c r="J1659" s="106">
        <v>0</v>
      </c>
      <c r="K1659" s="117">
        <v>0</v>
      </c>
      <c r="L1659" s="106">
        <v>0</v>
      </c>
      <c r="M1659" s="117"/>
    </row>
    <row r="1660" spans="2:13">
      <c r="B1660" s="117" t="s">
        <v>206</v>
      </c>
      <c r="C1660" s="117" t="s">
        <v>1115</v>
      </c>
      <c r="D1660" s="117" t="s">
        <v>1244</v>
      </c>
      <c r="E1660" s="117">
        <v>20754</v>
      </c>
      <c r="F1660" s="141">
        <v>44958</v>
      </c>
      <c r="G1660" s="106">
        <v>10</v>
      </c>
      <c r="H1660" s="106">
        <v>0</v>
      </c>
      <c r="I1660" s="106">
        <v>0</v>
      </c>
      <c r="J1660" s="106">
        <v>0</v>
      </c>
      <c r="K1660" s="117">
        <v>0</v>
      </c>
      <c r="L1660" s="106">
        <v>0</v>
      </c>
      <c r="M1660" s="117"/>
    </row>
    <row r="1661" spans="2:13">
      <c r="B1661" s="117" t="s">
        <v>206</v>
      </c>
      <c r="C1661" s="117" t="s">
        <v>1117</v>
      </c>
      <c r="D1661" s="117" t="s">
        <v>619</v>
      </c>
      <c r="E1661" s="117">
        <v>15079</v>
      </c>
      <c r="F1661" s="141">
        <v>44958</v>
      </c>
      <c r="G1661" s="106">
        <v>0</v>
      </c>
      <c r="H1661" s="106">
        <v>0</v>
      </c>
      <c r="I1661" s="106">
        <v>0</v>
      </c>
      <c r="J1661" s="106">
        <v>0</v>
      </c>
      <c r="K1661" s="117">
        <v>0</v>
      </c>
      <c r="L1661" s="106">
        <v>0</v>
      </c>
      <c r="M1661" s="117"/>
    </row>
    <row r="1662" spans="2:13">
      <c r="B1662" s="117" t="s">
        <v>206</v>
      </c>
      <c r="C1662" s="117" t="s">
        <v>1117</v>
      </c>
      <c r="D1662" s="117" t="s">
        <v>1245</v>
      </c>
      <c r="E1662" s="117">
        <v>17276</v>
      </c>
      <c r="F1662" s="141">
        <v>44958</v>
      </c>
      <c r="G1662" s="106">
        <v>10</v>
      </c>
      <c r="H1662" s="106">
        <v>0</v>
      </c>
      <c r="I1662" s="106">
        <v>0</v>
      </c>
      <c r="J1662" s="106">
        <v>0</v>
      </c>
      <c r="K1662" s="117">
        <v>0</v>
      </c>
      <c r="L1662" s="106">
        <v>0</v>
      </c>
      <c r="M1662" s="117"/>
    </row>
    <row r="1663" spans="2:13">
      <c r="B1663" s="117" t="s">
        <v>125</v>
      </c>
      <c r="C1663" s="117" t="s">
        <v>1120</v>
      </c>
      <c r="D1663" s="117" t="s">
        <v>1168</v>
      </c>
      <c r="E1663" s="117">
        <v>15102</v>
      </c>
      <c r="F1663" s="141">
        <v>44958</v>
      </c>
      <c r="G1663" s="106">
        <v>18</v>
      </c>
      <c r="H1663" s="106">
        <v>0</v>
      </c>
      <c r="I1663" s="106">
        <v>0</v>
      </c>
      <c r="J1663" s="106">
        <v>0</v>
      </c>
      <c r="K1663" s="117">
        <v>0</v>
      </c>
      <c r="L1663" s="106">
        <v>0</v>
      </c>
      <c r="M1663" s="117"/>
    </row>
    <row r="1664" spans="2:13">
      <c r="B1664" s="117" t="s">
        <v>125</v>
      </c>
      <c r="C1664" s="117" t="s">
        <v>1166</v>
      </c>
      <c r="D1664" s="117" t="s">
        <v>1275</v>
      </c>
      <c r="E1664" s="117">
        <v>10672</v>
      </c>
      <c r="F1664" s="141">
        <v>44958</v>
      </c>
      <c r="G1664" s="106">
        <v>0</v>
      </c>
      <c r="H1664" s="106">
        <v>0</v>
      </c>
      <c r="I1664" s="106">
        <v>0</v>
      </c>
      <c r="J1664" s="106">
        <v>0</v>
      </c>
      <c r="K1664" s="117">
        <v>1</v>
      </c>
      <c r="L1664" s="106">
        <v>2</v>
      </c>
      <c r="M1664" s="117"/>
    </row>
    <row r="1665" spans="2:13">
      <c r="B1665" s="117" t="s">
        <v>106</v>
      </c>
      <c r="C1665" s="117" t="s">
        <v>1131</v>
      </c>
      <c r="D1665" s="117" t="s">
        <v>116</v>
      </c>
      <c r="E1665" s="117">
        <v>15111</v>
      </c>
      <c r="F1665" s="141">
        <v>44958</v>
      </c>
      <c r="G1665" s="106">
        <v>0</v>
      </c>
      <c r="H1665" s="106">
        <v>0</v>
      </c>
      <c r="I1665" s="106">
        <v>0</v>
      </c>
      <c r="J1665" s="106">
        <v>0</v>
      </c>
      <c r="K1665" s="117">
        <v>0</v>
      </c>
      <c r="L1665" s="106">
        <v>0</v>
      </c>
      <c r="M1665" s="117"/>
    </row>
    <row r="1666" spans="2:13">
      <c r="B1666" s="117" t="s">
        <v>206</v>
      </c>
      <c r="C1666" s="117" t="s">
        <v>1117</v>
      </c>
      <c r="D1666" s="117" t="s">
        <v>210</v>
      </c>
      <c r="E1666" s="117">
        <v>15125</v>
      </c>
      <c r="F1666" s="141">
        <v>44958</v>
      </c>
      <c r="G1666" s="106">
        <v>0</v>
      </c>
      <c r="H1666" s="106">
        <v>0</v>
      </c>
      <c r="I1666" s="106">
        <v>0</v>
      </c>
      <c r="J1666" s="106">
        <v>0</v>
      </c>
      <c r="K1666" s="117">
        <v>0</v>
      </c>
      <c r="L1666" s="106">
        <v>0</v>
      </c>
      <c r="M1666" s="117"/>
    </row>
    <row r="1667" spans="2:13">
      <c r="B1667" s="117" t="s">
        <v>206</v>
      </c>
      <c r="C1667" s="117" t="s">
        <v>1117</v>
      </c>
      <c r="D1667" s="117" t="s">
        <v>1351</v>
      </c>
      <c r="E1667" s="117">
        <v>14526</v>
      </c>
      <c r="F1667" s="141">
        <v>44958</v>
      </c>
      <c r="G1667" s="106">
        <v>1</v>
      </c>
      <c r="H1667" s="106">
        <v>0</v>
      </c>
      <c r="I1667" s="106">
        <v>0</v>
      </c>
      <c r="J1667" s="106">
        <v>0</v>
      </c>
      <c r="K1667" s="117">
        <v>0</v>
      </c>
      <c r="L1667" s="106">
        <v>0</v>
      </c>
      <c r="M1667" s="117"/>
    </row>
    <row r="1668" spans="2:13">
      <c r="B1668" s="117" t="s">
        <v>106</v>
      </c>
      <c r="C1668" s="117" t="s">
        <v>1161</v>
      </c>
      <c r="D1668" s="117" t="s">
        <v>119</v>
      </c>
      <c r="E1668" s="117">
        <v>15137</v>
      </c>
      <c r="F1668" s="141">
        <v>44958</v>
      </c>
      <c r="G1668" s="106">
        <v>60</v>
      </c>
      <c r="H1668" s="106">
        <v>0</v>
      </c>
      <c r="I1668" s="106">
        <v>0</v>
      </c>
      <c r="J1668" s="106">
        <v>0</v>
      </c>
      <c r="K1668" s="117">
        <v>0</v>
      </c>
      <c r="L1668" s="106">
        <v>0</v>
      </c>
      <c r="M1668" s="117"/>
    </row>
    <row r="1669" spans="2:13">
      <c r="B1669" s="117" t="s">
        <v>106</v>
      </c>
      <c r="C1669" s="117" t="s">
        <v>1161</v>
      </c>
      <c r="D1669" s="117" t="s">
        <v>120</v>
      </c>
      <c r="E1669" s="117">
        <v>15138</v>
      </c>
      <c r="F1669" s="141">
        <v>44958</v>
      </c>
      <c r="G1669" s="106">
        <v>20</v>
      </c>
      <c r="H1669" s="106">
        <v>0</v>
      </c>
      <c r="I1669" s="106">
        <v>0</v>
      </c>
      <c r="J1669" s="106">
        <v>0</v>
      </c>
      <c r="K1669" s="117">
        <v>10</v>
      </c>
      <c r="L1669" s="106">
        <v>1</v>
      </c>
      <c r="M1669" s="117"/>
    </row>
    <row r="1670" spans="2:13">
      <c r="B1670" s="117" t="s">
        <v>206</v>
      </c>
      <c r="C1670" s="117" t="s">
        <v>1119</v>
      </c>
      <c r="D1670" s="117" t="s">
        <v>1364</v>
      </c>
      <c r="E1670" s="117">
        <v>20747</v>
      </c>
      <c r="F1670" s="141">
        <v>44958</v>
      </c>
      <c r="G1670" s="106">
        <v>8</v>
      </c>
      <c r="H1670" s="106">
        <v>0</v>
      </c>
      <c r="I1670" s="106">
        <v>0</v>
      </c>
      <c r="J1670" s="106">
        <v>0</v>
      </c>
      <c r="K1670" s="117">
        <v>0</v>
      </c>
      <c r="L1670" s="106">
        <v>0</v>
      </c>
      <c r="M1670" s="117"/>
    </row>
    <row r="1671" spans="2:13">
      <c r="B1671" s="117" t="s">
        <v>206</v>
      </c>
      <c r="C1671" s="117" t="s">
        <v>1115</v>
      </c>
      <c r="D1671" s="117" t="s">
        <v>631</v>
      </c>
      <c r="E1671" s="117">
        <v>15144</v>
      </c>
      <c r="F1671" s="141">
        <v>44958</v>
      </c>
      <c r="G1671" s="106">
        <v>0</v>
      </c>
      <c r="H1671" s="106">
        <v>0</v>
      </c>
      <c r="I1671" s="106">
        <v>0</v>
      </c>
      <c r="J1671" s="106">
        <v>0</v>
      </c>
      <c r="K1671" s="117">
        <v>0</v>
      </c>
      <c r="L1671" s="106">
        <v>0</v>
      </c>
      <c r="M1671" s="117"/>
    </row>
    <row r="1672" spans="2:13">
      <c r="B1672" s="117" t="s">
        <v>206</v>
      </c>
      <c r="C1672" s="117" t="s">
        <v>1115</v>
      </c>
      <c r="D1672" s="117" t="s">
        <v>1172</v>
      </c>
      <c r="E1672" s="117">
        <v>17279</v>
      </c>
      <c r="F1672" s="141">
        <v>44958</v>
      </c>
      <c r="G1672" s="106">
        <v>0</v>
      </c>
      <c r="H1672" s="106">
        <v>0</v>
      </c>
      <c r="I1672" s="106">
        <v>0</v>
      </c>
      <c r="J1672" s="106">
        <v>0</v>
      </c>
      <c r="K1672" s="117">
        <v>0</v>
      </c>
      <c r="L1672" s="106">
        <v>0</v>
      </c>
      <c r="M1672" s="117"/>
    </row>
    <row r="1673" spans="2:13">
      <c r="B1673" s="117" t="s">
        <v>125</v>
      </c>
      <c r="C1673" s="117" t="s">
        <v>1138</v>
      </c>
      <c r="D1673" s="117" t="s">
        <v>126</v>
      </c>
      <c r="E1673" s="117">
        <v>15152</v>
      </c>
      <c r="F1673" s="141">
        <v>44958</v>
      </c>
      <c r="G1673" s="106">
        <v>0</v>
      </c>
      <c r="H1673" s="106">
        <v>0</v>
      </c>
      <c r="I1673" s="106">
        <v>0</v>
      </c>
      <c r="J1673" s="106">
        <v>0</v>
      </c>
      <c r="K1673" s="117">
        <v>1</v>
      </c>
      <c r="L1673" s="106">
        <v>0</v>
      </c>
      <c r="M1673" s="117"/>
    </row>
    <row r="1674" spans="2:13">
      <c r="B1674" s="117" t="s">
        <v>125</v>
      </c>
      <c r="C1674" s="117" t="s">
        <v>1138</v>
      </c>
      <c r="D1674" s="117" t="s">
        <v>1173</v>
      </c>
      <c r="E1674" s="117">
        <v>15166</v>
      </c>
      <c r="F1674" s="141">
        <v>44958</v>
      </c>
      <c r="G1674" s="106">
        <v>0</v>
      </c>
      <c r="H1674" s="106">
        <v>0</v>
      </c>
      <c r="I1674" s="106">
        <v>0</v>
      </c>
      <c r="J1674" s="106">
        <v>0</v>
      </c>
      <c r="K1674" s="117">
        <v>0</v>
      </c>
      <c r="L1674" s="106">
        <v>0</v>
      </c>
      <c r="M1674" s="117"/>
    </row>
    <row r="1675" spans="2:13">
      <c r="B1675" s="117" t="s">
        <v>125</v>
      </c>
      <c r="C1675" s="117" t="s">
        <v>1166</v>
      </c>
      <c r="D1675" s="117" t="s">
        <v>139</v>
      </c>
      <c r="E1675" s="117">
        <v>15170</v>
      </c>
      <c r="F1675" s="141">
        <v>44958</v>
      </c>
      <c r="G1675" s="106">
        <v>0</v>
      </c>
      <c r="H1675" s="106">
        <v>0</v>
      </c>
      <c r="I1675" s="106">
        <v>0</v>
      </c>
      <c r="J1675" s="106">
        <v>4</v>
      </c>
      <c r="K1675" s="117">
        <v>3</v>
      </c>
      <c r="L1675" s="106">
        <v>0</v>
      </c>
      <c r="M1675" s="117"/>
    </row>
    <row r="1676" spans="2:13">
      <c r="B1676" s="117" t="s">
        <v>106</v>
      </c>
      <c r="C1676" s="117" t="s">
        <v>1131</v>
      </c>
      <c r="D1676" s="117" t="s">
        <v>22</v>
      </c>
      <c r="E1676" s="117">
        <v>15174</v>
      </c>
      <c r="F1676" s="141">
        <v>44958</v>
      </c>
      <c r="G1676" s="106">
        <v>0</v>
      </c>
      <c r="H1676" s="106">
        <v>0</v>
      </c>
      <c r="I1676" s="106">
        <v>1</v>
      </c>
      <c r="J1676" s="106">
        <v>0</v>
      </c>
      <c r="K1676" s="117">
        <v>2</v>
      </c>
      <c r="L1676" s="106">
        <v>0</v>
      </c>
      <c r="M1676" s="117"/>
    </row>
    <row r="1677" spans="2:13">
      <c r="B1677" s="117" t="s">
        <v>106</v>
      </c>
      <c r="C1677" s="117" t="s">
        <v>1161</v>
      </c>
      <c r="D1677" s="117" t="s">
        <v>121</v>
      </c>
      <c r="E1677" s="117">
        <v>15192</v>
      </c>
      <c r="F1677" s="141">
        <v>44958</v>
      </c>
      <c r="G1677" s="106">
        <v>7</v>
      </c>
      <c r="H1677" s="106">
        <v>0</v>
      </c>
      <c r="I1677" s="106">
        <v>0</v>
      </c>
      <c r="J1677" s="106">
        <v>0</v>
      </c>
      <c r="K1677" s="117">
        <v>0</v>
      </c>
      <c r="L1677" s="106">
        <v>0</v>
      </c>
      <c r="M1677" s="117"/>
    </row>
    <row r="1678" spans="2:13">
      <c r="B1678" s="117" t="s">
        <v>106</v>
      </c>
      <c r="C1678" s="117" t="s">
        <v>1136</v>
      </c>
      <c r="D1678" s="117" t="s">
        <v>1246</v>
      </c>
      <c r="E1678" s="117">
        <v>20005</v>
      </c>
      <c r="F1678" s="141">
        <v>44958</v>
      </c>
      <c r="G1678" s="106">
        <v>0</v>
      </c>
      <c r="H1678" s="106">
        <v>0</v>
      </c>
      <c r="I1678" s="106">
        <v>0</v>
      </c>
      <c r="J1678" s="106">
        <v>0</v>
      </c>
      <c r="K1678" s="117">
        <v>2</v>
      </c>
      <c r="L1678" s="106">
        <v>1</v>
      </c>
      <c r="M1678" s="117"/>
    </row>
    <row r="1679" spans="2:13">
      <c r="B1679" s="117" t="s">
        <v>206</v>
      </c>
      <c r="C1679" s="117" t="s">
        <v>1117</v>
      </c>
      <c r="D1679" s="117" t="s">
        <v>1279</v>
      </c>
      <c r="E1679" s="117">
        <v>15221</v>
      </c>
      <c r="F1679" s="141">
        <v>44958</v>
      </c>
      <c r="G1679" s="106">
        <v>0</v>
      </c>
      <c r="H1679" s="106">
        <v>0</v>
      </c>
      <c r="I1679" s="106">
        <v>0</v>
      </c>
      <c r="J1679" s="106">
        <v>0</v>
      </c>
      <c r="K1679" s="117">
        <v>0</v>
      </c>
      <c r="L1679" s="106">
        <v>0</v>
      </c>
      <c r="M1679" s="117"/>
    </row>
    <row r="1680" spans="2:13">
      <c r="B1680" s="117" t="s">
        <v>125</v>
      </c>
      <c r="C1680" s="117" t="s">
        <v>1120</v>
      </c>
      <c r="D1680" s="117" t="s">
        <v>1248</v>
      </c>
      <c r="E1680" s="117">
        <v>23970</v>
      </c>
      <c r="F1680" s="141">
        <v>44958</v>
      </c>
      <c r="G1680" s="106">
        <v>6</v>
      </c>
      <c r="H1680" s="106">
        <v>0</v>
      </c>
      <c r="I1680" s="106">
        <v>0</v>
      </c>
      <c r="J1680" s="106">
        <v>0</v>
      </c>
      <c r="K1680" s="117">
        <v>0</v>
      </c>
      <c r="L1680" s="106">
        <v>0</v>
      </c>
      <c r="M1680" s="117"/>
    </row>
    <row r="1681" spans="2:13">
      <c r="B1681" s="117" t="s">
        <v>125</v>
      </c>
      <c r="C1681" s="117" t="s">
        <v>1120</v>
      </c>
      <c r="D1681" s="117" t="s">
        <v>1365</v>
      </c>
      <c r="E1681" s="117">
        <v>15236</v>
      </c>
      <c r="F1681" s="141">
        <v>44958</v>
      </c>
      <c r="G1681" s="106">
        <v>1</v>
      </c>
      <c r="H1681" s="106">
        <v>0</v>
      </c>
      <c r="I1681" s="106">
        <v>0</v>
      </c>
      <c r="J1681" s="106">
        <v>0</v>
      </c>
      <c r="K1681" s="117">
        <v>0</v>
      </c>
      <c r="L1681" s="106">
        <v>0</v>
      </c>
      <c r="M1681" s="117"/>
    </row>
    <row r="1682" spans="2:13">
      <c r="B1682" s="117" t="s">
        <v>125</v>
      </c>
      <c r="C1682" s="117" t="s">
        <v>1138</v>
      </c>
      <c r="D1682" s="117" t="s">
        <v>1328</v>
      </c>
      <c r="E1682" s="117">
        <v>22525</v>
      </c>
      <c r="F1682" s="141">
        <v>44958</v>
      </c>
      <c r="G1682" s="106">
        <v>0</v>
      </c>
      <c r="H1682" s="106">
        <v>0</v>
      </c>
      <c r="I1682" s="106">
        <v>0</v>
      </c>
      <c r="J1682" s="106">
        <v>0</v>
      </c>
      <c r="K1682" s="117">
        <v>0</v>
      </c>
      <c r="L1682" s="106">
        <v>0</v>
      </c>
      <c r="M1682" s="117"/>
    </row>
    <row r="1683" spans="2:13">
      <c r="B1683" s="117" t="s">
        <v>125</v>
      </c>
      <c r="C1683" s="117" t="s">
        <v>1166</v>
      </c>
      <c r="D1683" s="117" t="s">
        <v>1250</v>
      </c>
      <c r="E1683" s="117">
        <v>15247</v>
      </c>
      <c r="F1683" s="141">
        <v>44958</v>
      </c>
      <c r="G1683" s="106">
        <v>0</v>
      </c>
      <c r="H1683" s="106">
        <v>0</v>
      </c>
      <c r="I1683" s="106">
        <v>0</v>
      </c>
      <c r="J1683" s="106">
        <v>0</v>
      </c>
      <c r="K1683" s="117">
        <v>0</v>
      </c>
      <c r="L1683" s="106">
        <v>0</v>
      </c>
      <c r="M1683" s="117"/>
    </row>
    <row r="1684" spans="2:13">
      <c r="B1684" s="117" t="s">
        <v>125</v>
      </c>
      <c r="C1684" s="117" t="s">
        <v>1120</v>
      </c>
      <c r="D1684" s="117" t="s">
        <v>131</v>
      </c>
      <c r="E1684" s="117">
        <v>15253</v>
      </c>
      <c r="F1684" s="141">
        <v>44958</v>
      </c>
      <c r="G1684" s="106">
        <v>0</v>
      </c>
      <c r="H1684" s="106">
        <v>0</v>
      </c>
      <c r="I1684" s="106">
        <v>0</v>
      </c>
      <c r="J1684" s="106">
        <v>1</v>
      </c>
      <c r="K1684" s="117">
        <v>1</v>
      </c>
      <c r="L1684" s="106">
        <v>1</v>
      </c>
      <c r="M1684" s="117"/>
    </row>
    <row r="1685" spans="2:13">
      <c r="B1685" s="117" t="s">
        <v>106</v>
      </c>
      <c r="C1685" s="117" t="s">
        <v>1131</v>
      </c>
      <c r="D1685" s="117" t="s">
        <v>1178</v>
      </c>
      <c r="E1685" s="117">
        <v>20433</v>
      </c>
      <c r="F1685" s="141">
        <v>44958</v>
      </c>
      <c r="G1685" s="106">
        <v>0</v>
      </c>
      <c r="H1685" s="106">
        <v>0</v>
      </c>
      <c r="I1685" s="106">
        <v>0</v>
      </c>
      <c r="J1685" s="106">
        <v>0</v>
      </c>
      <c r="K1685" s="117">
        <v>0</v>
      </c>
      <c r="L1685" s="106">
        <v>0</v>
      </c>
      <c r="M1685" s="117"/>
    </row>
    <row r="1686" spans="2:13">
      <c r="B1686" s="117" t="s">
        <v>125</v>
      </c>
      <c r="C1686" s="117" t="s">
        <v>1166</v>
      </c>
      <c r="D1686" s="117" t="s">
        <v>1366</v>
      </c>
      <c r="E1686" s="117">
        <v>15266</v>
      </c>
      <c r="F1686" s="141">
        <v>44958</v>
      </c>
      <c r="G1686" s="106">
        <v>0</v>
      </c>
      <c r="H1686" s="106">
        <v>0</v>
      </c>
      <c r="I1686" s="106">
        <v>0</v>
      </c>
      <c r="J1686" s="106">
        <v>1</v>
      </c>
      <c r="K1686" s="117">
        <v>0</v>
      </c>
      <c r="L1686" s="106">
        <v>0</v>
      </c>
      <c r="M1686" s="117"/>
    </row>
    <row r="1687" spans="2:13">
      <c r="B1687" s="117" t="s">
        <v>125</v>
      </c>
      <c r="C1687" s="117" t="s">
        <v>1120</v>
      </c>
      <c r="D1687" s="117" t="s">
        <v>646</v>
      </c>
      <c r="E1687" s="117">
        <v>21248</v>
      </c>
      <c r="F1687" s="141">
        <v>44958</v>
      </c>
      <c r="G1687" s="106">
        <v>0</v>
      </c>
      <c r="H1687" s="106">
        <v>0</v>
      </c>
      <c r="I1687" s="106">
        <v>0</v>
      </c>
      <c r="J1687" s="106">
        <v>0</v>
      </c>
      <c r="K1687" s="117">
        <v>0</v>
      </c>
      <c r="L1687" s="106">
        <v>0</v>
      </c>
      <c r="M1687" s="117"/>
    </row>
    <row r="1688" spans="2:13">
      <c r="B1688" s="117" t="s">
        <v>125</v>
      </c>
      <c r="C1688" s="117" t="s">
        <v>1120</v>
      </c>
      <c r="D1688" s="117" t="s">
        <v>1180</v>
      </c>
      <c r="E1688" s="117">
        <v>24415</v>
      </c>
      <c r="F1688" s="141">
        <v>44958</v>
      </c>
      <c r="G1688" s="106">
        <v>0</v>
      </c>
      <c r="H1688" s="106">
        <v>0</v>
      </c>
      <c r="I1688" s="106">
        <v>0</v>
      </c>
      <c r="J1688" s="106">
        <v>0</v>
      </c>
      <c r="K1688" s="117">
        <v>0</v>
      </c>
      <c r="L1688" s="106">
        <v>0</v>
      </c>
      <c r="M1688" s="117"/>
    </row>
    <row r="1689" spans="2:13">
      <c r="B1689" s="117" t="s">
        <v>106</v>
      </c>
      <c r="C1689" s="117" t="s">
        <v>1131</v>
      </c>
      <c r="D1689" s="117" t="s">
        <v>1183</v>
      </c>
      <c r="E1689" s="117">
        <v>17084</v>
      </c>
      <c r="F1689" s="141">
        <v>44958</v>
      </c>
      <c r="G1689" s="106">
        <v>1</v>
      </c>
      <c r="H1689" s="106">
        <v>0</v>
      </c>
      <c r="I1689" s="106">
        <v>0</v>
      </c>
      <c r="J1689" s="106">
        <v>0</v>
      </c>
      <c r="K1689" s="117">
        <v>0</v>
      </c>
      <c r="L1689" s="106">
        <v>0</v>
      </c>
      <c r="M1689" s="117"/>
    </row>
    <row r="1690" spans="2:13">
      <c r="B1690" s="117" t="s">
        <v>125</v>
      </c>
      <c r="C1690" s="117" t="s">
        <v>1138</v>
      </c>
      <c r="D1690" s="117" t="s">
        <v>132</v>
      </c>
      <c r="E1690" s="117">
        <v>15304</v>
      </c>
      <c r="F1690" s="141">
        <v>44958</v>
      </c>
      <c r="G1690" s="106">
        <v>0</v>
      </c>
      <c r="H1690" s="106">
        <v>0</v>
      </c>
      <c r="I1690" s="106">
        <v>0</v>
      </c>
      <c r="J1690" s="106">
        <v>1</v>
      </c>
      <c r="K1690" s="117">
        <v>0</v>
      </c>
      <c r="L1690" s="106">
        <v>0</v>
      </c>
      <c r="M1690" s="117"/>
    </row>
    <row r="1691" spans="2:13">
      <c r="B1691" s="117" t="s">
        <v>125</v>
      </c>
      <c r="C1691" s="117" t="s">
        <v>1138</v>
      </c>
      <c r="D1691" s="117" t="s">
        <v>133</v>
      </c>
      <c r="E1691" s="117">
        <v>15305</v>
      </c>
      <c r="F1691" s="141">
        <v>44958</v>
      </c>
      <c r="G1691" s="106">
        <v>0</v>
      </c>
      <c r="H1691" s="106">
        <v>0</v>
      </c>
      <c r="I1691" s="106">
        <v>0</v>
      </c>
      <c r="J1691" s="106">
        <v>8</v>
      </c>
      <c r="K1691" s="117">
        <v>13</v>
      </c>
      <c r="L1691" s="106">
        <v>9</v>
      </c>
      <c r="M1691" s="117"/>
    </row>
    <row r="1692" spans="2:13">
      <c r="B1692" s="117" t="s">
        <v>125</v>
      </c>
      <c r="C1692" s="117" t="s">
        <v>1166</v>
      </c>
      <c r="D1692" s="117" t="s">
        <v>146</v>
      </c>
      <c r="E1692" s="117">
        <v>15325</v>
      </c>
      <c r="F1692" s="141">
        <v>44958</v>
      </c>
      <c r="G1692" s="106">
        <v>0</v>
      </c>
      <c r="H1692" s="106">
        <v>0</v>
      </c>
      <c r="I1692" s="106">
        <v>0</v>
      </c>
      <c r="J1692" s="106">
        <v>4</v>
      </c>
      <c r="K1692" s="117">
        <v>3</v>
      </c>
      <c r="L1692" s="106">
        <v>1</v>
      </c>
      <c r="M1692" s="117"/>
    </row>
    <row r="1693" spans="2:13">
      <c r="B1693" s="117" t="s">
        <v>206</v>
      </c>
      <c r="C1693" s="117" t="s">
        <v>1119</v>
      </c>
      <c r="D1693" s="117" t="s">
        <v>214</v>
      </c>
      <c r="E1693" s="117">
        <v>15327</v>
      </c>
      <c r="F1693" s="141">
        <v>44958</v>
      </c>
      <c r="G1693" s="106">
        <v>0</v>
      </c>
      <c r="H1693" s="106">
        <v>0</v>
      </c>
      <c r="I1693" s="106">
        <v>0</v>
      </c>
      <c r="J1693" s="106">
        <v>0</v>
      </c>
      <c r="K1693" s="117">
        <v>0</v>
      </c>
      <c r="L1693" s="106">
        <v>0</v>
      </c>
      <c r="M1693" s="117"/>
    </row>
    <row r="1694" spans="2:13">
      <c r="B1694" s="117" t="s">
        <v>125</v>
      </c>
      <c r="C1694" s="117" t="s">
        <v>1166</v>
      </c>
      <c r="D1694" s="117" t="s">
        <v>147</v>
      </c>
      <c r="E1694" s="117">
        <v>15339</v>
      </c>
      <c r="F1694" s="141">
        <v>44958</v>
      </c>
      <c r="G1694" s="106">
        <v>0</v>
      </c>
      <c r="H1694" s="106">
        <v>0</v>
      </c>
      <c r="I1694" s="106">
        <v>0</v>
      </c>
      <c r="J1694" s="106">
        <v>4</v>
      </c>
      <c r="K1694" s="117">
        <v>7</v>
      </c>
      <c r="L1694" s="106">
        <v>1</v>
      </c>
      <c r="M1694" s="117"/>
    </row>
    <row r="1695" spans="2:13">
      <c r="B1695" s="117" t="s">
        <v>206</v>
      </c>
      <c r="C1695" s="117" t="s">
        <v>1119</v>
      </c>
      <c r="D1695" s="117" t="s">
        <v>215</v>
      </c>
      <c r="E1695" s="117">
        <v>14459</v>
      </c>
      <c r="F1695" s="141">
        <v>44958</v>
      </c>
      <c r="G1695" s="106">
        <v>16</v>
      </c>
      <c r="H1695" s="106">
        <v>0</v>
      </c>
      <c r="I1695" s="106">
        <v>0</v>
      </c>
      <c r="J1695" s="106">
        <v>1</v>
      </c>
      <c r="K1695" s="117">
        <v>1</v>
      </c>
      <c r="L1695" s="106">
        <v>0</v>
      </c>
      <c r="M1695" s="117"/>
    </row>
    <row r="1696" spans="2:13">
      <c r="B1696" s="117" t="s">
        <v>125</v>
      </c>
      <c r="C1696" s="117" t="s">
        <v>1138</v>
      </c>
      <c r="D1696" s="117" t="s">
        <v>127</v>
      </c>
      <c r="E1696" s="117">
        <v>15349</v>
      </c>
      <c r="F1696" s="141">
        <v>44958</v>
      </c>
      <c r="G1696" s="106">
        <v>0</v>
      </c>
      <c r="H1696" s="106">
        <v>0</v>
      </c>
      <c r="I1696" s="106">
        <v>0</v>
      </c>
      <c r="J1696" s="106">
        <v>1</v>
      </c>
      <c r="K1696" s="117">
        <v>0</v>
      </c>
      <c r="L1696" s="106">
        <v>0</v>
      </c>
      <c r="M1696" s="117"/>
    </row>
    <row r="1697" spans="2:13">
      <c r="B1697" s="117" t="s">
        <v>106</v>
      </c>
      <c r="C1697" s="117" t="s">
        <v>1126</v>
      </c>
      <c r="D1697" s="117" t="s">
        <v>1185</v>
      </c>
      <c r="E1697" s="117">
        <v>15352</v>
      </c>
      <c r="F1697" s="141">
        <v>44958</v>
      </c>
      <c r="G1697" s="106">
        <v>0</v>
      </c>
      <c r="H1697" s="106">
        <v>0</v>
      </c>
      <c r="I1697" s="106">
        <v>0</v>
      </c>
      <c r="J1697" s="106">
        <v>0</v>
      </c>
      <c r="K1697" s="117">
        <v>0</v>
      </c>
      <c r="L1697" s="106">
        <v>0</v>
      </c>
      <c r="M1697" s="117"/>
    </row>
    <row r="1698" spans="2:13">
      <c r="B1698" s="117" t="s">
        <v>106</v>
      </c>
      <c r="C1698" s="117" t="s">
        <v>1136</v>
      </c>
      <c r="D1698" s="117" t="s">
        <v>1186</v>
      </c>
      <c r="E1698" s="117">
        <v>15353</v>
      </c>
      <c r="F1698" s="141">
        <v>44958</v>
      </c>
      <c r="G1698" s="106">
        <v>5</v>
      </c>
      <c r="H1698" s="106">
        <v>0</v>
      </c>
      <c r="I1698" s="106">
        <v>0</v>
      </c>
      <c r="J1698" s="106">
        <v>0</v>
      </c>
      <c r="K1698" s="117">
        <v>0</v>
      </c>
      <c r="L1698" s="106">
        <v>0</v>
      </c>
      <c r="M1698" s="117"/>
    </row>
    <row r="1699" spans="2:13">
      <c r="B1699" s="117" t="s">
        <v>206</v>
      </c>
      <c r="C1699" s="117" t="s">
        <v>1119</v>
      </c>
      <c r="D1699" s="117" t="s">
        <v>1312</v>
      </c>
      <c r="E1699" s="117">
        <v>15355</v>
      </c>
      <c r="F1699" s="141">
        <v>44958</v>
      </c>
      <c r="G1699" s="106">
        <v>5</v>
      </c>
      <c r="H1699" s="106">
        <v>0</v>
      </c>
      <c r="I1699" s="106">
        <v>0</v>
      </c>
      <c r="J1699" s="106">
        <v>0</v>
      </c>
      <c r="K1699" s="117">
        <v>0</v>
      </c>
      <c r="L1699" s="106">
        <v>0</v>
      </c>
      <c r="M1699" s="117"/>
    </row>
    <row r="1700" spans="2:13">
      <c r="B1700" s="117" t="s">
        <v>125</v>
      </c>
      <c r="C1700" s="117" t="s">
        <v>1166</v>
      </c>
      <c r="D1700" s="117" t="s">
        <v>1282</v>
      </c>
      <c r="E1700" s="117">
        <v>10889</v>
      </c>
      <c r="F1700" s="141">
        <v>44958</v>
      </c>
      <c r="G1700" s="106">
        <v>0</v>
      </c>
      <c r="H1700" s="106">
        <v>0</v>
      </c>
      <c r="I1700" s="106">
        <v>0</v>
      </c>
      <c r="J1700" s="106">
        <v>0</v>
      </c>
      <c r="K1700" s="117">
        <v>0</v>
      </c>
      <c r="L1700" s="106">
        <v>0</v>
      </c>
      <c r="M1700" s="117"/>
    </row>
    <row r="1701" spans="2:13">
      <c r="B1701" s="117" t="s">
        <v>125</v>
      </c>
      <c r="C1701" s="117" t="s">
        <v>1166</v>
      </c>
      <c r="D1701" s="117" t="s">
        <v>655</v>
      </c>
      <c r="E1701" s="117">
        <v>10890</v>
      </c>
      <c r="F1701" s="141">
        <v>44958</v>
      </c>
      <c r="G1701" s="106">
        <v>0</v>
      </c>
      <c r="H1701" s="106">
        <v>0</v>
      </c>
      <c r="I1701" s="106">
        <v>0</v>
      </c>
      <c r="J1701" s="106">
        <v>17</v>
      </c>
      <c r="K1701" s="117">
        <v>15</v>
      </c>
      <c r="L1701" s="106">
        <v>1</v>
      </c>
      <c r="M1701" s="117"/>
    </row>
    <row r="1702" spans="2:13">
      <c r="B1702" s="117" t="s">
        <v>106</v>
      </c>
      <c r="C1702" s="117" t="s">
        <v>1161</v>
      </c>
      <c r="D1702" s="117" t="s">
        <v>122</v>
      </c>
      <c r="E1702" s="117">
        <v>15386</v>
      </c>
      <c r="F1702" s="141">
        <v>44958</v>
      </c>
      <c r="G1702" s="106">
        <v>0</v>
      </c>
      <c r="H1702" s="106">
        <v>0</v>
      </c>
      <c r="I1702" s="106">
        <v>0</v>
      </c>
      <c r="J1702" s="106">
        <v>0</v>
      </c>
      <c r="K1702" s="117">
        <v>1</v>
      </c>
      <c r="L1702" s="106">
        <v>0</v>
      </c>
      <c r="M1702" s="117"/>
    </row>
    <row r="1703" spans="2:13">
      <c r="B1703" s="117" t="s">
        <v>125</v>
      </c>
      <c r="C1703" s="117" t="s">
        <v>1166</v>
      </c>
      <c r="D1703" s="117" t="s">
        <v>148</v>
      </c>
      <c r="E1703" s="117">
        <v>15404</v>
      </c>
      <c r="F1703" s="141">
        <v>44958</v>
      </c>
      <c r="G1703" s="106">
        <v>0</v>
      </c>
      <c r="H1703" s="106">
        <v>0</v>
      </c>
      <c r="I1703" s="106">
        <v>0</v>
      </c>
      <c r="J1703" s="106">
        <v>0</v>
      </c>
      <c r="K1703" s="117">
        <v>2</v>
      </c>
      <c r="L1703" s="106">
        <v>1</v>
      </c>
      <c r="M1703" s="117"/>
    </row>
    <row r="1704" spans="2:13">
      <c r="B1704" s="117" t="s">
        <v>106</v>
      </c>
      <c r="C1704" s="117" t="s">
        <v>1136</v>
      </c>
      <c r="D1704" s="117" t="s">
        <v>1313</v>
      </c>
      <c r="E1704" s="117">
        <v>15410</v>
      </c>
      <c r="F1704" s="141">
        <v>44958</v>
      </c>
      <c r="G1704" s="106">
        <v>0</v>
      </c>
      <c r="H1704" s="106">
        <v>0</v>
      </c>
      <c r="I1704" s="106">
        <v>0</v>
      </c>
      <c r="J1704" s="106">
        <v>0</v>
      </c>
      <c r="K1704" s="117">
        <v>0</v>
      </c>
      <c r="L1704" s="106">
        <v>0</v>
      </c>
      <c r="M1704" s="117"/>
    </row>
    <row r="1705" spans="2:13">
      <c r="B1705" s="117" t="s">
        <v>125</v>
      </c>
      <c r="C1705" s="117" t="s">
        <v>1166</v>
      </c>
      <c r="D1705" s="117" t="s">
        <v>141</v>
      </c>
      <c r="E1705" s="117">
        <v>15417</v>
      </c>
      <c r="F1705" s="141">
        <v>44958</v>
      </c>
      <c r="G1705" s="106">
        <v>41</v>
      </c>
      <c r="H1705" s="106">
        <v>0</v>
      </c>
      <c r="I1705" s="106">
        <v>0</v>
      </c>
      <c r="J1705" s="106">
        <v>0</v>
      </c>
      <c r="K1705" s="117">
        <v>4</v>
      </c>
      <c r="L1705" s="106">
        <v>1</v>
      </c>
      <c r="M1705" s="117"/>
    </row>
    <row r="1706" spans="2:13">
      <c r="B1706" s="117" t="s">
        <v>125</v>
      </c>
      <c r="C1706" s="117" t="s">
        <v>1120</v>
      </c>
      <c r="D1706" s="117" t="s">
        <v>1190</v>
      </c>
      <c r="E1706" s="117">
        <v>15430</v>
      </c>
      <c r="F1706" s="141">
        <v>44958</v>
      </c>
      <c r="G1706" s="106">
        <v>0</v>
      </c>
      <c r="H1706" s="106">
        <v>0</v>
      </c>
      <c r="I1706" s="106">
        <v>0</v>
      </c>
      <c r="J1706" s="106">
        <v>0</v>
      </c>
      <c r="K1706" s="117">
        <v>0</v>
      </c>
      <c r="L1706" s="106">
        <v>0</v>
      </c>
      <c r="M1706" s="117"/>
    </row>
    <row r="1707" spans="2:13">
      <c r="B1707" s="117" t="s">
        <v>106</v>
      </c>
      <c r="C1707" s="117" t="s">
        <v>1136</v>
      </c>
      <c r="D1707" s="117" t="s">
        <v>1284</v>
      </c>
      <c r="E1707" s="117">
        <v>26390</v>
      </c>
      <c r="F1707" s="141">
        <v>44958</v>
      </c>
      <c r="G1707" s="106">
        <v>3</v>
      </c>
      <c r="H1707" s="106">
        <v>0</v>
      </c>
      <c r="I1707" s="106">
        <v>0</v>
      </c>
      <c r="J1707" s="106">
        <v>0</v>
      </c>
      <c r="K1707" s="117">
        <v>0</v>
      </c>
      <c r="L1707" s="106">
        <v>0</v>
      </c>
      <c r="M1707" s="117"/>
    </row>
    <row r="1708" spans="2:13">
      <c r="B1708" s="117" t="s">
        <v>206</v>
      </c>
      <c r="C1708" s="117" t="s">
        <v>1115</v>
      </c>
      <c r="D1708" s="117" t="s">
        <v>1256</v>
      </c>
      <c r="E1708" s="117">
        <v>20757</v>
      </c>
      <c r="F1708" s="141">
        <v>44958</v>
      </c>
      <c r="G1708" s="106">
        <v>7</v>
      </c>
      <c r="H1708" s="106">
        <v>0</v>
      </c>
      <c r="I1708" s="106">
        <v>0</v>
      </c>
      <c r="J1708" s="106">
        <v>0</v>
      </c>
      <c r="K1708" s="117">
        <v>0</v>
      </c>
      <c r="L1708" s="106">
        <v>0</v>
      </c>
      <c r="M1708" s="117"/>
    </row>
    <row r="1709" spans="2:13">
      <c r="B1709" s="117" t="s">
        <v>125</v>
      </c>
      <c r="C1709" s="117" t="s">
        <v>1120</v>
      </c>
      <c r="D1709" s="117" t="s">
        <v>1192</v>
      </c>
      <c r="E1709" s="117">
        <v>22950</v>
      </c>
      <c r="F1709" s="141">
        <v>44958</v>
      </c>
      <c r="G1709" s="106">
        <v>0</v>
      </c>
      <c r="H1709" s="106">
        <v>0</v>
      </c>
      <c r="I1709" s="106">
        <v>0</v>
      </c>
      <c r="J1709" s="106">
        <v>0</v>
      </c>
      <c r="K1709" s="117">
        <v>0</v>
      </c>
      <c r="L1709" s="106">
        <v>0</v>
      </c>
      <c r="M1709" s="117"/>
    </row>
    <row r="1710" spans="2:13">
      <c r="B1710" s="117" t="s">
        <v>125</v>
      </c>
      <c r="C1710" s="117" t="s">
        <v>1166</v>
      </c>
      <c r="D1710" s="117" t="s">
        <v>143</v>
      </c>
      <c r="E1710" s="117">
        <v>15502</v>
      </c>
      <c r="F1710" s="141">
        <v>44958</v>
      </c>
      <c r="G1710" s="106">
        <v>0</v>
      </c>
      <c r="H1710" s="106">
        <v>0</v>
      </c>
      <c r="I1710" s="106">
        <v>0</v>
      </c>
      <c r="J1710" s="106">
        <v>9</v>
      </c>
      <c r="K1710" s="117">
        <v>3</v>
      </c>
      <c r="L1710" s="106">
        <v>5</v>
      </c>
      <c r="M1710" s="117"/>
    </row>
    <row r="1711" spans="2:13">
      <c r="B1711" s="117" t="s">
        <v>106</v>
      </c>
      <c r="C1711" s="117" t="s">
        <v>1136</v>
      </c>
      <c r="D1711" s="117" t="s">
        <v>1260</v>
      </c>
      <c r="E1711" s="117">
        <v>23074</v>
      </c>
      <c r="F1711" s="141">
        <v>44958</v>
      </c>
      <c r="G1711" s="106">
        <v>1</v>
      </c>
      <c r="H1711" s="106">
        <v>0</v>
      </c>
      <c r="I1711" s="106">
        <v>0</v>
      </c>
      <c r="J1711" s="106">
        <v>0</v>
      </c>
      <c r="K1711" s="117">
        <v>0</v>
      </c>
      <c r="L1711" s="106">
        <v>0</v>
      </c>
      <c r="M1711" s="117"/>
    </row>
    <row r="1712" spans="2:13">
      <c r="B1712" s="117" t="s">
        <v>106</v>
      </c>
      <c r="C1712" s="117" t="s">
        <v>1131</v>
      </c>
      <c r="D1712" s="117" t="s">
        <v>1195</v>
      </c>
      <c r="E1712" s="117">
        <v>15512</v>
      </c>
      <c r="F1712" s="141">
        <v>44958</v>
      </c>
      <c r="G1712" s="106">
        <v>4</v>
      </c>
      <c r="H1712" s="106">
        <v>0</v>
      </c>
      <c r="I1712" s="106">
        <v>0</v>
      </c>
      <c r="J1712" s="106">
        <v>0</v>
      </c>
      <c r="K1712" s="117">
        <v>0</v>
      </c>
      <c r="L1712" s="106">
        <v>0</v>
      </c>
      <c r="M1712" s="117"/>
    </row>
    <row r="1713" spans="2:13">
      <c r="B1713" s="117" t="s">
        <v>206</v>
      </c>
      <c r="C1713" s="117" t="s">
        <v>1117</v>
      </c>
      <c r="D1713" s="117" t="s">
        <v>672</v>
      </c>
      <c r="E1713" s="117">
        <v>15126</v>
      </c>
      <c r="F1713" s="141">
        <v>44958</v>
      </c>
      <c r="G1713" s="106">
        <v>41</v>
      </c>
      <c r="H1713" s="106">
        <v>0</v>
      </c>
      <c r="I1713" s="106">
        <v>0</v>
      </c>
      <c r="J1713" s="106">
        <v>2</v>
      </c>
      <c r="K1713" s="117">
        <v>13</v>
      </c>
      <c r="L1713" s="106">
        <v>4</v>
      </c>
      <c r="M1713" s="117"/>
    </row>
    <row r="1714" spans="2:13">
      <c r="B1714" s="117" t="s">
        <v>106</v>
      </c>
      <c r="C1714" s="117" t="s">
        <v>1131</v>
      </c>
      <c r="D1714" s="117" t="s">
        <v>1261</v>
      </c>
      <c r="E1714" s="117">
        <v>20434</v>
      </c>
      <c r="F1714" s="141">
        <v>44958</v>
      </c>
      <c r="G1714" s="106">
        <v>2</v>
      </c>
      <c r="H1714" s="106">
        <v>0</v>
      </c>
      <c r="I1714" s="106">
        <v>0</v>
      </c>
      <c r="J1714" s="106">
        <v>0</v>
      </c>
      <c r="K1714" s="117">
        <v>0</v>
      </c>
      <c r="L1714" s="106">
        <v>0</v>
      </c>
      <c r="M1714" s="117"/>
    </row>
    <row r="1715" spans="2:13">
      <c r="B1715" s="117" t="s">
        <v>125</v>
      </c>
      <c r="C1715" s="117" t="s">
        <v>1120</v>
      </c>
      <c r="D1715" s="117" t="s">
        <v>134</v>
      </c>
      <c r="E1715" s="117">
        <v>17029</v>
      </c>
      <c r="F1715" s="141">
        <v>44958</v>
      </c>
      <c r="G1715" s="106">
        <v>0</v>
      </c>
      <c r="H1715" s="106">
        <v>0</v>
      </c>
      <c r="I1715" s="106">
        <v>0</v>
      </c>
      <c r="J1715" s="106">
        <v>0</v>
      </c>
      <c r="K1715" s="117">
        <v>1</v>
      </c>
      <c r="L1715" s="106">
        <v>0</v>
      </c>
      <c r="M1715" s="117"/>
    </row>
    <row r="1716" spans="2:13">
      <c r="B1716" s="117" t="s">
        <v>206</v>
      </c>
      <c r="C1716" s="117" t="s">
        <v>1117</v>
      </c>
      <c r="D1716" s="117" t="s">
        <v>1286</v>
      </c>
      <c r="E1716" s="117">
        <v>15543</v>
      </c>
      <c r="F1716" s="141">
        <v>44958</v>
      </c>
      <c r="G1716" s="106">
        <v>0</v>
      </c>
      <c r="H1716" s="106">
        <v>0</v>
      </c>
      <c r="I1716" s="106">
        <v>0</v>
      </c>
      <c r="J1716" s="106">
        <v>0</v>
      </c>
      <c r="K1716" s="117">
        <v>0</v>
      </c>
      <c r="L1716" s="106">
        <v>0</v>
      </c>
      <c r="M1716" s="117"/>
    </row>
    <row r="1717" spans="2:13">
      <c r="B1717" s="117" t="s">
        <v>206</v>
      </c>
      <c r="C1717" s="117" t="s">
        <v>1115</v>
      </c>
      <c r="D1717" s="117" t="s">
        <v>1262</v>
      </c>
      <c r="E1717" s="117">
        <v>20755</v>
      </c>
      <c r="F1717" s="141">
        <v>44958</v>
      </c>
      <c r="G1717" s="106">
        <v>12</v>
      </c>
      <c r="H1717" s="106">
        <v>0</v>
      </c>
      <c r="I1717" s="106">
        <v>0</v>
      </c>
      <c r="J1717" s="106">
        <v>0</v>
      </c>
      <c r="K1717" s="117">
        <v>0</v>
      </c>
      <c r="L1717" s="106">
        <v>0</v>
      </c>
      <c r="M1717" s="117"/>
    </row>
    <row r="1718" spans="2:13">
      <c r="B1718" s="117" t="s">
        <v>206</v>
      </c>
      <c r="C1718" s="117" t="s">
        <v>1119</v>
      </c>
      <c r="D1718" s="117" t="s">
        <v>217</v>
      </c>
      <c r="E1718" s="117">
        <v>15547</v>
      </c>
      <c r="F1718" s="141">
        <v>44958</v>
      </c>
      <c r="G1718" s="106">
        <v>0</v>
      </c>
      <c r="H1718" s="106">
        <v>0</v>
      </c>
      <c r="I1718" s="106">
        <v>0</v>
      </c>
      <c r="J1718" s="106">
        <v>0</v>
      </c>
      <c r="K1718" s="117">
        <v>1</v>
      </c>
      <c r="L1718" s="106">
        <v>0</v>
      </c>
      <c r="M1718" s="117"/>
    </row>
    <row r="1719" spans="2:13">
      <c r="B1719" s="117" t="s">
        <v>206</v>
      </c>
      <c r="C1719" s="117" t="s">
        <v>1115</v>
      </c>
      <c r="D1719" s="117" t="s">
        <v>1287</v>
      </c>
      <c r="E1719" s="117">
        <v>15548</v>
      </c>
      <c r="F1719" s="141">
        <v>44958</v>
      </c>
      <c r="G1719" s="106">
        <v>0</v>
      </c>
      <c r="H1719" s="106">
        <v>0</v>
      </c>
      <c r="I1719" s="106">
        <v>0</v>
      </c>
      <c r="J1719" s="106">
        <v>0</v>
      </c>
      <c r="K1719" s="117">
        <v>0</v>
      </c>
      <c r="L1719" s="106">
        <v>0</v>
      </c>
      <c r="M1719" s="117"/>
    </row>
    <row r="1720" spans="2:13">
      <c r="B1720" s="117" t="s">
        <v>125</v>
      </c>
      <c r="C1720" s="117" t="s">
        <v>1166</v>
      </c>
      <c r="D1720" s="117" t="s">
        <v>1199</v>
      </c>
      <c r="E1720" s="117">
        <v>24330</v>
      </c>
      <c r="F1720" s="141">
        <v>44958</v>
      </c>
      <c r="G1720" s="106">
        <v>0</v>
      </c>
      <c r="H1720" s="106">
        <v>0</v>
      </c>
      <c r="I1720" s="106">
        <v>0</v>
      </c>
      <c r="J1720" s="106">
        <v>0</v>
      </c>
      <c r="K1720" s="117">
        <v>0</v>
      </c>
      <c r="L1720" s="106">
        <v>0</v>
      </c>
      <c r="M1720" s="117"/>
    </row>
    <row r="1721" spans="2:13">
      <c r="B1721" s="117" t="s">
        <v>125</v>
      </c>
      <c r="C1721" s="117" t="s">
        <v>1138</v>
      </c>
      <c r="D1721" s="117" t="s">
        <v>1200</v>
      </c>
      <c r="E1721" s="117">
        <v>18595</v>
      </c>
      <c r="F1721" s="141">
        <v>44958</v>
      </c>
      <c r="G1721" s="106">
        <v>0</v>
      </c>
      <c r="H1721" s="106">
        <v>0</v>
      </c>
      <c r="I1721" s="106">
        <v>0</v>
      </c>
      <c r="J1721" s="106">
        <v>0</v>
      </c>
      <c r="K1721" s="117">
        <v>0</v>
      </c>
      <c r="L1721" s="106">
        <v>0</v>
      </c>
      <c r="M1721" s="117"/>
    </row>
    <row r="1722" spans="2:13">
      <c r="B1722" s="117" t="s">
        <v>106</v>
      </c>
      <c r="C1722" s="117" t="s">
        <v>1131</v>
      </c>
      <c r="D1722" s="117" t="s">
        <v>1202</v>
      </c>
      <c r="E1722" s="117">
        <v>17151</v>
      </c>
      <c r="F1722" s="141">
        <v>44958</v>
      </c>
      <c r="G1722" s="106">
        <v>0</v>
      </c>
      <c r="H1722" s="106">
        <v>0</v>
      </c>
      <c r="I1722" s="106">
        <v>0</v>
      </c>
      <c r="J1722" s="106">
        <v>0</v>
      </c>
      <c r="K1722" s="117">
        <v>0</v>
      </c>
      <c r="L1722" s="106">
        <v>0</v>
      </c>
      <c r="M1722" s="117"/>
    </row>
    <row r="1723" spans="2:13">
      <c r="B1723" s="117" t="s">
        <v>106</v>
      </c>
      <c r="C1723" s="117" t="s">
        <v>1131</v>
      </c>
      <c r="D1723" s="117" t="s">
        <v>1203</v>
      </c>
      <c r="E1723" s="117">
        <v>20435</v>
      </c>
      <c r="F1723" s="141">
        <v>44958</v>
      </c>
      <c r="G1723" s="106">
        <v>2</v>
      </c>
      <c r="H1723" s="106">
        <v>0</v>
      </c>
      <c r="I1723" s="106">
        <v>0</v>
      </c>
      <c r="J1723" s="106">
        <v>0</v>
      </c>
      <c r="K1723" s="117">
        <v>0</v>
      </c>
      <c r="L1723" s="106">
        <v>0</v>
      </c>
      <c r="M1723" s="117"/>
    </row>
    <row r="1724" spans="2:13">
      <c r="B1724" s="117" t="s">
        <v>125</v>
      </c>
      <c r="C1724" s="117" t="s">
        <v>1166</v>
      </c>
      <c r="D1724" s="117" t="s">
        <v>144</v>
      </c>
      <c r="E1724" s="117">
        <v>15589</v>
      </c>
      <c r="F1724" s="141">
        <v>44958</v>
      </c>
      <c r="G1724" s="106">
        <v>0</v>
      </c>
      <c r="H1724" s="106">
        <v>0</v>
      </c>
      <c r="I1724" s="106">
        <v>0</v>
      </c>
      <c r="J1724" s="106">
        <v>2</v>
      </c>
      <c r="K1724" s="117">
        <v>0</v>
      </c>
      <c r="L1724" s="106">
        <v>0</v>
      </c>
      <c r="M1724" s="117"/>
    </row>
    <row r="1725" spans="2:13">
      <c r="B1725" s="117" t="s">
        <v>206</v>
      </c>
      <c r="C1725" s="117" t="s">
        <v>1117</v>
      </c>
      <c r="D1725" s="117" t="s">
        <v>1263</v>
      </c>
      <c r="E1725" s="117">
        <v>15590</v>
      </c>
      <c r="F1725" s="141">
        <v>44958</v>
      </c>
      <c r="G1725" s="106">
        <v>0</v>
      </c>
      <c r="H1725" s="106">
        <v>0</v>
      </c>
      <c r="I1725" s="106">
        <v>0</v>
      </c>
      <c r="J1725" s="106">
        <v>0</v>
      </c>
      <c r="K1725" s="117">
        <v>0</v>
      </c>
      <c r="L1725" s="106">
        <v>0</v>
      </c>
      <c r="M1725" s="117"/>
    </row>
    <row r="1726" spans="2:13">
      <c r="B1726" s="117" t="s">
        <v>106</v>
      </c>
      <c r="C1726" s="117" t="s">
        <v>1136</v>
      </c>
      <c r="D1726" s="117" t="s">
        <v>1204</v>
      </c>
      <c r="E1726" s="117">
        <v>15593</v>
      </c>
      <c r="F1726" s="141">
        <v>44958</v>
      </c>
      <c r="G1726" s="106">
        <v>0</v>
      </c>
      <c r="H1726" s="106">
        <v>0</v>
      </c>
      <c r="I1726" s="106">
        <v>0</v>
      </c>
      <c r="J1726" s="106">
        <v>0</v>
      </c>
      <c r="K1726" s="117">
        <v>0</v>
      </c>
      <c r="L1726" s="106">
        <v>0</v>
      </c>
      <c r="M1726" s="117"/>
    </row>
    <row r="1727" spans="2:13">
      <c r="B1727" s="117" t="s">
        <v>106</v>
      </c>
      <c r="C1727" s="117" t="s">
        <v>1131</v>
      </c>
      <c r="D1727" s="117" t="s">
        <v>1205</v>
      </c>
      <c r="E1727" s="117">
        <v>15606</v>
      </c>
      <c r="F1727" s="141">
        <v>44958</v>
      </c>
      <c r="G1727" s="106">
        <v>2</v>
      </c>
      <c r="H1727" s="106">
        <v>0</v>
      </c>
      <c r="I1727" s="106">
        <v>0</v>
      </c>
      <c r="J1727" s="106">
        <v>0</v>
      </c>
      <c r="K1727" s="117">
        <v>0</v>
      </c>
      <c r="L1727" s="106">
        <v>0</v>
      </c>
      <c r="M1727" s="117"/>
    </row>
    <row r="1728" spans="2:13">
      <c r="B1728" s="117" t="s">
        <v>125</v>
      </c>
      <c r="C1728" s="117" t="s">
        <v>1138</v>
      </c>
      <c r="D1728" s="117" t="s">
        <v>1367</v>
      </c>
      <c r="E1728" s="117">
        <v>17575</v>
      </c>
      <c r="F1728" s="141">
        <v>44958</v>
      </c>
      <c r="G1728" s="106">
        <v>0</v>
      </c>
      <c r="H1728" s="106">
        <v>0</v>
      </c>
      <c r="I1728" s="106">
        <v>0</v>
      </c>
      <c r="J1728" s="106">
        <v>0</v>
      </c>
      <c r="K1728" s="117">
        <v>1</v>
      </c>
      <c r="L1728" s="106">
        <v>0</v>
      </c>
      <c r="M1728" s="117"/>
    </row>
    <row r="1729" spans="2:13">
      <c r="B1729" s="117" t="s">
        <v>125</v>
      </c>
      <c r="C1729" s="117" t="s">
        <v>1120</v>
      </c>
      <c r="D1729" s="117" t="s">
        <v>677</v>
      </c>
      <c r="E1729" s="117">
        <v>15614</v>
      </c>
      <c r="F1729" s="141">
        <v>44958</v>
      </c>
      <c r="G1729" s="106">
        <v>0</v>
      </c>
      <c r="H1729" s="106">
        <v>0</v>
      </c>
      <c r="I1729" s="106">
        <v>0</v>
      </c>
      <c r="J1729" s="106">
        <v>0</v>
      </c>
      <c r="K1729" s="117">
        <v>0</v>
      </c>
      <c r="L1729" s="106">
        <v>0</v>
      </c>
      <c r="M1729" s="117"/>
    </row>
    <row r="1730" spans="2:13">
      <c r="B1730" s="117" t="s">
        <v>206</v>
      </c>
      <c r="C1730" s="117" t="s">
        <v>1115</v>
      </c>
      <c r="D1730" s="117" t="s">
        <v>1368</v>
      </c>
      <c r="E1730" s="117">
        <v>15622</v>
      </c>
      <c r="F1730" s="141">
        <v>44958</v>
      </c>
      <c r="G1730" s="106">
        <v>2</v>
      </c>
      <c r="H1730" s="106">
        <v>0</v>
      </c>
      <c r="I1730" s="106">
        <v>0</v>
      </c>
      <c r="J1730" s="106">
        <v>0</v>
      </c>
      <c r="K1730" s="117">
        <v>0</v>
      </c>
      <c r="L1730" s="106">
        <v>0</v>
      </c>
      <c r="M1730" s="117"/>
    </row>
    <row r="1731" spans="2:13">
      <c r="B1731" s="117" t="s">
        <v>206</v>
      </c>
      <c r="C1731" s="117" t="s">
        <v>1115</v>
      </c>
      <c r="D1731" s="117" t="s">
        <v>679</v>
      </c>
      <c r="E1731" s="117">
        <v>15621</v>
      </c>
      <c r="F1731" s="141">
        <v>44958</v>
      </c>
      <c r="G1731" s="106">
        <v>1</v>
      </c>
      <c r="H1731" s="106">
        <v>0</v>
      </c>
      <c r="I1731" s="106">
        <v>0</v>
      </c>
      <c r="J1731" s="106">
        <v>1</v>
      </c>
      <c r="K1731" s="117">
        <v>0</v>
      </c>
      <c r="L1731" s="106">
        <v>0</v>
      </c>
      <c r="M1731" s="117"/>
    </row>
    <row r="1732" spans="2:13">
      <c r="B1732" s="117" t="s">
        <v>125</v>
      </c>
      <c r="C1732" s="117" t="s">
        <v>1138</v>
      </c>
      <c r="D1732" s="117" t="s">
        <v>128</v>
      </c>
      <c r="E1732" s="117">
        <v>15646</v>
      </c>
      <c r="F1732" s="141">
        <v>44958</v>
      </c>
      <c r="G1732" s="106">
        <v>0</v>
      </c>
      <c r="H1732" s="106">
        <v>0</v>
      </c>
      <c r="I1732" s="106">
        <v>0</v>
      </c>
      <c r="J1732" s="106">
        <v>1</v>
      </c>
      <c r="K1732" s="117">
        <v>0</v>
      </c>
      <c r="L1732" s="106">
        <v>0</v>
      </c>
      <c r="M1732" s="117"/>
    </row>
    <row r="1733" spans="2:13">
      <c r="B1733" s="117" t="s">
        <v>206</v>
      </c>
      <c r="C1733" s="117" t="s">
        <v>1117</v>
      </c>
      <c r="D1733" s="117" t="s">
        <v>211</v>
      </c>
      <c r="E1733" s="117">
        <v>15682</v>
      </c>
      <c r="F1733" s="141">
        <v>44958</v>
      </c>
      <c r="G1733" s="106">
        <v>0</v>
      </c>
      <c r="H1733" s="106">
        <v>0</v>
      </c>
      <c r="I1733" s="106">
        <v>1</v>
      </c>
      <c r="J1733" s="106">
        <v>0</v>
      </c>
      <c r="K1733" s="117">
        <v>1</v>
      </c>
      <c r="L1733" s="106">
        <v>1</v>
      </c>
      <c r="M1733" s="117"/>
    </row>
    <row r="1734" spans="2:13">
      <c r="B1734" s="117" t="s">
        <v>106</v>
      </c>
      <c r="C1734" s="117" t="s">
        <v>1113</v>
      </c>
      <c r="D1734" s="117" t="s">
        <v>1206</v>
      </c>
      <c r="E1734" s="117">
        <v>15684</v>
      </c>
      <c r="F1734" s="141">
        <v>44958</v>
      </c>
      <c r="G1734" s="106">
        <v>0</v>
      </c>
      <c r="H1734" s="106">
        <v>0</v>
      </c>
      <c r="I1734" s="106">
        <v>0</v>
      </c>
      <c r="J1734" s="106">
        <v>0</v>
      </c>
      <c r="K1734" s="117">
        <v>0</v>
      </c>
      <c r="L1734" s="106">
        <v>0</v>
      </c>
      <c r="M1734" s="117"/>
    </row>
    <row r="1735" spans="2:13">
      <c r="B1735" s="117" t="s">
        <v>125</v>
      </c>
      <c r="C1735" s="117" t="s">
        <v>1120</v>
      </c>
      <c r="D1735" s="117" t="s">
        <v>683</v>
      </c>
      <c r="E1735" s="117">
        <v>15690</v>
      </c>
      <c r="F1735" s="141">
        <v>44958</v>
      </c>
      <c r="G1735" s="106">
        <v>0</v>
      </c>
      <c r="H1735" s="106">
        <v>0</v>
      </c>
      <c r="I1735" s="106">
        <v>0</v>
      </c>
      <c r="J1735" s="106">
        <v>0</v>
      </c>
      <c r="K1735" s="117">
        <v>0</v>
      </c>
      <c r="L1735" s="106">
        <v>0</v>
      </c>
      <c r="M1735" s="117"/>
    </row>
    <row r="1736" spans="2:13">
      <c r="B1736" s="117" t="s">
        <v>206</v>
      </c>
      <c r="C1736" s="117" t="s">
        <v>1119</v>
      </c>
      <c r="D1736" s="117" t="s">
        <v>218</v>
      </c>
      <c r="E1736" s="117">
        <v>15693</v>
      </c>
      <c r="F1736" s="141">
        <v>44958</v>
      </c>
      <c r="G1736" s="106">
        <v>10</v>
      </c>
      <c r="H1736" s="106">
        <v>1</v>
      </c>
      <c r="I1736" s="106">
        <v>1</v>
      </c>
      <c r="J1736" s="106">
        <v>0</v>
      </c>
      <c r="K1736" s="117">
        <v>3</v>
      </c>
      <c r="L1736" s="106">
        <v>0</v>
      </c>
      <c r="M1736" s="117"/>
    </row>
    <row r="1737" spans="2:13">
      <c r="B1737" s="117" t="s">
        <v>125</v>
      </c>
      <c r="C1737" s="117" t="s">
        <v>1138</v>
      </c>
      <c r="D1737" s="117" t="s">
        <v>1359</v>
      </c>
      <c r="E1737" s="117">
        <v>15694</v>
      </c>
      <c r="F1737" s="141">
        <v>44958</v>
      </c>
      <c r="G1737" s="106">
        <v>0</v>
      </c>
      <c r="H1737" s="106">
        <v>0</v>
      </c>
      <c r="I1737" s="106">
        <v>0</v>
      </c>
      <c r="J1737" s="106">
        <v>0</v>
      </c>
      <c r="K1737" s="117">
        <v>0</v>
      </c>
      <c r="L1737" s="106">
        <v>0</v>
      </c>
      <c r="M1737" s="117"/>
    </row>
    <row r="1738" spans="2:13">
      <c r="B1738" s="117" t="s">
        <v>106</v>
      </c>
      <c r="C1738" s="117" t="s">
        <v>1181</v>
      </c>
      <c r="D1738" s="117" t="s">
        <v>1322</v>
      </c>
      <c r="E1738" s="117">
        <v>14473</v>
      </c>
      <c r="F1738" s="141">
        <v>44958</v>
      </c>
      <c r="G1738" s="106">
        <v>5</v>
      </c>
      <c r="H1738" s="106">
        <v>0</v>
      </c>
      <c r="I1738" s="106">
        <v>0</v>
      </c>
      <c r="J1738" s="106">
        <v>0</v>
      </c>
      <c r="K1738" s="117">
        <v>0</v>
      </c>
      <c r="L1738" s="106">
        <v>0</v>
      </c>
      <c r="M1738" s="117"/>
    </row>
    <row r="1739" spans="2:13">
      <c r="B1739" s="117" t="s">
        <v>106</v>
      </c>
      <c r="C1739" s="117" t="s">
        <v>1125</v>
      </c>
      <c r="D1739" s="117" t="s">
        <v>111</v>
      </c>
      <c r="E1739" s="117">
        <v>15718</v>
      </c>
      <c r="F1739" s="141">
        <v>44958</v>
      </c>
      <c r="G1739" s="106">
        <v>0</v>
      </c>
      <c r="H1739" s="106">
        <v>0</v>
      </c>
      <c r="I1739" s="106">
        <v>0</v>
      </c>
      <c r="J1739" s="106">
        <v>0</v>
      </c>
      <c r="K1739" s="117">
        <v>0</v>
      </c>
      <c r="L1739" s="106">
        <v>0</v>
      </c>
      <c r="M1739" s="117"/>
    </row>
    <row r="1740" spans="2:13">
      <c r="B1740" s="117" t="s">
        <v>125</v>
      </c>
      <c r="C1740" s="117" t="s">
        <v>1166</v>
      </c>
      <c r="D1740" s="117" t="s">
        <v>684</v>
      </c>
      <c r="E1740" s="117">
        <v>23140</v>
      </c>
      <c r="F1740" s="141">
        <v>44958</v>
      </c>
      <c r="G1740" s="106">
        <v>0</v>
      </c>
      <c r="H1740" s="106">
        <v>0</v>
      </c>
      <c r="I1740" s="106">
        <v>0</v>
      </c>
      <c r="J1740" s="106">
        <v>2</v>
      </c>
      <c r="K1740" s="117">
        <v>1</v>
      </c>
      <c r="L1740" s="106">
        <v>0</v>
      </c>
      <c r="M1740" s="117"/>
    </row>
    <row r="1741" spans="2:13">
      <c r="B1741" s="117" t="s">
        <v>106</v>
      </c>
      <c r="C1741" s="117" t="s">
        <v>1136</v>
      </c>
      <c r="D1741" s="117" t="s">
        <v>1209</v>
      </c>
      <c r="E1741" s="117">
        <v>20004</v>
      </c>
      <c r="F1741" s="141">
        <v>44958</v>
      </c>
      <c r="G1741" s="106">
        <v>1</v>
      </c>
      <c r="H1741" s="106">
        <v>0</v>
      </c>
      <c r="I1741" s="106">
        <v>0</v>
      </c>
      <c r="J1741" s="106">
        <v>0</v>
      </c>
      <c r="K1741" s="117">
        <v>0</v>
      </c>
      <c r="L1741" s="106">
        <v>0</v>
      </c>
      <c r="M1741" s="117"/>
    </row>
    <row r="1742" spans="2:13">
      <c r="B1742" s="117" t="s">
        <v>106</v>
      </c>
      <c r="C1742" s="117" t="s">
        <v>1131</v>
      </c>
      <c r="D1742" s="117" t="s">
        <v>117</v>
      </c>
      <c r="E1742" s="117">
        <v>15725</v>
      </c>
      <c r="F1742" s="141">
        <v>44958</v>
      </c>
      <c r="G1742" s="106">
        <v>26</v>
      </c>
      <c r="H1742" s="106">
        <v>0</v>
      </c>
      <c r="I1742" s="106">
        <v>0</v>
      </c>
      <c r="J1742" s="106">
        <v>0</v>
      </c>
      <c r="K1742" s="117">
        <v>2</v>
      </c>
      <c r="L1742" s="106">
        <v>1</v>
      </c>
      <c r="M1742" s="117"/>
    </row>
    <row r="1743" spans="2:13">
      <c r="B1743" s="117" t="s">
        <v>106</v>
      </c>
      <c r="C1743" s="117" t="s">
        <v>1131</v>
      </c>
      <c r="D1743" s="117" t="s">
        <v>1340</v>
      </c>
      <c r="E1743" s="117">
        <v>15733</v>
      </c>
      <c r="F1743" s="141">
        <v>44958</v>
      </c>
      <c r="G1743" s="106">
        <v>0</v>
      </c>
      <c r="H1743" s="106">
        <v>0</v>
      </c>
      <c r="I1743" s="106">
        <v>0</v>
      </c>
      <c r="J1743" s="106">
        <v>0</v>
      </c>
      <c r="K1743" s="117">
        <v>0</v>
      </c>
      <c r="L1743" s="106">
        <v>0</v>
      </c>
      <c r="M1743" s="117"/>
    </row>
    <row r="1744" spans="2:13">
      <c r="B1744" s="117" t="s">
        <v>125</v>
      </c>
      <c r="C1744" s="117" t="s">
        <v>1138</v>
      </c>
      <c r="D1744" s="117" t="s">
        <v>1355</v>
      </c>
      <c r="E1744" s="117">
        <v>15306</v>
      </c>
      <c r="F1744" s="141">
        <v>44958</v>
      </c>
      <c r="G1744" s="106">
        <v>0</v>
      </c>
      <c r="H1744" s="106">
        <v>0</v>
      </c>
      <c r="I1744" s="106">
        <v>0</v>
      </c>
      <c r="J1744" s="106">
        <v>0</v>
      </c>
      <c r="K1744" s="117">
        <v>0</v>
      </c>
      <c r="L1744" s="106">
        <v>0</v>
      </c>
      <c r="M1744" s="117"/>
    </row>
    <row r="1745" spans="2:13">
      <c r="B1745" s="117" t="s">
        <v>106</v>
      </c>
      <c r="C1745" s="117" t="s">
        <v>1131</v>
      </c>
      <c r="D1745" s="117" t="s">
        <v>118</v>
      </c>
      <c r="E1745" s="117">
        <v>15735</v>
      </c>
      <c r="F1745" s="141">
        <v>44958</v>
      </c>
      <c r="G1745" s="106">
        <v>0</v>
      </c>
      <c r="H1745" s="106">
        <v>0</v>
      </c>
      <c r="I1745" s="106">
        <v>0</v>
      </c>
      <c r="J1745" s="106">
        <v>0</v>
      </c>
      <c r="K1745" s="117">
        <v>2</v>
      </c>
      <c r="L1745" s="106">
        <v>0</v>
      </c>
      <c r="M1745" s="117"/>
    </row>
    <row r="1746" spans="2:13">
      <c r="B1746" s="117" t="s">
        <v>106</v>
      </c>
      <c r="C1746" s="117" t="s">
        <v>1131</v>
      </c>
      <c r="D1746" s="117" t="s">
        <v>1210</v>
      </c>
      <c r="E1746" s="117">
        <v>15742</v>
      </c>
      <c r="F1746" s="141">
        <v>44958</v>
      </c>
      <c r="G1746" s="106">
        <v>3</v>
      </c>
      <c r="H1746" s="106">
        <v>0</v>
      </c>
      <c r="I1746" s="106">
        <v>0</v>
      </c>
      <c r="J1746" s="106">
        <v>0</v>
      </c>
      <c r="K1746" s="117">
        <v>0</v>
      </c>
      <c r="L1746" s="106">
        <v>0</v>
      </c>
      <c r="M1746" s="117"/>
    </row>
    <row r="1747" spans="2:13">
      <c r="B1747" s="117" t="s">
        <v>206</v>
      </c>
      <c r="C1747" s="117" t="s">
        <v>1115</v>
      </c>
      <c r="D1747" s="117" t="s">
        <v>1211</v>
      </c>
      <c r="E1747" s="117">
        <v>15757</v>
      </c>
      <c r="F1747" s="141">
        <v>44958</v>
      </c>
      <c r="G1747" s="106">
        <v>0</v>
      </c>
      <c r="H1747" s="106">
        <v>0</v>
      </c>
      <c r="I1747" s="106">
        <v>0</v>
      </c>
      <c r="J1747" s="106">
        <v>0</v>
      </c>
      <c r="K1747" s="117">
        <v>0</v>
      </c>
      <c r="L1747" s="106">
        <v>0</v>
      </c>
      <c r="M1747" s="117"/>
    </row>
    <row r="1748" spans="2:13">
      <c r="B1748" s="117" t="s">
        <v>206</v>
      </c>
      <c r="C1748" s="117" t="s">
        <v>1119</v>
      </c>
      <c r="D1748" s="117" t="s">
        <v>219</v>
      </c>
      <c r="E1748" s="117">
        <v>15768</v>
      </c>
      <c r="F1748" s="141">
        <v>44958</v>
      </c>
      <c r="G1748" s="106">
        <v>0</v>
      </c>
      <c r="H1748" s="106">
        <v>0</v>
      </c>
      <c r="I1748" s="106">
        <v>0</v>
      </c>
      <c r="J1748" s="106">
        <v>0</v>
      </c>
      <c r="K1748" s="117">
        <v>0</v>
      </c>
      <c r="L1748" s="106">
        <v>0</v>
      </c>
      <c r="M1748" s="117"/>
    </row>
    <row r="1749" spans="2:13">
      <c r="B1749" s="117" t="s">
        <v>106</v>
      </c>
      <c r="C1749" s="117" t="s">
        <v>1136</v>
      </c>
      <c r="D1749" s="117" t="s">
        <v>1212</v>
      </c>
      <c r="E1749" s="117">
        <v>17096</v>
      </c>
      <c r="F1749" s="141">
        <v>44958</v>
      </c>
      <c r="G1749" s="106">
        <v>4</v>
      </c>
      <c r="H1749" s="106">
        <v>0</v>
      </c>
      <c r="I1749" s="106">
        <v>0</v>
      </c>
      <c r="J1749" s="106">
        <v>0</v>
      </c>
      <c r="K1749" s="117">
        <v>0</v>
      </c>
      <c r="L1749" s="106">
        <v>0</v>
      </c>
      <c r="M1749" s="117"/>
    </row>
    <row r="1750" spans="2:13">
      <c r="B1750" s="117" t="s">
        <v>206</v>
      </c>
      <c r="C1750" s="117" t="s">
        <v>1119</v>
      </c>
      <c r="D1750" s="117" t="s">
        <v>220</v>
      </c>
      <c r="E1750" s="117">
        <v>15780</v>
      </c>
      <c r="F1750" s="141">
        <v>44958</v>
      </c>
      <c r="G1750" s="106">
        <v>6</v>
      </c>
      <c r="H1750" s="106">
        <v>0</v>
      </c>
      <c r="I1750" s="106">
        <v>0</v>
      </c>
      <c r="J1750" s="106">
        <v>0</v>
      </c>
      <c r="K1750" s="117">
        <v>0</v>
      </c>
      <c r="L1750" s="106">
        <v>0</v>
      </c>
      <c r="M1750" s="117"/>
    </row>
    <row r="1751" spans="2:13">
      <c r="B1751" s="117" t="s">
        <v>125</v>
      </c>
      <c r="C1751" s="117" t="s">
        <v>1138</v>
      </c>
      <c r="D1751" s="117" t="s">
        <v>689</v>
      </c>
      <c r="E1751" s="117">
        <v>17889</v>
      </c>
      <c r="F1751" s="141">
        <v>44958</v>
      </c>
      <c r="G1751" s="106">
        <v>0</v>
      </c>
      <c r="H1751" s="106">
        <v>0</v>
      </c>
      <c r="I1751" s="106">
        <v>0</v>
      </c>
      <c r="J1751" s="106">
        <v>0</v>
      </c>
      <c r="K1751" s="117">
        <v>0</v>
      </c>
      <c r="L1751" s="106">
        <v>0</v>
      </c>
      <c r="M1751" s="117"/>
    </row>
    <row r="1752" spans="2:13">
      <c r="B1752" s="117" t="s">
        <v>206</v>
      </c>
      <c r="C1752" s="117" t="s">
        <v>1115</v>
      </c>
      <c r="D1752" s="117" t="s">
        <v>1116</v>
      </c>
      <c r="E1752" s="117">
        <v>20753</v>
      </c>
      <c r="F1752" s="141">
        <v>44986</v>
      </c>
      <c r="G1752" s="106">
        <v>0</v>
      </c>
      <c r="H1752" s="106">
        <v>0</v>
      </c>
      <c r="I1752" s="106">
        <v>0</v>
      </c>
      <c r="J1752" s="106">
        <v>0</v>
      </c>
      <c r="K1752" s="117">
        <v>0</v>
      </c>
      <c r="L1752" s="106">
        <v>0</v>
      </c>
      <c r="M1752" s="117"/>
    </row>
    <row r="1753" spans="2:13">
      <c r="B1753" s="117" t="s">
        <v>206</v>
      </c>
      <c r="C1753" s="117" t="s">
        <v>1117</v>
      </c>
      <c r="D1753" s="117" t="s">
        <v>1118</v>
      </c>
      <c r="E1753" s="117">
        <v>17274</v>
      </c>
      <c r="F1753" s="141">
        <v>44986</v>
      </c>
      <c r="G1753" s="106">
        <v>16</v>
      </c>
      <c r="H1753" s="106">
        <v>0</v>
      </c>
      <c r="I1753" s="106">
        <v>0</v>
      </c>
      <c r="J1753" s="106">
        <v>0</v>
      </c>
      <c r="K1753" s="117">
        <v>0</v>
      </c>
      <c r="L1753" s="106">
        <v>0</v>
      </c>
      <c r="M1753" s="117"/>
    </row>
    <row r="1754" spans="2:13">
      <c r="B1754" s="117" t="s">
        <v>106</v>
      </c>
      <c r="C1754" s="117" t="s">
        <v>1131</v>
      </c>
      <c r="D1754" s="117" t="s">
        <v>1216</v>
      </c>
      <c r="E1754" s="117">
        <v>14211</v>
      </c>
      <c r="F1754" s="141">
        <v>44986</v>
      </c>
      <c r="G1754" s="106">
        <v>3</v>
      </c>
      <c r="H1754" s="106">
        <v>0</v>
      </c>
      <c r="I1754" s="106">
        <v>0</v>
      </c>
      <c r="J1754" s="106">
        <v>0</v>
      </c>
      <c r="K1754" s="117">
        <v>0</v>
      </c>
      <c r="L1754" s="106">
        <v>0</v>
      </c>
      <c r="M1754" s="117"/>
    </row>
    <row r="1755" spans="2:13">
      <c r="B1755" s="117" t="s">
        <v>206</v>
      </c>
      <c r="C1755" s="117" t="s">
        <v>1119</v>
      </c>
      <c r="D1755" s="117" t="s">
        <v>212</v>
      </c>
      <c r="E1755" s="117">
        <v>14212</v>
      </c>
      <c r="F1755" s="141">
        <v>44986</v>
      </c>
      <c r="G1755" s="106">
        <v>11</v>
      </c>
      <c r="H1755" s="106">
        <v>0</v>
      </c>
      <c r="I1755" s="106">
        <v>0</v>
      </c>
      <c r="J1755" s="106">
        <v>0</v>
      </c>
      <c r="K1755" s="117">
        <v>0</v>
      </c>
      <c r="L1755" s="106">
        <v>0</v>
      </c>
      <c r="M1755" s="117"/>
    </row>
    <row r="1756" spans="2:13">
      <c r="B1756" s="117" t="s">
        <v>206</v>
      </c>
      <c r="C1756" s="117" t="s">
        <v>1119</v>
      </c>
      <c r="D1756" s="117" t="s">
        <v>529</v>
      </c>
      <c r="E1756" s="117">
        <v>24233</v>
      </c>
      <c r="F1756" s="141">
        <v>44986</v>
      </c>
      <c r="G1756" s="106">
        <v>0</v>
      </c>
      <c r="H1756" s="106">
        <v>0</v>
      </c>
      <c r="I1756" s="106">
        <v>1</v>
      </c>
      <c r="J1756" s="106">
        <v>0</v>
      </c>
      <c r="K1756" s="117">
        <v>0</v>
      </c>
      <c r="L1756" s="106">
        <v>0</v>
      </c>
      <c r="M1756" s="117"/>
    </row>
    <row r="1757" spans="2:13">
      <c r="B1757" s="117" t="s">
        <v>206</v>
      </c>
      <c r="C1757" s="117" t="s">
        <v>1115</v>
      </c>
      <c r="D1757" s="117" t="s">
        <v>1342</v>
      </c>
      <c r="E1757" s="117">
        <v>14228</v>
      </c>
      <c r="F1757" s="141">
        <v>44986</v>
      </c>
      <c r="G1757" s="106">
        <v>3</v>
      </c>
      <c r="H1757" s="106">
        <v>0</v>
      </c>
      <c r="I1757" s="106">
        <v>1</v>
      </c>
      <c r="J1757" s="106">
        <v>0</v>
      </c>
      <c r="K1757" s="117">
        <v>0</v>
      </c>
      <c r="L1757" s="106">
        <v>0</v>
      </c>
      <c r="M1757" s="117"/>
    </row>
    <row r="1758" spans="2:13">
      <c r="B1758" s="117" t="s">
        <v>125</v>
      </c>
      <c r="C1758" s="117" t="s">
        <v>1138</v>
      </c>
      <c r="D1758" s="117" t="s">
        <v>534</v>
      </c>
      <c r="E1758" s="117">
        <v>22524</v>
      </c>
      <c r="F1758" s="141">
        <v>44986</v>
      </c>
      <c r="G1758" s="106">
        <v>0</v>
      </c>
      <c r="H1758" s="106">
        <v>0</v>
      </c>
      <c r="I1758" s="106">
        <v>0</v>
      </c>
      <c r="J1758" s="106">
        <v>0</v>
      </c>
      <c r="K1758" s="117">
        <v>0</v>
      </c>
      <c r="L1758" s="106">
        <v>0</v>
      </c>
      <c r="M1758" s="117"/>
    </row>
    <row r="1759" spans="2:13">
      <c r="B1759" s="117" t="s">
        <v>106</v>
      </c>
      <c r="C1759" s="117" t="s">
        <v>1125</v>
      </c>
      <c r="D1759" s="117" t="s">
        <v>537</v>
      </c>
      <c r="E1759" s="117">
        <v>14607</v>
      </c>
      <c r="F1759" s="141">
        <v>44986</v>
      </c>
      <c r="G1759" s="106">
        <v>62</v>
      </c>
      <c r="H1759" s="106">
        <v>0</v>
      </c>
      <c r="I1759" s="106">
        <v>0</v>
      </c>
      <c r="J1759" s="106">
        <v>0</v>
      </c>
      <c r="K1759" s="117">
        <v>0</v>
      </c>
      <c r="L1759" s="106">
        <v>0</v>
      </c>
      <c r="M1759" s="117"/>
    </row>
    <row r="1760" spans="2:13">
      <c r="B1760" s="117" t="s">
        <v>106</v>
      </c>
      <c r="C1760" s="117" t="s">
        <v>1126</v>
      </c>
      <c r="D1760" s="117" t="s">
        <v>1127</v>
      </c>
      <c r="E1760" s="117">
        <v>14235</v>
      </c>
      <c r="F1760" s="141">
        <v>44986</v>
      </c>
      <c r="G1760" s="106">
        <v>24</v>
      </c>
      <c r="H1760" s="106">
        <v>0</v>
      </c>
      <c r="I1760" s="106">
        <v>0</v>
      </c>
      <c r="J1760" s="106">
        <v>0</v>
      </c>
      <c r="K1760" s="117">
        <v>0</v>
      </c>
      <c r="L1760" s="106">
        <v>0</v>
      </c>
      <c r="M1760" s="117"/>
    </row>
    <row r="1761" spans="2:13">
      <c r="B1761" s="117" t="s">
        <v>206</v>
      </c>
      <c r="C1761" s="117" t="s">
        <v>1117</v>
      </c>
      <c r="D1761" s="117" t="s">
        <v>1128</v>
      </c>
      <c r="E1761" s="117">
        <v>14236</v>
      </c>
      <c r="F1761" s="141">
        <v>44986</v>
      </c>
      <c r="G1761" s="106">
        <v>4</v>
      </c>
      <c r="H1761" s="106">
        <v>0</v>
      </c>
      <c r="I1761" s="106">
        <v>0</v>
      </c>
      <c r="J1761" s="106">
        <v>0</v>
      </c>
      <c r="K1761" s="117">
        <v>0</v>
      </c>
      <c r="L1761" s="106">
        <v>0</v>
      </c>
      <c r="M1761" s="117"/>
    </row>
    <row r="1762" spans="2:13">
      <c r="B1762" s="117" t="s">
        <v>106</v>
      </c>
      <c r="C1762" s="117" t="s">
        <v>1113</v>
      </c>
      <c r="D1762" s="117" t="s">
        <v>1303</v>
      </c>
      <c r="E1762" s="117">
        <v>14243</v>
      </c>
      <c r="F1762" s="141">
        <v>44986</v>
      </c>
      <c r="G1762" s="106">
        <v>22</v>
      </c>
      <c r="H1762" s="106">
        <v>0</v>
      </c>
      <c r="I1762" s="106">
        <v>0</v>
      </c>
      <c r="J1762" s="106">
        <v>0</v>
      </c>
      <c r="K1762" s="117">
        <v>0</v>
      </c>
      <c r="L1762" s="106">
        <v>0</v>
      </c>
      <c r="M1762" s="117"/>
    </row>
    <row r="1763" spans="2:13">
      <c r="B1763" s="117" t="s">
        <v>106</v>
      </c>
      <c r="C1763" s="117" t="s">
        <v>1161</v>
      </c>
      <c r="D1763" s="117" t="s">
        <v>1369</v>
      </c>
      <c r="E1763" s="117">
        <v>14246</v>
      </c>
      <c r="F1763" s="141">
        <v>44986</v>
      </c>
      <c r="G1763" s="106">
        <v>1</v>
      </c>
      <c r="H1763" s="106">
        <v>0</v>
      </c>
      <c r="I1763" s="106">
        <v>0</v>
      </c>
      <c r="J1763" s="106">
        <v>0</v>
      </c>
      <c r="K1763" s="117">
        <v>0</v>
      </c>
      <c r="L1763" s="106">
        <v>0</v>
      </c>
      <c r="M1763" s="117"/>
    </row>
    <row r="1764" spans="2:13">
      <c r="B1764" s="117" t="s">
        <v>106</v>
      </c>
      <c r="C1764" s="117" t="s">
        <v>1131</v>
      </c>
      <c r="D1764" s="117" t="s">
        <v>1132</v>
      </c>
      <c r="E1764" s="117">
        <v>26325</v>
      </c>
      <c r="F1764" s="141">
        <v>44986</v>
      </c>
      <c r="G1764" s="106">
        <v>0</v>
      </c>
      <c r="H1764" s="106">
        <v>0</v>
      </c>
      <c r="I1764" s="106">
        <v>0</v>
      </c>
      <c r="J1764" s="106">
        <v>0</v>
      </c>
      <c r="K1764" s="117">
        <v>0</v>
      </c>
      <c r="L1764" s="106">
        <v>0</v>
      </c>
      <c r="M1764" s="117"/>
    </row>
    <row r="1765" spans="2:13">
      <c r="B1765" s="117" t="s">
        <v>125</v>
      </c>
      <c r="C1765" s="117" t="s">
        <v>1120</v>
      </c>
      <c r="D1765" s="117" t="s">
        <v>1217</v>
      </c>
      <c r="E1765" s="117">
        <v>14267</v>
      </c>
      <c r="F1765" s="141">
        <v>44986</v>
      </c>
      <c r="G1765" s="106">
        <v>4</v>
      </c>
      <c r="H1765" s="106">
        <v>0</v>
      </c>
      <c r="I1765" s="106">
        <v>0</v>
      </c>
      <c r="J1765" s="106">
        <v>0</v>
      </c>
      <c r="K1765" s="117">
        <v>0</v>
      </c>
      <c r="L1765" s="106">
        <v>0</v>
      </c>
      <c r="M1765" s="117"/>
    </row>
    <row r="1766" spans="2:13">
      <c r="B1766" s="117" t="s">
        <v>206</v>
      </c>
      <c r="C1766" s="117" t="s">
        <v>1119</v>
      </c>
      <c r="D1766" s="117" t="s">
        <v>213</v>
      </c>
      <c r="E1766" s="117">
        <v>15769</v>
      </c>
      <c r="F1766" s="141">
        <v>44986</v>
      </c>
      <c r="G1766" s="106">
        <v>15</v>
      </c>
      <c r="H1766" s="106">
        <v>1</v>
      </c>
      <c r="I1766" s="106">
        <v>1</v>
      </c>
      <c r="J1766" s="106">
        <v>0</v>
      </c>
      <c r="K1766" s="117">
        <v>0</v>
      </c>
      <c r="L1766" s="106">
        <v>0</v>
      </c>
      <c r="M1766" s="117"/>
    </row>
    <row r="1767" spans="2:13">
      <c r="B1767" s="117" t="s">
        <v>106</v>
      </c>
      <c r="C1767" s="117" t="s">
        <v>1131</v>
      </c>
      <c r="D1767" s="117" t="s">
        <v>1220</v>
      </c>
      <c r="E1767" s="117">
        <v>20436</v>
      </c>
      <c r="F1767" s="141">
        <v>44986</v>
      </c>
      <c r="G1767" s="106">
        <v>1</v>
      </c>
      <c r="H1767" s="106">
        <v>0</v>
      </c>
      <c r="I1767" s="106">
        <v>0</v>
      </c>
      <c r="J1767" s="106">
        <v>0</v>
      </c>
      <c r="K1767" s="117">
        <v>0</v>
      </c>
      <c r="L1767" s="106">
        <v>0</v>
      </c>
      <c r="M1767" s="117"/>
    </row>
    <row r="1768" spans="2:13">
      <c r="B1768" s="117" t="s">
        <v>106</v>
      </c>
      <c r="C1768" s="117" t="s">
        <v>1126</v>
      </c>
      <c r="D1768" s="117" t="s">
        <v>1222</v>
      </c>
      <c r="E1768" s="117">
        <v>14321</v>
      </c>
      <c r="F1768" s="141">
        <v>44986</v>
      </c>
      <c r="G1768" s="106">
        <v>36</v>
      </c>
      <c r="H1768" s="106">
        <v>0</v>
      </c>
      <c r="I1768" s="106">
        <v>0</v>
      </c>
      <c r="J1768" s="106">
        <v>0</v>
      </c>
      <c r="K1768" s="117">
        <v>0</v>
      </c>
      <c r="L1768" s="106">
        <v>0</v>
      </c>
      <c r="M1768" s="117"/>
    </row>
    <row r="1769" spans="2:13">
      <c r="B1769" s="117" t="s">
        <v>125</v>
      </c>
      <c r="C1769" s="117" t="s">
        <v>1120</v>
      </c>
      <c r="D1769" s="117" t="s">
        <v>1226</v>
      </c>
      <c r="E1769" s="117">
        <v>14391</v>
      </c>
      <c r="F1769" s="141">
        <v>44986</v>
      </c>
      <c r="G1769" s="106">
        <v>0</v>
      </c>
      <c r="H1769" s="106">
        <v>0</v>
      </c>
      <c r="I1769" s="106">
        <v>0</v>
      </c>
      <c r="J1769" s="106">
        <v>0</v>
      </c>
      <c r="K1769" s="117">
        <v>0</v>
      </c>
      <c r="L1769" s="106">
        <v>0</v>
      </c>
      <c r="M1769" s="117"/>
    </row>
    <row r="1770" spans="2:13">
      <c r="B1770" s="117" t="s">
        <v>106</v>
      </c>
      <c r="C1770" s="117" t="s">
        <v>1131</v>
      </c>
      <c r="D1770" s="117" t="s">
        <v>114</v>
      </c>
      <c r="E1770" s="117">
        <v>14964</v>
      </c>
      <c r="F1770" s="141">
        <v>44986</v>
      </c>
      <c r="G1770" s="106">
        <v>0</v>
      </c>
      <c r="H1770" s="106">
        <v>0</v>
      </c>
      <c r="I1770" s="106">
        <v>0</v>
      </c>
      <c r="J1770" s="106">
        <v>0</v>
      </c>
      <c r="K1770" s="117">
        <v>0</v>
      </c>
      <c r="L1770" s="106">
        <v>0</v>
      </c>
      <c r="M1770" s="117"/>
    </row>
    <row r="1771" spans="2:13">
      <c r="B1771" s="117" t="s">
        <v>106</v>
      </c>
      <c r="C1771" s="117" t="s">
        <v>1131</v>
      </c>
      <c r="D1771" s="117" t="s">
        <v>1134</v>
      </c>
      <c r="E1771" s="117">
        <v>19322</v>
      </c>
      <c r="F1771" s="141">
        <v>44986</v>
      </c>
      <c r="G1771" s="106">
        <v>7</v>
      </c>
      <c r="H1771" s="106">
        <v>0</v>
      </c>
      <c r="I1771" s="106">
        <v>0</v>
      </c>
      <c r="J1771" s="106">
        <v>0</v>
      </c>
      <c r="K1771" s="117">
        <v>0</v>
      </c>
      <c r="L1771" s="106">
        <v>0</v>
      </c>
      <c r="M1771" s="117"/>
    </row>
    <row r="1772" spans="2:13">
      <c r="B1772" s="117" t="s">
        <v>106</v>
      </c>
      <c r="C1772" s="117" t="s">
        <v>1131</v>
      </c>
      <c r="D1772" s="117" t="s">
        <v>1135</v>
      </c>
      <c r="E1772" s="117">
        <v>14432</v>
      </c>
      <c r="F1772" s="141">
        <v>44986</v>
      </c>
      <c r="G1772" s="106">
        <v>67</v>
      </c>
      <c r="H1772" s="106">
        <v>0</v>
      </c>
      <c r="I1772" s="106">
        <v>0</v>
      </c>
      <c r="J1772" s="106">
        <v>0</v>
      </c>
      <c r="K1772" s="117">
        <v>0</v>
      </c>
      <c r="L1772" s="106">
        <v>0</v>
      </c>
      <c r="M1772" s="117"/>
    </row>
    <row r="1773" spans="2:13">
      <c r="B1773" s="117" t="s">
        <v>106</v>
      </c>
      <c r="C1773" s="117" t="s">
        <v>1161</v>
      </c>
      <c r="D1773" s="117" t="s">
        <v>1370</v>
      </c>
      <c r="E1773" s="117">
        <v>17351</v>
      </c>
      <c r="F1773" s="141">
        <v>44986</v>
      </c>
      <c r="G1773" s="106">
        <v>2</v>
      </c>
      <c r="H1773" s="106">
        <v>0</v>
      </c>
      <c r="I1773" s="106">
        <v>0</v>
      </c>
      <c r="J1773" s="106">
        <v>0</v>
      </c>
      <c r="K1773" s="117">
        <v>0</v>
      </c>
      <c r="L1773" s="106">
        <v>0</v>
      </c>
      <c r="M1773" s="117"/>
    </row>
    <row r="1774" spans="2:13">
      <c r="B1774" s="117" t="s">
        <v>106</v>
      </c>
      <c r="C1774" s="117" t="s">
        <v>1131</v>
      </c>
      <c r="D1774" s="117" t="s">
        <v>1289</v>
      </c>
      <c r="E1774" s="117">
        <v>14474</v>
      </c>
      <c r="F1774" s="141">
        <v>44986</v>
      </c>
      <c r="G1774" s="106">
        <v>15</v>
      </c>
      <c r="H1774" s="106">
        <v>0</v>
      </c>
      <c r="I1774" s="106">
        <v>0</v>
      </c>
      <c r="J1774" s="106">
        <v>0</v>
      </c>
      <c r="K1774" s="117">
        <v>0</v>
      </c>
      <c r="L1774" s="106">
        <v>0</v>
      </c>
      <c r="M1774" s="117"/>
    </row>
    <row r="1775" spans="2:13">
      <c r="B1775" s="117" t="s">
        <v>106</v>
      </c>
      <c r="C1775" s="117" t="s">
        <v>1131</v>
      </c>
      <c r="D1775" s="117" t="s">
        <v>115</v>
      </c>
      <c r="E1775" s="117">
        <v>14477</v>
      </c>
      <c r="F1775" s="141">
        <v>44986</v>
      </c>
      <c r="G1775" s="106">
        <v>20</v>
      </c>
      <c r="H1775" s="106">
        <v>0</v>
      </c>
      <c r="I1775" s="106">
        <v>0</v>
      </c>
      <c r="J1775" s="106">
        <v>0</v>
      </c>
      <c r="K1775" s="117">
        <v>0</v>
      </c>
      <c r="L1775" s="106">
        <v>0</v>
      </c>
      <c r="M1775" s="117"/>
    </row>
    <row r="1776" spans="2:13">
      <c r="B1776" s="117" t="s">
        <v>125</v>
      </c>
      <c r="C1776" s="117" t="s">
        <v>1120</v>
      </c>
      <c r="D1776" s="117" t="s">
        <v>1265</v>
      </c>
      <c r="E1776" s="117">
        <v>14480</v>
      </c>
      <c r="F1776" s="141">
        <v>44986</v>
      </c>
      <c r="G1776" s="106">
        <v>1</v>
      </c>
      <c r="H1776" s="106">
        <v>0</v>
      </c>
      <c r="I1776" s="106">
        <v>0</v>
      </c>
      <c r="J1776" s="106">
        <v>0</v>
      </c>
      <c r="K1776" s="117">
        <v>0</v>
      </c>
      <c r="L1776" s="106">
        <v>0</v>
      </c>
      <c r="M1776" s="117"/>
    </row>
    <row r="1777" spans="2:13">
      <c r="B1777" s="117" t="s">
        <v>125</v>
      </c>
      <c r="C1777" s="117" t="s">
        <v>1120</v>
      </c>
      <c r="D1777" s="117" t="s">
        <v>565</v>
      </c>
      <c r="E1777" s="117">
        <v>14483</v>
      </c>
      <c r="F1777" s="141">
        <v>44986</v>
      </c>
      <c r="G1777" s="106">
        <v>0</v>
      </c>
      <c r="H1777" s="106">
        <v>0</v>
      </c>
      <c r="I1777" s="106">
        <v>0</v>
      </c>
      <c r="J1777" s="106">
        <v>0</v>
      </c>
      <c r="K1777" s="117">
        <v>0</v>
      </c>
      <c r="L1777" s="106">
        <v>0</v>
      </c>
      <c r="M1777" s="117"/>
    </row>
    <row r="1778" spans="2:13">
      <c r="B1778" s="117" t="s">
        <v>106</v>
      </c>
      <c r="C1778" s="117" t="s">
        <v>1131</v>
      </c>
      <c r="D1778" s="117" t="s">
        <v>1228</v>
      </c>
      <c r="E1778" s="117">
        <v>14557</v>
      </c>
      <c r="F1778" s="141">
        <v>44986</v>
      </c>
      <c r="G1778" s="106">
        <v>0</v>
      </c>
      <c r="H1778" s="106">
        <v>0</v>
      </c>
      <c r="I1778" s="106">
        <v>0</v>
      </c>
      <c r="J1778" s="106">
        <v>0</v>
      </c>
      <c r="K1778" s="117">
        <v>0</v>
      </c>
      <c r="L1778" s="106">
        <v>0</v>
      </c>
      <c r="M1778" s="117"/>
    </row>
    <row r="1779" spans="2:13">
      <c r="B1779" s="117" t="s">
        <v>106</v>
      </c>
      <c r="C1779" s="117" t="s">
        <v>1161</v>
      </c>
      <c r="D1779" s="117" t="s">
        <v>1371</v>
      </c>
      <c r="E1779" s="117">
        <v>14568</v>
      </c>
      <c r="F1779" s="141">
        <v>44986</v>
      </c>
      <c r="G1779" s="106">
        <v>5</v>
      </c>
      <c r="H1779" s="106">
        <v>0</v>
      </c>
      <c r="I1779" s="106">
        <v>0</v>
      </c>
      <c r="J1779" s="106">
        <v>0</v>
      </c>
      <c r="K1779" s="117">
        <v>0</v>
      </c>
      <c r="L1779" s="106">
        <v>0</v>
      </c>
      <c r="M1779" s="117"/>
    </row>
    <row r="1780" spans="2:13">
      <c r="B1780" s="117" t="s">
        <v>125</v>
      </c>
      <c r="C1780" s="117" t="s">
        <v>1120</v>
      </c>
      <c r="D1780" s="117" t="s">
        <v>1266</v>
      </c>
      <c r="E1780" s="117">
        <v>23972</v>
      </c>
      <c r="F1780" s="141">
        <v>44986</v>
      </c>
      <c r="G1780" s="106">
        <v>1</v>
      </c>
      <c r="H1780" s="106">
        <v>0</v>
      </c>
      <c r="I1780" s="106">
        <v>0</v>
      </c>
      <c r="J1780" s="106">
        <v>0</v>
      </c>
      <c r="K1780" s="117">
        <v>0</v>
      </c>
      <c r="L1780" s="106">
        <v>0</v>
      </c>
      <c r="M1780" s="117"/>
    </row>
    <row r="1781" spans="2:13">
      <c r="B1781" s="117" t="s">
        <v>106</v>
      </c>
      <c r="C1781" s="117" t="s">
        <v>1131</v>
      </c>
      <c r="D1781" s="117" t="s">
        <v>1229</v>
      </c>
      <c r="E1781" s="117">
        <v>14619</v>
      </c>
      <c r="F1781" s="141">
        <v>44986</v>
      </c>
      <c r="G1781" s="106">
        <v>0</v>
      </c>
      <c r="H1781" s="106">
        <v>0</v>
      </c>
      <c r="I1781" s="106">
        <v>0</v>
      </c>
      <c r="J1781" s="106">
        <v>0</v>
      </c>
      <c r="K1781" s="117">
        <v>0</v>
      </c>
      <c r="L1781" s="106">
        <v>0</v>
      </c>
      <c r="M1781" s="117"/>
    </row>
    <row r="1782" spans="2:13">
      <c r="B1782" s="117" t="s">
        <v>125</v>
      </c>
      <c r="C1782" s="117" t="s">
        <v>1138</v>
      </c>
      <c r="D1782" s="117" t="s">
        <v>1317</v>
      </c>
      <c r="E1782" s="117">
        <v>21121</v>
      </c>
      <c r="F1782" s="141">
        <v>44986</v>
      </c>
      <c r="G1782" s="106">
        <v>0</v>
      </c>
      <c r="H1782" s="106">
        <v>0</v>
      </c>
      <c r="I1782" s="106">
        <v>0</v>
      </c>
      <c r="J1782" s="106">
        <v>0</v>
      </c>
      <c r="K1782" s="117">
        <v>0</v>
      </c>
      <c r="L1782" s="106">
        <v>0</v>
      </c>
      <c r="M1782" s="117"/>
    </row>
    <row r="1783" spans="2:13">
      <c r="B1783" s="117" t="s">
        <v>106</v>
      </c>
      <c r="C1783" s="117" t="s">
        <v>1131</v>
      </c>
      <c r="D1783" s="117" t="s">
        <v>1372</v>
      </c>
      <c r="E1783" s="117">
        <v>26327</v>
      </c>
      <c r="F1783" s="141">
        <v>44986</v>
      </c>
      <c r="G1783" s="106">
        <v>0</v>
      </c>
      <c r="H1783" s="106">
        <v>0</v>
      </c>
      <c r="I1783" s="106">
        <v>0</v>
      </c>
      <c r="J1783" s="106">
        <v>0</v>
      </c>
      <c r="K1783" s="117">
        <v>0</v>
      </c>
      <c r="L1783" s="106">
        <v>0</v>
      </c>
      <c r="M1783" s="117"/>
    </row>
    <row r="1784" spans="2:13">
      <c r="B1784" s="117" t="s">
        <v>106</v>
      </c>
      <c r="C1784" s="117" t="s">
        <v>1131</v>
      </c>
      <c r="D1784" s="117" t="s">
        <v>1147</v>
      </c>
      <c r="E1784" s="117">
        <v>17088</v>
      </c>
      <c r="F1784" s="141">
        <v>44986</v>
      </c>
      <c r="G1784" s="106">
        <v>0</v>
      </c>
      <c r="H1784" s="106">
        <v>0</v>
      </c>
      <c r="I1784" s="106">
        <v>0</v>
      </c>
      <c r="J1784" s="106">
        <v>0</v>
      </c>
      <c r="K1784" s="117">
        <v>0</v>
      </c>
      <c r="L1784" s="106">
        <v>0</v>
      </c>
      <c r="M1784" s="117"/>
    </row>
    <row r="1785" spans="2:13">
      <c r="B1785" s="117" t="s">
        <v>206</v>
      </c>
      <c r="C1785" s="117" t="s">
        <v>1119</v>
      </c>
      <c r="D1785" s="117" t="s">
        <v>1148</v>
      </c>
      <c r="E1785" s="117">
        <v>19945</v>
      </c>
      <c r="F1785" s="141">
        <v>44986</v>
      </c>
      <c r="G1785" s="106">
        <v>8</v>
      </c>
      <c r="H1785" s="106">
        <v>0</v>
      </c>
      <c r="I1785" s="106">
        <v>0</v>
      </c>
      <c r="J1785" s="106">
        <v>0</v>
      </c>
      <c r="K1785" s="117">
        <v>0</v>
      </c>
      <c r="L1785" s="106">
        <v>0</v>
      </c>
      <c r="M1785" s="117"/>
    </row>
    <row r="1786" spans="2:13">
      <c r="B1786" s="117" t="s">
        <v>125</v>
      </c>
      <c r="C1786" s="117" t="s">
        <v>1120</v>
      </c>
      <c r="D1786" s="117" t="s">
        <v>136</v>
      </c>
      <c r="E1786" s="117">
        <v>14869</v>
      </c>
      <c r="F1786" s="141">
        <v>44986</v>
      </c>
      <c r="G1786" s="106">
        <v>8</v>
      </c>
      <c r="H1786" s="106">
        <v>0</v>
      </c>
      <c r="I1786" s="106">
        <v>0</v>
      </c>
      <c r="J1786" s="106">
        <v>0</v>
      </c>
      <c r="K1786" s="117">
        <v>0</v>
      </c>
      <c r="L1786" s="106">
        <v>0</v>
      </c>
      <c r="M1786" s="117"/>
    </row>
    <row r="1787" spans="2:13">
      <c r="B1787" s="117" t="s">
        <v>106</v>
      </c>
      <c r="C1787" s="117" t="s">
        <v>1136</v>
      </c>
      <c r="D1787" s="117" t="s">
        <v>1235</v>
      </c>
      <c r="E1787" s="117">
        <v>17091</v>
      </c>
      <c r="F1787" s="141">
        <v>44986</v>
      </c>
      <c r="G1787" s="106">
        <v>2</v>
      </c>
      <c r="H1787" s="106">
        <v>0</v>
      </c>
      <c r="I1787" s="106">
        <v>0</v>
      </c>
      <c r="J1787" s="106">
        <v>0</v>
      </c>
      <c r="K1787" s="117">
        <v>0</v>
      </c>
      <c r="L1787" s="106">
        <v>0</v>
      </c>
      <c r="M1787" s="117"/>
    </row>
    <row r="1788" spans="2:13">
      <c r="B1788" s="117" t="s">
        <v>106</v>
      </c>
      <c r="C1788" s="117" t="s">
        <v>1131</v>
      </c>
      <c r="D1788" s="117" t="s">
        <v>1151</v>
      </c>
      <c r="E1788" s="117">
        <v>17154</v>
      </c>
      <c r="F1788" s="141">
        <v>44986</v>
      </c>
      <c r="G1788" s="106">
        <v>0</v>
      </c>
      <c r="H1788" s="106">
        <v>0</v>
      </c>
      <c r="I1788" s="106">
        <v>0</v>
      </c>
      <c r="J1788" s="106">
        <v>0</v>
      </c>
      <c r="K1788" s="117">
        <v>0</v>
      </c>
      <c r="L1788" s="106">
        <v>0</v>
      </c>
      <c r="M1788" s="117"/>
    </row>
    <row r="1789" spans="2:13">
      <c r="B1789" s="117" t="s">
        <v>106</v>
      </c>
      <c r="C1789" s="117" t="s">
        <v>1126</v>
      </c>
      <c r="D1789" s="117" t="s">
        <v>601</v>
      </c>
      <c r="E1789" s="117">
        <v>16733</v>
      </c>
      <c r="F1789" s="141">
        <v>44986</v>
      </c>
      <c r="G1789" s="106">
        <v>2</v>
      </c>
      <c r="H1789" s="106">
        <v>0</v>
      </c>
      <c r="I1789" s="106">
        <v>0</v>
      </c>
      <c r="J1789" s="106">
        <v>0</v>
      </c>
      <c r="K1789" s="117">
        <v>0</v>
      </c>
      <c r="L1789" s="106">
        <v>0</v>
      </c>
      <c r="M1789" s="117"/>
    </row>
    <row r="1790" spans="2:13">
      <c r="B1790" s="117" t="s">
        <v>106</v>
      </c>
      <c r="C1790" s="117" t="s">
        <v>1125</v>
      </c>
      <c r="D1790" s="117" t="s">
        <v>603</v>
      </c>
      <c r="E1790" s="117">
        <v>14907</v>
      </c>
      <c r="F1790" s="141">
        <v>44986</v>
      </c>
      <c r="G1790" s="106">
        <v>0</v>
      </c>
      <c r="H1790" s="106">
        <v>1</v>
      </c>
      <c r="I1790" s="106">
        <v>1</v>
      </c>
      <c r="J1790" s="106">
        <v>0</v>
      </c>
      <c r="K1790" s="117">
        <v>0</v>
      </c>
      <c r="L1790" s="106">
        <v>0</v>
      </c>
      <c r="M1790" s="117"/>
    </row>
    <row r="1791" spans="2:13">
      <c r="B1791" s="117" t="s">
        <v>106</v>
      </c>
      <c r="C1791" s="117" t="s">
        <v>1131</v>
      </c>
      <c r="D1791" s="117" t="s">
        <v>1324</v>
      </c>
      <c r="E1791" s="117">
        <v>14933</v>
      </c>
      <c r="F1791" s="141">
        <v>44986</v>
      </c>
      <c r="G1791" s="106">
        <v>5</v>
      </c>
      <c r="H1791" s="106">
        <v>0</v>
      </c>
      <c r="I1791" s="106">
        <v>0</v>
      </c>
      <c r="J1791" s="106">
        <v>0</v>
      </c>
      <c r="K1791" s="117">
        <v>0</v>
      </c>
      <c r="L1791" s="106">
        <v>0</v>
      </c>
      <c r="M1791" s="117"/>
    </row>
    <row r="1792" spans="2:13">
      <c r="B1792" s="117" t="s">
        <v>206</v>
      </c>
      <c r="C1792" s="117" t="s">
        <v>1117</v>
      </c>
      <c r="D1792" s="117" t="s">
        <v>1154</v>
      </c>
      <c r="E1792" s="117">
        <v>14515</v>
      </c>
      <c r="F1792" s="141">
        <v>44986</v>
      </c>
      <c r="G1792" s="106">
        <v>16</v>
      </c>
      <c r="H1792" s="106">
        <v>0</v>
      </c>
      <c r="I1792" s="106">
        <v>0</v>
      </c>
      <c r="J1792" s="106">
        <v>0</v>
      </c>
      <c r="K1792" s="117">
        <v>0</v>
      </c>
      <c r="L1792" s="106">
        <v>0</v>
      </c>
      <c r="M1792" s="117"/>
    </row>
    <row r="1793" spans="2:13">
      <c r="B1793" s="117" t="s">
        <v>206</v>
      </c>
      <c r="C1793" s="117" t="s">
        <v>1117</v>
      </c>
      <c r="D1793" s="117" t="s">
        <v>207</v>
      </c>
      <c r="E1793" s="117">
        <v>14943</v>
      </c>
      <c r="F1793" s="141">
        <v>44986</v>
      </c>
      <c r="G1793" s="106">
        <v>8</v>
      </c>
      <c r="H1793" s="106">
        <v>0</v>
      </c>
      <c r="I1793" s="106">
        <v>0</v>
      </c>
      <c r="J1793" s="106">
        <v>0</v>
      </c>
      <c r="K1793" s="117">
        <v>0</v>
      </c>
      <c r="L1793" s="106">
        <v>0</v>
      </c>
      <c r="M1793" s="117"/>
    </row>
    <row r="1794" spans="2:13">
      <c r="B1794" s="117" t="s">
        <v>106</v>
      </c>
      <c r="C1794" s="117" t="s">
        <v>1126</v>
      </c>
      <c r="D1794" s="117" t="s">
        <v>1270</v>
      </c>
      <c r="E1794" s="117">
        <v>14995</v>
      </c>
      <c r="F1794" s="141">
        <v>44986</v>
      </c>
      <c r="G1794" s="106">
        <v>4</v>
      </c>
      <c r="H1794" s="106">
        <v>0</v>
      </c>
      <c r="I1794" s="106">
        <v>0</v>
      </c>
      <c r="J1794" s="106">
        <v>0</v>
      </c>
      <c r="K1794" s="117">
        <v>0</v>
      </c>
      <c r="L1794" s="106">
        <v>0</v>
      </c>
      <c r="M1794" s="117"/>
    </row>
    <row r="1795" spans="2:13">
      <c r="B1795" s="117" t="s">
        <v>125</v>
      </c>
      <c r="C1795" s="117" t="s">
        <v>1166</v>
      </c>
      <c r="D1795" s="117" t="s">
        <v>1239</v>
      </c>
      <c r="E1795" s="117">
        <v>18589</v>
      </c>
      <c r="F1795" s="141">
        <v>44986</v>
      </c>
      <c r="G1795" s="106">
        <v>10</v>
      </c>
      <c r="H1795" s="106">
        <v>0</v>
      </c>
      <c r="I1795" s="106">
        <v>0</v>
      </c>
      <c r="J1795" s="106">
        <v>0</v>
      </c>
      <c r="K1795" s="117">
        <v>0</v>
      </c>
      <c r="L1795" s="106">
        <v>0</v>
      </c>
      <c r="M1795" s="117"/>
    </row>
    <row r="1796" spans="2:13">
      <c r="B1796" s="117" t="s">
        <v>106</v>
      </c>
      <c r="C1796" s="117" t="s">
        <v>1161</v>
      </c>
      <c r="D1796" s="117" t="s">
        <v>1373</v>
      </c>
      <c r="E1796" s="117">
        <v>17348</v>
      </c>
      <c r="F1796" s="141">
        <v>44986</v>
      </c>
      <c r="G1796" s="106">
        <v>8</v>
      </c>
      <c r="H1796" s="106">
        <v>0</v>
      </c>
      <c r="I1796" s="106">
        <v>0</v>
      </c>
      <c r="J1796" s="106">
        <v>0</v>
      </c>
      <c r="K1796" s="117">
        <v>0</v>
      </c>
      <c r="L1796" s="106">
        <v>0</v>
      </c>
      <c r="M1796" s="117"/>
    </row>
    <row r="1797" spans="2:13">
      <c r="B1797" s="117" t="s">
        <v>206</v>
      </c>
      <c r="C1797" s="117" t="s">
        <v>1119</v>
      </c>
      <c r="D1797" s="117" t="s">
        <v>1157</v>
      </c>
      <c r="E1797" s="117">
        <v>23256</v>
      </c>
      <c r="F1797" s="141">
        <v>44986</v>
      </c>
      <c r="G1797" s="106">
        <v>2</v>
      </c>
      <c r="H1797" s="106">
        <v>0</v>
      </c>
      <c r="I1797" s="106">
        <v>0</v>
      </c>
      <c r="J1797" s="106">
        <v>0</v>
      </c>
      <c r="K1797" s="117">
        <v>0</v>
      </c>
      <c r="L1797" s="106">
        <v>0</v>
      </c>
      <c r="M1797" s="117"/>
    </row>
    <row r="1798" spans="2:13">
      <c r="B1798" s="117" t="s">
        <v>206</v>
      </c>
      <c r="C1798" s="117" t="s">
        <v>1119</v>
      </c>
      <c r="D1798" s="117" t="s">
        <v>1158</v>
      </c>
      <c r="E1798" s="117">
        <v>23345</v>
      </c>
      <c r="F1798" s="141">
        <v>44986</v>
      </c>
      <c r="G1798" s="106">
        <v>14</v>
      </c>
      <c r="H1798" s="106">
        <v>0</v>
      </c>
      <c r="I1798" s="106">
        <v>0</v>
      </c>
      <c r="J1798" s="106">
        <v>0</v>
      </c>
      <c r="K1798" s="117">
        <v>0</v>
      </c>
      <c r="L1798" s="106">
        <v>0</v>
      </c>
      <c r="M1798" s="117"/>
    </row>
    <row r="1799" spans="2:13">
      <c r="B1799" s="117" t="s">
        <v>206</v>
      </c>
      <c r="C1799" s="117" t="s">
        <v>1119</v>
      </c>
      <c r="D1799" s="117" t="s">
        <v>1297</v>
      </c>
      <c r="E1799" s="117">
        <v>15028</v>
      </c>
      <c r="F1799" s="141">
        <v>44986</v>
      </c>
      <c r="G1799" s="106">
        <v>0</v>
      </c>
      <c r="H1799" s="106">
        <v>0</v>
      </c>
      <c r="I1799" s="106">
        <v>0</v>
      </c>
      <c r="J1799" s="106">
        <v>0</v>
      </c>
      <c r="K1799" s="117">
        <v>0</v>
      </c>
      <c r="L1799" s="106">
        <v>0</v>
      </c>
      <c r="M1799" s="117"/>
    </row>
    <row r="1800" spans="2:13">
      <c r="B1800" s="117" t="s">
        <v>206</v>
      </c>
      <c r="C1800" s="117" t="s">
        <v>1117</v>
      </c>
      <c r="D1800" s="117" t="s">
        <v>1319</v>
      </c>
      <c r="E1800" s="117">
        <v>20717</v>
      </c>
      <c r="F1800" s="141">
        <v>44986</v>
      </c>
      <c r="G1800" s="106">
        <v>1</v>
      </c>
      <c r="H1800" s="106">
        <v>0</v>
      </c>
      <c r="I1800" s="106">
        <v>0</v>
      </c>
      <c r="J1800" s="106">
        <v>0</v>
      </c>
      <c r="K1800" s="117">
        <v>0</v>
      </c>
      <c r="L1800" s="106">
        <v>0</v>
      </c>
      <c r="M1800" s="117"/>
    </row>
    <row r="1801" spans="2:13">
      <c r="B1801" s="117" t="s">
        <v>106</v>
      </c>
      <c r="C1801" s="117" t="s">
        <v>1126</v>
      </c>
      <c r="D1801" s="117" t="s">
        <v>1307</v>
      </c>
      <c r="E1801" s="117">
        <v>20890</v>
      </c>
      <c r="F1801" s="141">
        <v>44986</v>
      </c>
      <c r="G1801" s="106">
        <v>3</v>
      </c>
      <c r="H1801" s="106">
        <v>0</v>
      </c>
      <c r="I1801" s="106">
        <v>0</v>
      </c>
      <c r="J1801" s="106">
        <v>0</v>
      </c>
      <c r="K1801" s="117">
        <v>0</v>
      </c>
      <c r="L1801" s="106">
        <v>0</v>
      </c>
      <c r="M1801" s="117"/>
    </row>
    <row r="1802" spans="2:13">
      <c r="B1802" s="117" t="s">
        <v>206</v>
      </c>
      <c r="C1802" s="117" t="s">
        <v>1117</v>
      </c>
      <c r="D1802" s="117" t="s">
        <v>1163</v>
      </c>
      <c r="E1802" s="117">
        <v>15047</v>
      </c>
      <c r="F1802" s="141">
        <v>44986</v>
      </c>
      <c r="G1802" s="106">
        <v>14</v>
      </c>
      <c r="H1802" s="106">
        <v>0</v>
      </c>
      <c r="I1802" s="106">
        <v>0</v>
      </c>
      <c r="J1802" s="106">
        <v>0</v>
      </c>
      <c r="K1802" s="117">
        <v>0</v>
      </c>
      <c r="L1802" s="106">
        <v>0</v>
      </c>
      <c r="M1802" s="117"/>
    </row>
    <row r="1803" spans="2:13">
      <c r="B1803" s="117" t="s">
        <v>206</v>
      </c>
      <c r="C1803" s="117" t="s">
        <v>1119</v>
      </c>
      <c r="D1803" s="117" t="s">
        <v>1273</v>
      </c>
      <c r="E1803" s="117">
        <v>15048</v>
      </c>
      <c r="F1803" s="141">
        <v>44986</v>
      </c>
      <c r="G1803" s="106">
        <v>6</v>
      </c>
      <c r="H1803" s="106">
        <v>0</v>
      </c>
      <c r="I1803" s="106">
        <v>0</v>
      </c>
      <c r="J1803" s="106">
        <v>0</v>
      </c>
      <c r="K1803" s="117">
        <v>0</v>
      </c>
      <c r="L1803" s="106">
        <v>0</v>
      </c>
      <c r="M1803" s="117"/>
    </row>
    <row r="1804" spans="2:13">
      <c r="B1804" s="117" t="s">
        <v>206</v>
      </c>
      <c r="C1804" s="117" t="s">
        <v>1115</v>
      </c>
      <c r="D1804" s="117" t="s">
        <v>1358</v>
      </c>
      <c r="E1804" s="117">
        <v>17278</v>
      </c>
      <c r="F1804" s="141">
        <v>44986</v>
      </c>
      <c r="G1804" s="106">
        <v>8</v>
      </c>
      <c r="H1804" s="106">
        <v>0</v>
      </c>
      <c r="I1804" s="106">
        <v>0</v>
      </c>
      <c r="J1804" s="106">
        <v>0</v>
      </c>
      <c r="K1804" s="117">
        <v>0</v>
      </c>
      <c r="L1804" s="106">
        <v>0</v>
      </c>
      <c r="M1804" s="117"/>
    </row>
    <row r="1805" spans="2:13">
      <c r="B1805" s="117" t="s">
        <v>106</v>
      </c>
      <c r="C1805" s="117" t="s">
        <v>1126</v>
      </c>
      <c r="D1805" s="117" t="s">
        <v>1241</v>
      </c>
      <c r="E1805" s="117">
        <v>15053</v>
      </c>
      <c r="F1805" s="141">
        <v>44986</v>
      </c>
      <c r="G1805" s="106">
        <v>0</v>
      </c>
      <c r="H1805" s="106">
        <v>0</v>
      </c>
      <c r="I1805" s="106">
        <v>0</v>
      </c>
      <c r="J1805" s="106">
        <v>0</v>
      </c>
      <c r="K1805" s="117">
        <v>0</v>
      </c>
      <c r="L1805" s="106">
        <v>0</v>
      </c>
      <c r="M1805" s="117"/>
    </row>
    <row r="1806" spans="2:13">
      <c r="B1806" s="117" t="s">
        <v>206</v>
      </c>
      <c r="C1806" s="117" t="s">
        <v>1117</v>
      </c>
      <c r="D1806" s="117" t="s">
        <v>1327</v>
      </c>
      <c r="E1806" s="117">
        <v>17189</v>
      </c>
      <c r="F1806" s="141">
        <v>44986</v>
      </c>
      <c r="G1806" s="106">
        <v>1</v>
      </c>
      <c r="H1806" s="106">
        <v>0</v>
      </c>
      <c r="I1806" s="106">
        <v>0</v>
      </c>
      <c r="J1806" s="106">
        <v>0</v>
      </c>
      <c r="K1806" s="117">
        <v>0</v>
      </c>
      <c r="L1806" s="106">
        <v>0</v>
      </c>
      <c r="M1806" s="117"/>
    </row>
    <row r="1807" spans="2:13">
      <c r="B1807" s="117" t="s">
        <v>206</v>
      </c>
      <c r="C1807" s="117" t="s">
        <v>1117</v>
      </c>
      <c r="D1807" s="117" t="s">
        <v>1165</v>
      </c>
      <c r="E1807" s="117">
        <v>14504</v>
      </c>
      <c r="F1807" s="141">
        <v>44986</v>
      </c>
      <c r="G1807" s="106">
        <v>8</v>
      </c>
      <c r="H1807" s="106">
        <v>0</v>
      </c>
      <c r="I1807" s="106">
        <v>0</v>
      </c>
      <c r="J1807" s="106">
        <v>0</v>
      </c>
      <c r="K1807" s="117">
        <v>0</v>
      </c>
      <c r="L1807" s="106">
        <v>0</v>
      </c>
      <c r="M1807" s="117"/>
    </row>
    <row r="1808" spans="2:13">
      <c r="B1808" s="117" t="s">
        <v>106</v>
      </c>
      <c r="C1808" s="117" t="s">
        <v>1181</v>
      </c>
      <c r="D1808" s="117" t="s">
        <v>1243</v>
      </c>
      <c r="E1808" s="117">
        <v>20048</v>
      </c>
      <c r="F1808" s="141">
        <v>44986</v>
      </c>
      <c r="G1808" s="106">
        <v>0</v>
      </c>
      <c r="H1808" s="106">
        <v>0</v>
      </c>
      <c r="I1808" s="106">
        <v>0</v>
      </c>
      <c r="J1808" s="106">
        <v>0</v>
      </c>
      <c r="K1808" s="117">
        <v>0</v>
      </c>
      <c r="L1808" s="106">
        <v>0</v>
      </c>
      <c r="M1808" s="117"/>
    </row>
    <row r="1809" spans="2:13">
      <c r="B1809" s="117" t="s">
        <v>206</v>
      </c>
      <c r="C1809" s="117" t="s">
        <v>1115</v>
      </c>
      <c r="D1809" s="117" t="s">
        <v>1244</v>
      </c>
      <c r="E1809" s="117">
        <v>20754</v>
      </c>
      <c r="F1809" s="141">
        <v>44986</v>
      </c>
      <c r="G1809" s="106">
        <v>0</v>
      </c>
      <c r="H1809" s="106">
        <v>0</v>
      </c>
      <c r="I1809" s="106">
        <v>0</v>
      </c>
      <c r="J1809" s="106">
        <v>0</v>
      </c>
      <c r="K1809" s="117">
        <v>0</v>
      </c>
      <c r="L1809" s="106">
        <v>0</v>
      </c>
      <c r="M1809" s="117"/>
    </row>
    <row r="1810" spans="2:13">
      <c r="B1810" s="117" t="s">
        <v>206</v>
      </c>
      <c r="C1810" s="117" t="s">
        <v>1117</v>
      </c>
      <c r="D1810" s="117" t="s">
        <v>619</v>
      </c>
      <c r="E1810" s="117">
        <v>15079</v>
      </c>
      <c r="F1810" s="141">
        <v>44986</v>
      </c>
      <c r="G1810" s="106">
        <v>17</v>
      </c>
      <c r="H1810" s="106">
        <v>0</v>
      </c>
      <c r="I1810" s="106">
        <v>0</v>
      </c>
      <c r="J1810" s="106">
        <v>0</v>
      </c>
      <c r="K1810" s="117">
        <v>0</v>
      </c>
      <c r="L1810" s="106">
        <v>0</v>
      </c>
      <c r="M1810" s="117"/>
    </row>
    <row r="1811" spans="2:13">
      <c r="B1811" s="117" t="s">
        <v>206</v>
      </c>
      <c r="C1811" s="117" t="s">
        <v>1117</v>
      </c>
      <c r="D1811" s="117" t="s">
        <v>1245</v>
      </c>
      <c r="E1811" s="117">
        <v>17276</v>
      </c>
      <c r="F1811" s="141">
        <v>44986</v>
      </c>
      <c r="G1811" s="106">
        <v>8</v>
      </c>
      <c r="H1811" s="106">
        <v>0</v>
      </c>
      <c r="I1811" s="106">
        <v>0</v>
      </c>
      <c r="J1811" s="106">
        <v>0</v>
      </c>
      <c r="K1811" s="117">
        <v>0</v>
      </c>
      <c r="L1811" s="106">
        <v>0</v>
      </c>
      <c r="M1811" s="117"/>
    </row>
    <row r="1812" spans="2:13">
      <c r="B1812" s="117" t="s">
        <v>125</v>
      </c>
      <c r="C1812" s="117" t="s">
        <v>1120</v>
      </c>
      <c r="D1812" s="117" t="s">
        <v>1168</v>
      </c>
      <c r="E1812" s="117">
        <v>15102</v>
      </c>
      <c r="F1812" s="141">
        <v>44986</v>
      </c>
      <c r="G1812" s="106">
        <v>31</v>
      </c>
      <c r="H1812" s="106">
        <v>0</v>
      </c>
      <c r="I1812" s="106">
        <v>0</v>
      </c>
      <c r="J1812" s="106">
        <v>0</v>
      </c>
      <c r="K1812" s="117">
        <v>0</v>
      </c>
      <c r="L1812" s="106">
        <v>0</v>
      </c>
      <c r="M1812" s="117"/>
    </row>
    <row r="1813" spans="2:13">
      <c r="B1813" s="117" t="s">
        <v>125</v>
      </c>
      <c r="C1813" s="117" t="s">
        <v>1166</v>
      </c>
      <c r="D1813" s="117" t="s">
        <v>1274</v>
      </c>
      <c r="E1813" s="117">
        <v>22933</v>
      </c>
      <c r="F1813" s="141">
        <v>44986</v>
      </c>
      <c r="G1813" s="106">
        <v>0</v>
      </c>
      <c r="H1813" s="106">
        <v>0</v>
      </c>
      <c r="I1813" s="106">
        <v>0</v>
      </c>
      <c r="J1813" s="106">
        <v>0</v>
      </c>
      <c r="K1813" s="117">
        <v>0</v>
      </c>
      <c r="L1813" s="106">
        <v>0</v>
      </c>
      <c r="M1813" s="117"/>
    </row>
    <row r="1814" spans="2:13">
      <c r="B1814" s="117" t="s">
        <v>125</v>
      </c>
      <c r="C1814" s="117" t="s">
        <v>1166</v>
      </c>
      <c r="D1814" s="117" t="s">
        <v>1275</v>
      </c>
      <c r="E1814" s="117">
        <v>10672</v>
      </c>
      <c r="F1814" s="141">
        <v>44986</v>
      </c>
      <c r="G1814" s="106">
        <v>0</v>
      </c>
      <c r="H1814" s="106">
        <v>0</v>
      </c>
      <c r="I1814" s="106">
        <v>0</v>
      </c>
      <c r="J1814" s="106">
        <v>0</v>
      </c>
      <c r="K1814" s="117">
        <v>0</v>
      </c>
      <c r="L1814" s="106">
        <v>0</v>
      </c>
      <c r="M1814" s="117"/>
    </row>
    <row r="1815" spans="2:13">
      <c r="B1815" s="117" t="s">
        <v>106</v>
      </c>
      <c r="C1815" s="117" t="s">
        <v>1131</v>
      </c>
      <c r="D1815" s="117" t="s">
        <v>116</v>
      </c>
      <c r="E1815" s="117">
        <v>15111</v>
      </c>
      <c r="F1815" s="141">
        <v>44986</v>
      </c>
      <c r="G1815" s="106">
        <v>0</v>
      </c>
      <c r="H1815" s="106">
        <v>0</v>
      </c>
      <c r="I1815" s="106">
        <v>0</v>
      </c>
      <c r="J1815" s="106">
        <v>0</v>
      </c>
      <c r="K1815" s="117">
        <v>0</v>
      </c>
      <c r="L1815" s="106">
        <v>0</v>
      </c>
      <c r="M1815" s="117"/>
    </row>
    <row r="1816" spans="2:13">
      <c r="B1816" s="117" t="s">
        <v>125</v>
      </c>
      <c r="C1816" s="117" t="s">
        <v>1138</v>
      </c>
      <c r="D1816" s="117" t="s">
        <v>627</v>
      </c>
      <c r="E1816" s="117">
        <v>22244</v>
      </c>
      <c r="F1816" s="141">
        <v>44986</v>
      </c>
      <c r="G1816" s="106">
        <v>0</v>
      </c>
      <c r="H1816" s="106">
        <v>0</v>
      </c>
      <c r="I1816" s="106">
        <v>0</v>
      </c>
      <c r="J1816" s="106">
        <v>0</v>
      </c>
      <c r="K1816" s="117">
        <v>0</v>
      </c>
      <c r="L1816" s="106">
        <v>0</v>
      </c>
      <c r="M1816" s="117"/>
    </row>
    <row r="1817" spans="2:13">
      <c r="B1817" s="117" t="s">
        <v>206</v>
      </c>
      <c r="C1817" s="117" t="s">
        <v>1117</v>
      </c>
      <c r="D1817" s="117" t="s">
        <v>1351</v>
      </c>
      <c r="E1817" s="117">
        <v>14526</v>
      </c>
      <c r="F1817" s="141">
        <v>44986</v>
      </c>
      <c r="G1817" s="106">
        <v>3</v>
      </c>
      <c r="H1817" s="106">
        <v>0</v>
      </c>
      <c r="I1817" s="106">
        <v>0</v>
      </c>
      <c r="J1817" s="106">
        <v>0</v>
      </c>
      <c r="K1817" s="117">
        <v>0</v>
      </c>
      <c r="L1817" s="106">
        <v>0</v>
      </c>
      <c r="M1817" s="117"/>
    </row>
    <row r="1818" spans="2:13">
      <c r="B1818" s="117" t="s">
        <v>106</v>
      </c>
      <c r="C1818" s="117" t="s">
        <v>1161</v>
      </c>
      <c r="D1818" s="117" t="s">
        <v>119</v>
      </c>
      <c r="E1818" s="117">
        <v>15137</v>
      </c>
      <c r="F1818" s="141">
        <v>44986</v>
      </c>
      <c r="G1818" s="106">
        <v>50</v>
      </c>
      <c r="H1818" s="106">
        <v>0</v>
      </c>
      <c r="I1818" s="106">
        <v>0</v>
      </c>
      <c r="J1818" s="106">
        <v>0</v>
      </c>
      <c r="K1818" s="117">
        <v>0</v>
      </c>
      <c r="L1818" s="106">
        <v>0</v>
      </c>
      <c r="M1818" s="117"/>
    </row>
    <row r="1819" spans="2:13">
      <c r="B1819" s="117" t="s">
        <v>106</v>
      </c>
      <c r="C1819" s="117" t="s">
        <v>1161</v>
      </c>
      <c r="D1819" s="117" t="s">
        <v>120</v>
      </c>
      <c r="E1819" s="117">
        <v>15138</v>
      </c>
      <c r="F1819" s="141">
        <v>44986</v>
      </c>
      <c r="G1819" s="106">
        <v>20</v>
      </c>
      <c r="H1819" s="106">
        <v>0</v>
      </c>
      <c r="I1819" s="106">
        <v>0</v>
      </c>
      <c r="J1819" s="106">
        <v>0</v>
      </c>
      <c r="K1819" s="117">
        <v>0</v>
      </c>
      <c r="L1819" s="106">
        <v>0</v>
      </c>
      <c r="M1819" s="117"/>
    </row>
    <row r="1820" spans="2:13">
      <c r="B1820" s="117" t="s">
        <v>206</v>
      </c>
      <c r="C1820" s="117" t="s">
        <v>1119</v>
      </c>
      <c r="D1820" s="117" t="s">
        <v>1364</v>
      </c>
      <c r="E1820" s="117">
        <v>20747</v>
      </c>
      <c r="F1820" s="141">
        <v>44986</v>
      </c>
      <c r="G1820" s="106">
        <v>0</v>
      </c>
      <c r="H1820" s="106">
        <v>0</v>
      </c>
      <c r="I1820" s="106">
        <v>0</v>
      </c>
      <c r="J1820" s="106">
        <v>0</v>
      </c>
      <c r="K1820" s="117">
        <v>0</v>
      </c>
      <c r="L1820" s="106">
        <v>0</v>
      </c>
      <c r="M1820" s="117"/>
    </row>
    <row r="1821" spans="2:13">
      <c r="B1821" s="117" t="s">
        <v>206</v>
      </c>
      <c r="C1821" s="117" t="s">
        <v>1115</v>
      </c>
      <c r="D1821" s="117" t="s">
        <v>631</v>
      </c>
      <c r="E1821" s="117">
        <v>15144</v>
      </c>
      <c r="F1821" s="141">
        <v>44986</v>
      </c>
      <c r="G1821" s="106">
        <v>0</v>
      </c>
      <c r="H1821" s="106">
        <v>0</v>
      </c>
      <c r="I1821" s="106">
        <v>0</v>
      </c>
      <c r="J1821" s="106">
        <v>0</v>
      </c>
      <c r="K1821" s="117">
        <v>0</v>
      </c>
      <c r="L1821" s="106">
        <v>0</v>
      </c>
      <c r="M1821" s="117"/>
    </row>
    <row r="1822" spans="2:13">
      <c r="B1822" s="117" t="s">
        <v>206</v>
      </c>
      <c r="C1822" s="117" t="s">
        <v>1115</v>
      </c>
      <c r="D1822" s="117" t="s">
        <v>1172</v>
      </c>
      <c r="E1822" s="117">
        <v>17279</v>
      </c>
      <c r="F1822" s="141">
        <v>44986</v>
      </c>
      <c r="G1822" s="106">
        <v>4</v>
      </c>
      <c r="H1822" s="106">
        <v>0</v>
      </c>
      <c r="I1822" s="106">
        <v>0</v>
      </c>
      <c r="J1822" s="106">
        <v>0</v>
      </c>
      <c r="K1822" s="117">
        <v>0</v>
      </c>
      <c r="L1822" s="106">
        <v>0</v>
      </c>
      <c r="M1822" s="117"/>
    </row>
    <row r="1823" spans="2:13">
      <c r="B1823" s="117" t="s">
        <v>106</v>
      </c>
      <c r="C1823" s="117" t="s">
        <v>1131</v>
      </c>
      <c r="D1823" s="117" t="s">
        <v>22</v>
      </c>
      <c r="E1823" s="117">
        <v>15174</v>
      </c>
      <c r="F1823" s="141">
        <v>44986</v>
      </c>
      <c r="G1823" s="106">
        <v>16</v>
      </c>
      <c r="H1823" s="106">
        <v>0</v>
      </c>
      <c r="I1823" s="106">
        <v>0</v>
      </c>
      <c r="J1823" s="106">
        <v>0</v>
      </c>
      <c r="K1823" s="117">
        <v>0</v>
      </c>
      <c r="L1823" s="106">
        <v>0</v>
      </c>
      <c r="M1823" s="117"/>
    </row>
    <row r="1824" spans="2:13">
      <c r="B1824" s="117" t="s">
        <v>125</v>
      </c>
      <c r="C1824" s="117" t="s">
        <v>1120</v>
      </c>
      <c r="D1824" s="117" t="s">
        <v>1174</v>
      </c>
      <c r="E1824" s="117">
        <v>15187</v>
      </c>
      <c r="F1824" s="141">
        <v>44986</v>
      </c>
      <c r="G1824" s="106">
        <v>2</v>
      </c>
      <c r="H1824" s="106">
        <v>0</v>
      </c>
      <c r="I1824" s="106">
        <v>0</v>
      </c>
      <c r="J1824" s="106">
        <v>0</v>
      </c>
      <c r="K1824" s="117">
        <v>0</v>
      </c>
      <c r="L1824" s="106">
        <v>0</v>
      </c>
      <c r="M1824" s="117"/>
    </row>
    <row r="1825" spans="2:13">
      <c r="B1825" s="117" t="s">
        <v>106</v>
      </c>
      <c r="C1825" s="117" t="s">
        <v>1161</v>
      </c>
      <c r="D1825" s="117" t="s">
        <v>121</v>
      </c>
      <c r="E1825" s="117">
        <v>15192</v>
      </c>
      <c r="F1825" s="141">
        <v>44986</v>
      </c>
      <c r="G1825" s="106">
        <v>28</v>
      </c>
      <c r="H1825" s="106">
        <v>0</v>
      </c>
      <c r="I1825" s="106">
        <v>0</v>
      </c>
      <c r="J1825" s="106">
        <v>0</v>
      </c>
      <c r="K1825" s="117">
        <v>0</v>
      </c>
      <c r="L1825" s="106">
        <v>0</v>
      </c>
      <c r="M1825" s="117"/>
    </row>
    <row r="1826" spans="2:13">
      <c r="B1826" s="117" t="s">
        <v>106</v>
      </c>
      <c r="C1826" s="117" t="s">
        <v>1125</v>
      </c>
      <c r="D1826" s="117" t="s">
        <v>109</v>
      </c>
      <c r="E1826" s="117">
        <v>15197</v>
      </c>
      <c r="F1826" s="141">
        <v>44986</v>
      </c>
      <c r="G1826" s="106">
        <v>0</v>
      </c>
      <c r="H1826" s="106">
        <v>0</v>
      </c>
      <c r="I1826" s="106">
        <v>0</v>
      </c>
      <c r="J1826" s="106">
        <v>0</v>
      </c>
      <c r="K1826" s="117">
        <v>0</v>
      </c>
      <c r="L1826" s="106">
        <v>0</v>
      </c>
      <c r="M1826" s="117"/>
    </row>
    <row r="1827" spans="2:13">
      <c r="B1827" s="117" t="s">
        <v>106</v>
      </c>
      <c r="C1827" s="117" t="s">
        <v>1136</v>
      </c>
      <c r="D1827" s="117" t="s">
        <v>1246</v>
      </c>
      <c r="E1827" s="117">
        <v>20005</v>
      </c>
      <c r="F1827" s="141">
        <v>44986</v>
      </c>
      <c r="G1827" s="106">
        <v>50</v>
      </c>
      <c r="H1827" s="106">
        <v>0</v>
      </c>
      <c r="I1827" s="106">
        <v>0</v>
      </c>
      <c r="J1827" s="106">
        <v>0</v>
      </c>
      <c r="K1827" s="117">
        <v>0</v>
      </c>
      <c r="L1827" s="106">
        <v>0</v>
      </c>
      <c r="M1827" s="117"/>
    </row>
    <row r="1828" spans="2:13">
      <c r="B1828" s="117" t="s">
        <v>206</v>
      </c>
      <c r="C1828" s="117" t="s">
        <v>1117</v>
      </c>
      <c r="D1828" s="117" t="s">
        <v>1279</v>
      </c>
      <c r="E1828" s="117">
        <v>15221</v>
      </c>
      <c r="F1828" s="141">
        <v>44986</v>
      </c>
      <c r="G1828" s="106">
        <v>0</v>
      </c>
      <c r="H1828" s="106">
        <v>0</v>
      </c>
      <c r="I1828" s="106">
        <v>0</v>
      </c>
      <c r="J1828" s="106">
        <v>0</v>
      </c>
      <c r="K1828" s="117">
        <v>0</v>
      </c>
      <c r="L1828" s="106">
        <v>0</v>
      </c>
      <c r="M1828" s="117"/>
    </row>
    <row r="1829" spans="2:13">
      <c r="B1829" s="117" t="s">
        <v>125</v>
      </c>
      <c r="C1829" s="117" t="s">
        <v>1120</v>
      </c>
      <c r="D1829" s="117" t="s">
        <v>1348</v>
      </c>
      <c r="E1829" s="117">
        <v>22978</v>
      </c>
      <c r="F1829" s="141">
        <v>44986</v>
      </c>
      <c r="G1829" s="106">
        <v>1</v>
      </c>
      <c r="H1829" s="106">
        <v>0</v>
      </c>
      <c r="I1829" s="106">
        <v>0</v>
      </c>
      <c r="J1829" s="106">
        <v>0</v>
      </c>
      <c r="K1829" s="117">
        <v>0</v>
      </c>
      <c r="L1829" s="106">
        <v>0</v>
      </c>
      <c r="M1829" s="117"/>
    </row>
    <row r="1830" spans="2:13">
      <c r="B1830" s="117" t="s">
        <v>125</v>
      </c>
      <c r="C1830" s="117" t="s">
        <v>1120</v>
      </c>
      <c r="D1830" s="117" t="s">
        <v>131</v>
      </c>
      <c r="E1830" s="117">
        <v>15253</v>
      </c>
      <c r="F1830" s="141">
        <v>44986</v>
      </c>
      <c r="G1830" s="106">
        <v>1</v>
      </c>
      <c r="H1830" s="106">
        <v>0</v>
      </c>
      <c r="I1830" s="106">
        <v>0</v>
      </c>
      <c r="J1830" s="106">
        <v>0</v>
      </c>
      <c r="K1830" s="117">
        <v>0</v>
      </c>
      <c r="L1830" s="106">
        <v>0</v>
      </c>
      <c r="M1830" s="117"/>
    </row>
    <row r="1831" spans="2:13">
      <c r="B1831" s="117" t="s">
        <v>106</v>
      </c>
      <c r="C1831" s="117" t="s">
        <v>1131</v>
      </c>
      <c r="D1831" s="117" t="s">
        <v>1178</v>
      </c>
      <c r="E1831" s="117">
        <v>20433</v>
      </c>
      <c r="F1831" s="141">
        <v>44986</v>
      </c>
      <c r="G1831" s="106">
        <v>1</v>
      </c>
      <c r="H1831" s="106">
        <v>0</v>
      </c>
      <c r="I1831" s="106">
        <v>0</v>
      </c>
      <c r="J1831" s="106">
        <v>0</v>
      </c>
      <c r="K1831" s="117">
        <v>0</v>
      </c>
      <c r="L1831" s="106">
        <v>0</v>
      </c>
      <c r="M1831" s="117"/>
    </row>
    <row r="1832" spans="2:13">
      <c r="B1832" s="117" t="s">
        <v>206</v>
      </c>
      <c r="C1832" s="117" t="s">
        <v>1115</v>
      </c>
      <c r="D1832" s="117" t="s">
        <v>1179</v>
      </c>
      <c r="E1832" s="117">
        <v>15270</v>
      </c>
      <c r="F1832" s="141">
        <v>44986</v>
      </c>
      <c r="G1832" s="106">
        <v>0</v>
      </c>
      <c r="H1832" s="106">
        <v>0</v>
      </c>
      <c r="I1832" s="106">
        <v>0</v>
      </c>
      <c r="J1832" s="106">
        <v>0</v>
      </c>
      <c r="K1832" s="117">
        <v>0</v>
      </c>
      <c r="L1832" s="106">
        <v>0</v>
      </c>
      <c r="M1832" s="117"/>
    </row>
    <row r="1833" spans="2:13">
      <c r="B1833" s="117" t="s">
        <v>125</v>
      </c>
      <c r="C1833" s="117" t="s">
        <v>1120</v>
      </c>
      <c r="D1833" s="117" t="s">
        <v>646</v>
      </c>
      <c r="E1833" s="117">
        <v>21248</v>
      </c>
      <c r="F1833" s="141">
        <v>44986</v>
      </c>
      <c r="G1833" s="106">
        <v>0</v>
      </c>
      <c r="H1833" s="106">
        <v>0</v>
      </c>
      <c r="I1833" s="106">
        <v>0</v>
      </c>
      <c r="J1833" s="106">
        <v>0</v>
      </c>
      <c r="K1833" s="117">
        <v>0</v>
      </c>
      <c r="L1833" s="106">
        <v>0</v>
      </c>
      <c r="M1833" s="117"/>
    </row>
    <row r="1834" spans="2:13">
      <c r="B1834" s="117" t="s">
        <v>125</v>
      </c>
      <c r="C1834" s="117" t="s">
        <v>1120</v>
      </c>
      <c r="D1834" s="117" t="s">
        <v>1180</v>
      </c>
      <c r="E1834" s="117">
        <v>24415</v>
      </c>
      <c r="F1834" s="141">
        <v>44986</v>
      </c>
      <c r="G1834" s="106">
        <v>0</v>
      </c>
      <c r="H1834" s="106">
        <v>0</v>
      </c>
      <c r="I1834" s="106">
        <v>0</v>
      </c>
      <c r="J1834" s="106">
        <v>0</v>
      </c>
      <c r="K1834" s="117">
        <v>0</v>
      </c>
      <c r="L1834" s="106">
        <v>0</v>
      </c>
      <c r="M1834" s="117"/>
    </row>
    <row r="1835" spans="2:13">
      <c r="B1835" s="117" t="s">
        <v>106</v>
      </c>
      <c r="C1835" s="117" t="s">
        <v>1181</v>
      </c>
      <c r="D1835" s="117" t="s">
        <v>1182</v>
      </c>
      <c r="E1835" s="117">
        <v>16729</v>
      </c>
      <c r="F1835" s="141">
        <v>44986</v>
      </c>
      <c r="G1835" s="106">
        <v>0</v>
      </c>
      <c r="H1835" s="106">
        <v>0</v>
      </c>
      <c r="I1835" s="106">
        <v>0</v>
      </c>
      <c r="J1835" s="106">
        <v>0</v>
      </c>
      <c r="K1835" s="117">
        <v>0</v>
      </c>
      <c r="L1835" s="106">
        <v>0</v>
      </c>
      <c r="M1835" s="117"/>
    </row>
    <row r="1836" spans="2:13">
      <c r="B1836" s="117" t="s">
        <v>106</v>
      </c>
      <c r="C1836" s="117" t="s">
        <v>1131</v>
      </c>
      <c r="D1836" s="117" t="s">
        <v>1183</v>
      </c>
      <c r="E1836" s="117">
        <v>17084</v>
      </c>
      <c r="F1836" s="141">
        <v>44986</v>
      </c>
      <c r="G1836" s="106">
        <v>4</v>
      </c>
      <c r="H1836" s="106">
        <v>0</v>
      </c>
      <c r="I1836" s="106">
        <v>0</v>
      </c>
      <c r="J1836" s="106">
        <v>0</v>
      </c>
      <c r="K1836" s="117">
        <v>0</v>
      </c>
      <c r="L1836" s="106">
        <v>0</v>
      </c>
      <c r="M1836" s="117"/>
    </row>
    <row r="1837" spans="2:13">
      <c r="B1837" s="117" t="s">
        <v>206</v>
      </c>
      <c r="C1837" s="117" t="s">
        <v>1119</v>
      </c>
      <c r="D1837" s="117" t="s">
        <v>1374</v>
      </c>
      <c r="E1837" s="117">
        <v>19946</v>
      </c>
      <c r="F1837" s="141">
        <v>44986</v>
      </c>
      <c r="G1837" s="106">
        <v>4</v>
      </c>
      <c r="H1837" s="106">
        <v>0</v>
      </c>
      <c r="I1837" s="106">
        <v>0</v>
      </c>
      <c r="J1837" s="106">
        <v>0</v>
      </c>
      <c r="K1837" s="117">
        <v>0</v>
      </c>
      <c r="L1837" s="106">
        <v>0</v>
      </c>
      <c r="M1837" s="117"/>
    </row>
    <row r="1838" spans="2:13">
      <c r="B1838" s="117" t="s">
        <v>206</v>
      </c>
      <c r="C1838" s="117" t="s">
        <v>1119</v>
      </c>
      <c r="D1838" s="117" t="s">
        <v>214</v>
      </c>
      <c r="E1838" s="117">
        <v>15327</v>
      </c>
      <c r="F1838" s="141">
        <v>44986</v>
      </c>
      <c r="G1838" s="106">
        <v>0</v>
      </c>
      <c r="H1838" s="106">
        <v>0</v>
      </c>
      <c r="I1838" s="106">
        <v>0</v>
      </c>
      <c r="J1838" s="106">
        <v>0</v>
      </c>
      <c r="K1838" s="117">
        <v>0</v>
      </c>
      <c r="L1838" s="106">
        <v>0</v>
      </c>
      <c r="M1838" s="117"/>
    </row>
    <row r="1839" spans="2:13">
      <c r="B1839" s="117" t="s">
        <v>125</v>
      </c>
      <c r="C1839" s="117" t="s">
        <v>1120</v>
      </c>
      <c r="D1839" s="117" t="s">
        <v>1311</v>
      </c>
      <c r="E1839" s="117">
        <v>18604</v>
      </c>
      <c r="F1839" s="141">
        <v>44986</v>
      </c>
      <c r="G1839" s="106">
        <v>0</v>
      </c>
      <c r="H1839" s="106">
        <v>0</v>
      </c>
      <c r="I1839" s="106">
        <v>0</v>
      </c>
      <c r="J1839" s="106">
        <v>0</v>
      </c>
      <c r="K1839" s="117">
        <v>0</v>
      </c>
      <c r="L1839" s="106">
        <v>0</v>
      </c>
      <c r="M1839" s="117"/>
    </row>
    <row r="1840" spans="2:13">
      <c r="B1840" s="117" t="s">
        <v>106</v>
      </c>
      <c r="C1840" s="117" t="s">
        <v>1125</v>
      </c>
      <c r="D1840" s="117" t="s">
        <v>1331</v>
      </c>
      <c r="E1840" s="117">
        <v>15346</v>
      </c>
      <c r="F1840" s="141">
        <v>44986</v>
      </c>
      <c r="G1840" s="106">
        <v>0</v>
      </c>
      <c r="H1840" s="106">
        <v>0</v>
      </c>
      <c r="I1840" s="106">
        <v>0</v>
      </c>
      <c r="J1840" s="106">
        <v>0</v>
      </c>
      <c r="K1840" s="117">
        <v>0</v>
      </c>
      <c r="L1840" s="106">
        <v>0</v>
      </c>
      <c r="M1840" s="117"/>
    </row>
    <row r="1841" spans="2:13">
      <c r="B1841" s="117" t="s">
        <v>106</v>
      </c>
      <c r="C1841" s="117" t="s">
        <v>1181</v>
      </c>
      <c r="D1841" s="117" t="s">
        <v>1184</v>
      </c>
      <c r="E1841" s="117">
        <v>15347</v>
      </c>
      <c r="F1841" s="141">
        <v>44986</v>
      </c>
      <c r="G1841" s="106">
        <v>8</v>
      </c>
      <c r="H1841" s="106">
        <v>0</v>
      </c>
      <c r="I1841" s="106">
        <v>0</v>
      </c>
      <c r="J1841" s="106">
        <v>0</v>
      </c>
      <c r="K1841" s="117">
        <v>0</v>
      </c>
      <c r="L1841" s="106">
        <v>0</v>
      </c>
      <c r="M1841" s="117"/>
    </row>
    <row r="1842" spans="2:13">
      <c r="B1842" s="117" t="s">
        <v>106</v>
      </c>
      <c r="C1842" s="117" t="s">
        <v>1136</v>
      </c>
      <c r="D1842" s="117" t="s">
        <v>1186</v>
      </c>
      <c r="E1842" s="117">
        <v>15353</v>
      </c>
      <c r="F1842" s="141">
        <v>44986</v>
      </c>
      <c r="G1842" s="106">
        <v>8</v>
      </c>
      <c r="H1842" s="106">
        <v>0</v>
      </c>
      <c r="I1842" s="106">
        <v>0</v>
      </c>
      <c r="J1842" s="106">
        <v>0</v>
      </c>
      <c r="K1842" s="117">
        <v>0</v>
      </c>
      <c r="L1842" s="106">
        <v>0</v>
      </c>
      <c r="M1842" s="117"/>
    </row>
    <row r="1843" spans="2:13">
      <c r="B1843" s="117" t="s">
        <v>206</v>
      </c>
      <c r="C1843" s="117" t="s">
        <v>1119</v>
      </c>
      <c r="D1843" s="117" t="s">
        <v>1312</v>
      </c>
      <c r="E1843" s="117">
        <v>15355</v>
      </c>
      <c r="F1843" s="141">
        <v>44986</v>
      </c>
      <c r="G1843" s="106">
        <v>0</v>
      </c>
      <c r="H1843" s="106">
        <v>0</v>
      </c>
      <c r="I1843" s="106">
        <v>0</v>
      </c>
      <c r="J1843" s="106">
        <v>0</v>
      </c>
      <c r="K1843" s="117">
        <v>0</v>
      </c>
      <c r="L1843" s="106">
        <v>0</v>
      </c>
      <c r="M1843" s="117"/>
    </row>
    <row r="1844" spans="2:13">
      <c r="B1844" s="117" t="s">
        <v>125</v>
      </c>
      <c r="C1844" s="117" t="s">
        <v>1166</v>
      </c>
      <c r="D1844" s="117" t="s">
        <v>1282</v>
      </c>
      <c r="E1844" s="117">
        <v>10889</v>
      </c>
      <c r="F1844" s="141">
        <v>44986</v>
      </c>
      <c r="G1844" s="106">
        <v>0</v>
      </c>
      <c r="H1844" s="106">
        <v>0</v>
      </c>
      <c r="I1844" s="106">
        <v>0</v>
      </c>
      <c r="J1844" s="106">
        <v>0</v>
      </c>
      <c r="K1844" s="117">
        <v>0</v>
      </c>
      <c r="L1844" s="106">
        <v>0</v>
      </c>
      <c r="M1844" s="117"/>
    </row>
    <row r="1845" spans="2:13">
      <c r="B1845" s="117" t="s">
        <v>125</v>
      </c>
      <c r="C1845" s="117" t="s">
        <v>1166</v>
      </c>
      <c r="D1845" s="117" t="s">
        <v>655</v>
      </c>
      <c r="E1845" s="117">
        <v>10890</v>
      </c>
      <c r="F1845" s="141">
        <v>44986</v>
      </c>
      <c r="G1845" s="106">
        <v>8</v>
      </c>
      <c r="H1845" s="106">
        <v>0</v>
      </c>
      <c r="I1845" s="106">
        <v>0</v>
      </c>
      <c r="J1845" s="106">
        <v>0</v>
      </c>
      <c r="K1845" s="117">
        <v>0</v>
      </c>
      <c r="L1845" s="106">
        <v>0</v>
      </c>
      <c r="M1845" s="117"/>
    </row>
    <row r="1846" spans="2:13">
      <c r="B1846" s="117" t="s">
        <v>106</v>
      </c>
      <c r="C1846" s="117" t="s">
        <v>1161</v>
      </c>
      <c r="D1846" s="117" t="s">
        <v>122</v>
      </c>
      <c r="E1846" s="117">
        <v>15386</v>
      </c>
      <c r="F1846" s="141">
        <v>44986</v>
      </c>
      <c r="G1846" s="106">
        <v>9</v>
      </c>
      <c r="H1846" s="106">
        <v>0</v>
      </c>
      <c r="I1846" s="106">
        <v>0</v>
      </c>
      <c r="J1846" s="106">
        <v>0</v>
      </c>
      <c r="K1846" s="117">
        <v>0</v>
      </c>
      <c r="L1846" s="106">
        <v>0</v>
      </c>
      <c r="M1846" s="117"/>
    </row>
    <row r="1847" spans="2:13">
      <c r="B1847" s="117" t="s">
        <v>125</v>
      </c>
      <c r="C1847" s="117" t="s">
        <v>1166</v>
      </c>
      <c r="D1847" s="117" t="s">
        <v>141</v>
      </c>
      <c r="E1847" s="117">
        <v>15417</v>
      </c>
      <c r="F1847" s="141">
        <v>44986</v>
      </c>
      <c r="G1847" s="106">
        <v>28</v>
      </c>
      <c r="H1847" s="106">
        <v>0</v>
      </c>
      <c r="I1847" s="106">
        <v>0</v>
      </c>
      <c r="J1847" s="106">
        <v>0</v>
      </c>
      <c r="K1847" s="117">
        <v>0</v>
      </c>
      <c r="L1847" s="106">
        <v>0</v>
      </c>
      <c r="M1847" s="117"/>
    </row>
    <row r="1848" spans="2:13">
      <c r="B1848" s="117" t="s">
        <v>125</v>
      </c>
      <c r="C1848" s="117" t="s">
        <v>1120</v>
      </c>
      <c r="D1848" s="117" t="s">
        <v>1190</v>
      </c>
      <c r="E1848" s="117">
        <v>15430</v>
      </c>
      <c r="F1848" s="141">
        <v>44986</v>
      </c>
      <c r="G1848" s="106">
        <v>0</v>
      </c>
      <c r="H1848" s="106">
        <v>0</v>
      </c>
      <c r="I1848" s="106">
        <v>0</v>
      </c>
      <c r="J1848" s="106">
        <v>0</v>
      </c>
      <c r="K1848" s="117">
        <v>0</v>
      </c>
      <c r="L1848" s="106">
        <v>0</v>
      </c>
      <c r="M1848" s="117"/>
    </row>
    <row r="1849" spans="2:13">
      <c r="B1849" s="117" t="s">
        <v>206</v>
      </c>
      <c r="C1849" s="117" t="s">
        <v>1117</v>
      </c>
      <c r="D1849" s="117" t="s">
        <v>660</v>
      </c>
      <c r="E1849" s="117">
        <v>15442</v>
      </c>
      <c r="F1849" s="141">
        <v>44986</v>
      </c>
      <c r="G1849" s="106">
        <v>0</v>
      </c>
      <c r="H1849" s="106">
        <v>1</v>
      </c>
      <c r="I1849" s="106">
        <v>1</v>
      </c>
      <c r="J1849" s="106">
        <v>0</v>
      </c>
      <c r="K1849" s="117">
        <v>0</v>
      </c>
      <c r="L1849" s="106">
        <v>0</v>
      </c>
      <c r="M1849" s="117"/>
    </row>
    <row r="1850" spans="2:13">
      <c r="B1850" s="117" t="s">
        <v>106</v>
      </c>
      <c r="C1850" s="117" t="s">
        <v>1136</v>
      </c>
      <c r="D1850" s="117" t="s">
        <v>1284</v>
      </c>
      <c r="E1850" s="117">
        <v>26390</v>
      </c>
      <c r="F1850" s="141">
        <v>44986</v>
      </c>
      <c r="G1850" s="106">
        <v>3</v>
      </c>
      <c r="H1850" s="106">
        <v>0</v>
      </c>
      <c r="I1850" s="106">
        <v>0</v>
      </c>
      <c r="J1850" s="106">
        <v>0</v>
      </c>
      <c r="K1850" s="117">
        <v>0</v>
      </c>
      <c r="L1850" s="106">
        <v>0</v>
      </c>
      <c r="M1850" s="117"/>
    </row>
    <row r="1851" spans="2:13">
      <c r="B1851" s="117" t="s">
        <v>206</v>
      </c>
      <c r="C1851" s="117" t="s">
        <v>1115</v>
      </c>
      <c r="D1851" s="117" t="s">
        <v>1256</v>
      </c>
      <c r="E1851" s="117">
        <v>20757</v>
      </c>
      <c r="F1851" s="141">
        <v>44986</v>
      </c>
      <c r="G1851" s="106">
        <v>0</v>
      </c>
      <c r="H1851" s="106">
        <v>0</v>
      </c>
      <c r="I1851" s="106">
        <v>0</v>
      </c>
      <c r="J1851" s="106">
        <v>0</v>
      </c>
      <c r="K1851" s="117">
        <v>0</v>
      </c>
      <c r="L1851" s="106">
        <v>0</v>
      </c>
      <c r="M1851" s="117"/>
    </row>
    <row r="1852" spans="2:13">
      <c r="B1852" s="117" t="s">
        <v>125</v>
      </c>
      <c r="C1852" s="117" t="s">
        <v>1120</v>
      </c>
      <c r="D1852" s="117" t="s">
        <v>1192</v>
      </c>
      <c r="E1852" s="117">
        <v>22950</v>
      </c>
      <c r="F1852" s="141">
        <v>44986</v>
      </c>
      <c r="G1852" s="106">
        <v>1</v>
      </c>
      <c r="H1852" s="106">
        <v>0</v>
      </c>
      <c r="I1852" s="106">
        <v>0</v>
      </c>
      <c r="J1852" s="106">
        <v>0</v>
      </c>
      <c r="K1852" s="117">
        <v>0</v>
      </c>
      <c r="L1852" s="106">
        <v>0</v>
      </c>
      <c r="M1852" s="117"/>
    </row>
    <row r="1853" spans="2:13">
      <c r="B1853" s="117" t="s">
        <v>106</v>
      </c>
      <c r="C1853" s="117" t="s">
        <v>1181</v>
      </c>
      <c r="D1853" s="117" t="s">
        <v>1315</v>
      </c>
      <c r="E1853" s="117">
        <v>15486</v>
      </c>
      <c r="F1853" s="141">
        <v>44986</v>
      </c>
      <c r="G1853" s="106">
        <v>27</v>
      </c>
      <c r="H1853" s="106">
        <v>0</v>
      </c>
      <c r="I1853" s="106">
        <v>0</v>
      </c>
      <c r="J1853" s="106">
        <v>0</v>
      </c>
      <c r="K1853" s="117">
        <v>0</v>
      </c>
      <c r="L1853" s="106">
        <v>0</v>
      </c>
      <c r="M1853" s="117"/>
    </row>
    <row r="1854" spans="2:13">
      <c r="B1854" s="117" t="s">
        <v>125</v>
      </c>
      <c r="C1854" s="117" t="s">
        <v>1166</v>
      </c>
      <c r="D1854" s="117" t="s">
        <v>143</v>
      </c>
      <c r="E1854" s="117">
        <v>15502</v>
      </c>
      <c r="F1854" s="141">
        <v>44986</v>
      </c>
      <c r="G1854" s="106">
        <v>76</v>
      </c>
      <c r="H1854" s="106">
        <v>0</v>
      </c>
      <c r="I1854" s="106">
        <v>0</v>
      </c>
      <c r="J1854" s="106">
        <v>0</v>
      </c>
      <c r="K1854" s="117">
        <v>0</v>
      </c>
      <c r="L1854" s="106">
        <v>0</v>
      </c>
      <c r="M1854" s="117"/>
    </row>
    <row r="1855" spans="2:13">
      <c r="B1855" s="117" t="s">
        <v>106</v>
      </c>
      <c r="C1855" s="117" t="s">
        <v>1131</v>
      </c>
      <c r="D1855" s="117" t="s">
        <v>1195</v>
      </c>
      <c r="E1855" s="117">
        <v>15512</v>
      </c>
      <c r="F1855" s="141">
        <v>44986</v>
      </c>
      <c r="G1855" s="106">
        <v>4</v>
      </c>
      <c r="H1855" s="106">
        <v>0</v>
      </c>
      <c r="I1855" s="106">
        <v>0</v>
      </c>
      <c r="J1855" s="106">
        <v>0</v>
      </c>
      <c r="K1855" s="117">
        <v>0</v>
      </c>
      <c r="L1855" s="106">
        <v>0</v>
      </c>
      <c r="M1855" s="117"/>
    </row>
    <row r="1856" spans="2:13">
      <c r="B1856" s="117" t="s">
        <v>106</v>
      </c>
      <c r="C1856" s="117" t="s">
        <v>1125</v>
      </c>
      <c r="D1856" s="117" t="s">
        <v>1196</v>
      </c>
      <c r="E1856" s="117">
        <v>15521</v>
      </c>
      <c r="F1856" s="141">
        <v>44986</v>
      </c>
      <c r="G1856" s="106">
        <v>0</v>
      </c>
      <c r="H1856" s="106">
        <v>0</v>
      </c>
      <c r="I1856" s="106">
        <v>0</v>
      </c>
      <c r="J1856" s="106">
        <v>0</v>
      </c>
      <c r="K1856" s="117">
        <v>0</v>
      </c>
      <c r="L1856" s="106">
        <v>0</v>
      </c>
      <c r="M1856" s="117"/>
    </row>
    <row r="1857" spans="2:13">
      <c r="B1857" s="117" t="s">
        <v>206</v>
      </c>
      <c r="C1857" s="117" t="s">
        <v>1117</v>
      </c>
      <c r="D1857" s="117" t="s">
        <v>672</v>
      </c>
      <c r="E1857" s="117">
        <v>15126</v>
      </c>
      <c r="F1857" s="141">
        <v>44986</v>
      </c>
      <c r="G1857" s="106">
        <v>29</v>
      </c>
      <c r="H1857" s="106">
        <v>0</v>
      </c>
      <c r="I1857" s="106">
        <v>0</v>
      </c>
      <c r="J1857" s="106">
        <v>0</v>
      </c>
      <c r="K1857" s="117">
        <v>0</v>
      </c>
      <c r="L1857" s="106">
        <v>0</v>
      </c>
      <c r="M1857" s="117"/>
    </row>
    <row r="1858" spans="2:13">
      <c r="B1858" s="117" t="s">
        <v>106</v>
      </c>
      <c r="C1858" s="117" t="s">
        <v>1131</v>
      </c>
      <c r="D1858" s="117" t="s">
        <v>1261</v>
      </c>
      <c r="E1858" s="117">
        <v>20434</v>
      </c>
      <c r="F1858" s="141">
        <v>44986</v>
      </c>
      <c r="G1858" s="106">
        <v>2</v>
      </c>
      <c r="H1858" s="106">
        <v>0</v>
      </c>
      <c r="I1858" s="106">
        <v>0</v>
      </c>
      <c r="J1858" s="106">
        <v>0</v>
      </c>
      <c r="K1858" s="117">
        <v>0</v>
      </c>
      <c r="L1858" s="106">
        <v>0</v>
      </c>
      <c r="M1858" s="117"/>
    </row>
    <row r="1859" spans="2:13">
      <c r="B1859" s="117" t="s">
        <v>125</v>
      </c>
      <c r="C1859" s="117" t="s">
        <v>1120</v>
      </c>
      <c r="D1859" s="117" t="s">
        <v>134</v>
      </c>
      <c r="E1859" s="117">
        <v>17029</v>
      </c>
      <c r="F1859" s="141">
        <v>44986</v>
      </c>
      <c r="G1859" s="106">
        <v>0</v>
      </c>
      <c r="H1859" s="106">
        <v>0</v>
      </c>
      <c r="I1859" s="106">
        <v>0</v>
      </c>
      <c r="J1859" s="106">
        <v>0</v>
      </c>
      <c r="K1859" s="117">
        <v>0</v>
      </c>
      <c r="L1859" s="106">
        <v>0</v>
      </c>
      <c r="M1859" s="117"/>
    </row>
    <row r="1860" spans="2:13">
      <c r="B1860" s="117" t="s">
        <v>106</v>
      </c>
      <c r="C1860" s="117" t="s">
        <v>1131</v>
      </c>
      <c r="D1860" s="117" t="s">
        <v>1197</v>
      </c>
      <c r="E1860" s="117">
        <v>17086</v>
      </c>
      <c r="F1860" s="141">
        <v>44986</v>
      </c>
      <c r="G1860" s="106">
        <v>4</v>
      </c>
      <c r="H1860" s="106">
        <v>0</v>
      </c>
      <c r="I1860" s="106">
        <v>0</v>
      </c>
      <c r="J1860" s="106">
        <v>0</v>
      </c>
      <c r="K1860" s="117">
        <v>0</v>
      </c>
      <c r="L1860" s="106">
        <v>0</v>
      </c>
      <c r="M1860" s="117"/>
    </row>
    <row r="1861" spans="2:13">
      <c r="B1861" s="117" t="s">
        <v>206</v>
      </c>
      <c r="C1861" s="117" t="s">
        <v>1115</v>
      </c>
      <c r="D1861" s="117" t="s">
        <v>1262</v>
      </c>
      <c r="E1861" s="117">
        <v>20755</v>
      </c>
      <c r="F1861" s="141">
        <v>44986</v>
      </c>
      <c r="G1861" s="106">
        <v>2</v>
      </c>
      <c r="H1861" s="106">
        <v>0</v>
      </c>
      <c r="I1861" s="106">
        <v>0</v>
      </c>
      <c r="J1861" s="106">
        <v>0</v>
      </c>
      <c r="K1861" s="117">
        <v>0</v>
      </c>
      <c r="L1861" s="106">
        <v>0</v>
      </c>
      <c r="M1861" s="117"/>
    </row>
    <row r="1862" spans="2:13">
      <c r="B1862" s="117" t="s">
        <v>206</v>
      </c>
      <c r="C1862" s="117" t="s">
        <v>1115</v>
      </c>
      <c r="D1862" s="117" t="s">
        <v>1287</v>
      </c>
      <c r="E1862" s="117">
        <v>15548</v>
      </c>
      <c r="F1862" s="141">
        <v>44986</v>
      </c>
      <c r="G1862" s="106">
        <v>2</v>
      </c>
      <c r="H1862" s="106">
        <v>0</v>
      </c>
      <c r="I1862" s="106">
        <v>0</v>
      </c>
      <c r="J1862" s="106">
        <v>0</v>
      </c>
      <c r="K1862" s="117">
        <v>0</v>
      </c>
      <c r="L1862" s="106">
        <v>0</v>
      </c>
      <c r="M1862" s="117"/>
    </row>
    <row r="1863" spans="2:13">
      <c r="B1863" s="117" t="s">
        <v>106</v>
      </c>
      <c r="C1863" s="117" t="s">
        <v>1125</v>
      </c>
      <c r="D1863" s="117" t="s">
        <v>1198</v>
      </c>
      <c r="E1863" s="117">
        <v>15549</v>
      </c>
      <c r="F1863" s="141">
        <v>44986</v>
      </c>
      <c r="G1863" s="106">
        <v>4</v>
      </c>
      <c r="H1863" s="106">
        <v>0</v>
      </c>
      <c r="I1863" s="106">
        <v>0</v>
      </c>
      <c r="J1863" s="106">
        <v>0</v>
      </c>
      <c r="K1863" s="117">
        <v>0</v>
      </c>
      <c r="L1863" s="106">
        <v>0</v>
      </c>
      <c r="M1863" s="117"/>
    </row>
    <row r="1864" spans="2:13">
      <c r="B1864" s="117" t="s">
        <v>125</v>
      </c>
      <c r="C1864" s="117" t="s">
        <v>1166</v>
      </c>
      <c r="D1864" s="117" t="s">
        <v>1199</v>
      </c>
      <c r="E1864" s="117">
        <v>24330</v>
      </c>
      <c r="F1864" s="141">
        <v>44986</v>
      </c>
      <c r="G1864" s="106">
        <v>0</v>
      </c>
      <c r="H1864" s="106">
        <v>0</v>
      </c>
      <c r="I1864" s="106">
        <v>0</v>
      </c>
      <c r="J1864" s="106">
        <v>0</v>
      </c>
      <c r="K1864" s="117">
        <v>0</v>
      </c>
      <c r="L1864" s="106">
        <v>0</v>
      </c>
      <c r="M1864" s="117"/>
    </row>
    <row r="1865" spans="2:13">
      <c r="B1865" s="117" t="s">
        <v>106</v>
      </c>
      <c r="C1865" s="117" t="s">
        <v>1131</v>
      </c>
      <c r="D1865" s="117" t="s">
        <v>1201</v>
      </c>
      <c r="E1865" s="117">
        <v>15566</v>
      </c>
      <c r="F1865" s="141">
        <v>44986</v>
      </c>
      <c r="G1865" s="106">
        <v>3</v>
      </c>
      <c r="H1865" s="106">
        <v>0</v>
      </c>
      <c r="I1865" s="106">
        <v>0</v>
      </c>
      <c r="J1865" s="106">
        <v>0</v>
      </c>
      <c r="K1865" s="117">
        <v>0</v>
      </c>
      <c r="L1865" s="106">
        <v>0</v>
      </c>
      <c r="M1865" s="117"/>
    </row>
    <row r="1866" spans="2:13">
      <c r="B1866" s="117" t="s">
        <v>106</v>
      </c>
      <c r="C1866" s="117" t="s">
        <v>1131</v>
      </c>
      <c r="D1866" s="117" t="s">
        <v>1202</v>
      </c>
      <c r="E1866" s="117">
        <v>17151</v>
      </c>
      <c r="F1866" s="141">
        <v>44986</v>
      </c>
      <c r="G1866" s="106">
        <v>0</v>
      </c>
      <c r="H1866" s="106">
        <v>0</v>
      </c>
      <c r="I1866" s="106">
        <v>0</v>
      </c>
      <c r="J1866" s="106">
        <v>0</v>
      </c>
      <c r="K1866" s="117">
        <v>0</v>
      </c>
      <c r="L1866" s="106">
        <v>0</v>
      </c>
      <c r="M1866" s="117"/>
    </row>
    <row r="1867" spans="2:13">
      <c r="B1867" s="117" t="s">
        <v>106</v>
      </c>
      <c r="C1867" s="117" t="s">
        <v>1131</v>
      </c>
      <c r="D1867" s="117" t="s">
        <v>1203</v>
      </c>
      <c r="E1867" s="117">
        <v>20435</v>
      </c>
      <c r="F1867" s="141">
        <v>44986</v>
      </c>
      <c r="G1867" s="106">
        <v>0</v>
      </c>
      <c r="H1867" s="106">
        <v>0</v>
      </c>
      <c r="I1867" s="106">
        <v>0</v>
      </c>
      <c r="J1867" s="106">
        <v>0</v>
      </c>
      <c r="K1867" s="117">
        <v>0</v>
      </c>
      <c r="L1867" s="106">
        <v>0</v>
      </c>
      <c r="M1867" s="117"/>
    </row>
    <row r="1868" spans="2:13">
      <c r="B1868" s="117" t="s">
        <v>125</v>
      </c>
      <c r="C1868" s="117" t="s">
        <v>1166</v>
      </c>
      <c r="D1868" s="117" t="s">
        <v>1300</v>
      </c>
      <c r="E1868" s="117">
        <v>22156</v>
      </c>
      <c r="F1868" s="141">
        <v>44986</v>
      </c>
      <c r="G1868" s="106">
        <v>0</v>
      </c>
      <c r="H1868" s="106">
        <v>0</v>
      </c>
      <c r="I1868" s="106">
        <v>0</v>
      </c>
      <c r="J1868" s="106">
        <v>0</v>
      </c>
      <c r="K1868" s="117">
        <v>0</v>
      </c>
      <c r="L1868" s="106">
        <v>0</v>
      </c>
      <c r="M1868" s="117"/>
    </row>
    <row r="1869" spans="2:13">
      <c r="B1869" s="117" t="s">
        <v>206</v>
      </c>
      <c r="C1869" s="117" t="s">
        <v>1117</v>
      </c>
      <c r="D1869" s="117" t="s">
        <v>1263</v>
      </c>
      <c r="E1869" s="117">
        <v>15590</v>
      </c>
      <c r="F1869" s="141">
        <v>44986</v>
      </c>
      <c r="G1869" s="106">
        <v>5</v>
      </c>
      <c r="H1869" s="106">
        <v>0</v>
      </c>
      <c r="I1869" s="106">
        <v>0</v>
      </c>
      <c r="J1869" s="106">
        <v>0</v>
      </c>
      <c r="K1869" s="117">
        <v>0</v>
      </c>
      <c r="L1869" s="106">
        <v>0</v>
      </c>
      <c r="M1869" s="117"/>
    </row>
    <row r="1870" spans="2:13">
      <c r="B1870" s="117" t="s">
        <v>106</v>
      </c>
      <c r="C1870" s="117" t="s">
        <v>1131</v>
      </c>
      <c r="D1870" s="117" t="s">
        <v>1205</v>
      </c>
      <c r="E1870" s="117">
        <v>15606</v>
      </c>
      <c r="F1870" s="141">
        <v>44986</v>
      </c>
      <c r="G1870" s="106">
        <v>1</v>
      </c>
      <c r="H1870" s="106">
        <v>0</v>
      </c>
      <c r="I1870" s="106">
        <v>0</v>
      </c>
      <c r="J1870" s="106">
        <v>0</v>
      </c>
      <c r="K1870" s="117">
        <v>0</v>
      </c>
      <c r="L1870" s="106">
        <v>0</v>
      </c>
      <c r="M1870" s="117"/>
    </row>
    <row r="1871" spans="2:13">
      <c r="B1871" s="117" t="s">
        <v>206</v>
      </c>
      <c r="C1871" s="117" t="s">
        <v>1115</v>
      </c>
      <c r="D1871" s="117" t="s">
        <v>1368</v>
      </c>
      <c r="E1871" s="117">
        <v>15622</v>
      </c>
      <c r="F1871" s="141">
        <v>44986</v>
      </c>
      <c r="G1871" s="106">
        <v>80</v>
      </c>
      <c r="H1871" s="106">
        <v>0</v>
      </c>
      <c r="I1871" s="106">
        <v>0</v>
      </c>
      <c r="J1871" s="106">
        <v>0</v>
      </c>
      <c r="K1871" s="117">
        <v>0</v>
      </c>
      <c r="L1871" s="106">
        <v>0</v>
      </c>
      <c r="M1871" s="117"/>
    </row>
    <row r="1872" spans="2:13">
      <c r="B1872" s="117" t="s">
        <v>206</v>
      </c>
      <c r="C1872" s="117" t="s">
        <v>1115</v>
      </c>
      <c r="D1872" s="117" t="s">
        <v>679</v>
      </c>
      <c r="E1872" s="117">
        <v>15621</v>
      </c>
      <c r="F1872" s="141">
        <v>44986</v>
      </c>
      <c r="G1872" s="106">
        <v>4</v>
      </c>
      <c r="H1872" s="106">
        <v>0</v>
      </c>
      <c r="I1872" s="106">
        <v>0</v>
      </c>
      <c r="J1872" s="106">
        <v>0</v>
      </c>
      <c r="K1872" s="117">
        <v>0</v>
      </c>
      <c r="L1872" s="106">
        <v>0</v>
      </c>
      <c r="M1872" s="117"/>
    </row>
    <row r="1873" spans="2:13">
      <c r="B1873" s="117" t="s">
        <v>125</v>
      </c>
      <c r="C1873" s="117" t="s">
        <v>1138</v>
      </c>
      <c r="D1873" s="117" t="s">
        <v>128</v>
      </c>
      <c r="E1873" s="117">
        <v>15646</v>
      </c>
      <c r="F1873" s="141">
        <v>44986</v>
      </c>
      <c r="G1873" s="106">
        <v>1</v>
      </c>
      <c r="H1873" s="106">
        <v>0</v>
      </c>
      <c r="I1873" s="106">
        <v>0</v>
      </c>
      <c r="J1873" s="106">
        <v>0</v>
      </c>
      <c r="K1873" s="117">
        <v>0</v>
      </c>
      <c r="L1873" s="106">
        <v>0</v>
      </c>
      <c r="M1873" s="117"/>
    </row>
    <row r="1874" spans="2:13">
      <c r="B1874" s="117" t="s">
        <v>206</v>
      </c>
      <c r="C1874" s="117" t="s">
        <v>1117</v>
      </c>
      <c r="D1874" s="117" t="s">
        <v>211</v>
      </c>
      <c r="E1874" s="117">
        <v>15682</v>
      </c>
      <c r="F1874" s="141">
        <v>44986</v>
      </c>
      <c r="G1874" s="106">
        <v>5</v>
      </c>
      <c r="H1874" s="106">
        <v>0</v>
      </c>
      <c r="I1874" s="106">
        <v>0</v>
      </c>
      <c r="J1874" s="106">
        <v>0</v>
      </c>
      <c r="K1874" s="117">
        <v>0</v>
      </c>
      <c r="L1874" s="106">
        <v>0</v>
      </c>
      <c r="M1874" s="117"/>
    </row>
    <row r="1875" spans="2:13">
      <c r="B1875" s="117" t="s">
        <v>206</v>
      </c>
      <c r="C1875" s="117" t="s">
        <v>1119</v>
      </c>
      <c r="D1875" s="117" t="s">
        <v>218</v>
      </c>
      <c r="E1875" s="117">
        <v>15693</v>
      </c>
      <c r="F1875" s="141">
        <v>44986</v>
      </c>
      <c r="G1875" s="106">
        <v>8</v>
      </c>
      <c r="H1875" s="106">
        <v>0</v>
      </c>
      <c r="I1875" s="106">
        <v>0</v>
      </c>
      <c r="J1875" s="106">
        <v>0</v>
      </c>
      <c r="K1875" s="117">
        <v>0</v>
      </c>
      <c r="L1875" s="106">
        <v>0</v>
      </c>
      <c r="M1875" s="117"/>
    </row>
    <row r="1876" spans="2:13">
      <c r="B1876" s="117" t="s">
        <v>125</v>
      </c>
      <c r="C1876" s="117" t="s">
        <v>1138</v>
      </c>
      <c r="D1876" s="117" t="s">
        <v>1359</v>
      </c>
      <c r="E1876" s="117">
        <v>15694</v>
      </c>
      <c r="F1876" s="141">
        <v>44986</v>
      </c>
      <c r="G1876" s="106">
        <v>0</v>
      </c>
      <c r="H1876" s="106">
        <v>0</v>
      </c>
      <c r="I1876" s="106">
        <v>0</v>
      </c>
      <c r="J1876" s="106">
        <v>0</v>
      </c>
      <c r="K1876" s="117">
        <v>0</v>
      </c>
      <c r="L1876" s="106">
        <v>0</v>
      </c>
      <c r="M1876" s="117"/>
    </row>
    <row r="1877" spans="2:13">
      <c r="B1877" s="117" t="s">
        <v>106</v>
      </c>
      <c r="C1877" s="117" t="s">
        <v>1181</v>
      </c>
      <c r="D1877" s="117" t="s">
        <v>1322</v>
      </c>
      <c r="E1877" s="117">
        <v>14473</v>
      </c>
      <c r="F1877" s="141">
        <v>44986</v>
      </c>
      <c r="G1877" s="106">
        <v>11</v>
      </c>
      <c r="H1877" s="106">
        <v>0</v>
      </c>
      <c r="I1877" s="106">
        <v>0</v>
      </c>
      <c r="J1877" s="106">
        <v>0</v>
      </c>
      <c r="K1877" s="117">
        <v>0</v>
      </c>
      <c r="L1877" s="106">
        <v>0</v>
      </c>
      <c r="M1877" s="117"/>
    </row>
    <row r="1878" spans="2:13">
      <c r="B1878" s="117" t="s">
        <v>106</v>
      </c>
      <c r="C1878" s="117" t="s">
        <v>1113</v>
      </c>
      <c r="D1878" s="117" t="s">
        <v>1375</v>
      </c>
      <c r="E1878" s="117">
        <v>25783</v>
      </c>
      <c r="F1878" s="141">
        <v>44986</v>
      </c>
      <c r="G1878" s="106">
        <v>0</v>
      </c>
      <c r="H1878" s="106">
        <v>0</v>
      </c>
      <c r="I1878" s="106">
        <v>0</v>
      </c>
      <c r="J1878" s="106">
        <v>0</v>
      </c>
      <c r="K1878" s="117">
        <v>0</v>
      </c>
      <c r="L1878" s="106">
        <v>0</v>
      </c>
      <c r="M1878" s="117"/>
    </row>
    <row r="1879" spans="2:13">
      <c r="B1879" s="117" t="s">
        <v>106</v>
      </c>
      <c r="C1879" s="117" t="s">
        <v>1131</v>
      </c>
      <c r="D1879" s="117" t="s">
        <v>117</v>
      </c>
      <c r="E1879" s="117">
        <v>15725</v>
      </c>
      <c r="F1879" s="141">
        <v>44986</v>
      </c>
      <c r="G1879" s="106">
        <v>5</v>
      </c>
      <c r="H1879" s="106">
        <v>0</v>
      </c>
      <c r="I1879" s="106">
        <v>0</v>
      </c>
      <c r="J1879" s="106">
        <v>0</v>
      </c>
      <c r="K1879" s="117">
        <v>0</v>
      </c>
      <c r="L1879" s="106">
        <v>0</v>
      </c>
      <c r="M1879" s="117"/>
    </row>
    <row r="1880" spans="2:13">
      <c r="B1880" s="117" t="s">
        <v>106</v>
      </c>
      <c r="C1880" s="117" t="s">
        <v>1131</v>
      </c>
      <c r="D1880" s="117" t="s">
        <v>1340</v>
      </c>
      <c r="E1880" s="117">
        <v>15733</v>
      </c>
      <c r="F1880" s="141">
        <v>44986</v>
      </c>
      <c r="G1880" s="106">
        <v>0</v>
      </c>
      <c r="H1880" s="106">
        <v>0</v>
      </c>
      <c r="I1880" s="106">
        <v>0</v>
      </c>
      <c r="J1880" s="106">
        <v>0</v>
      </c>
      <c r="K1880" s="117">
        <v>0</v>
      </c>
      <c r="L1880" s="106">
        <v>0</v>
      </c>
      <c r="M1880" s="117"/>
    </row>
    <row r="1881" spans="2:13">
      <c r="B1881" s="117" t="s">
        <v>125</v>
      </c>
      <c r="C1881" s="117" t="s">
        <v>1138</v>
      </c>
      <c r="D1881" s="117" t="s">
        <v>1355</v>
      </c>
      <c r="E1881" s="117">
        <v>15306</v>
      </c>
      <c r="F1881" s="141">
        <v>44986</v>
      </c>
      <c r="G1881" s="106">
        <v>0</v>
      </c>
      <c r="H1881" s="106">
        <v>0</v>
      </c>
      <c r="I1881" s="106">
        <v>0</v>
      </c>
      <c r="J1881" s="106">
        <v>0</v>
      </c>
      <c r="K1881" s="117">
        <v>0</v>
      </c>
      <c r="L1881" s="106">
        <v>0</v>
      </c>
      <c r="M1881" s="117"/>
    </row>
    <row r="1882" spans="2:13">
      <c r="B1882" s="117" t="s">
        <v>106</v>
      </c>
      <c r="C1882" s="117" t="s">
        <v>1131</v>
      </c>
      <c r="D1882" s="117" t="s">
        <v>118</v>
      </c>
      <c r="E1882" s="117">
        <v>15735</v>
      </c>
      <c r="F1882" s="141">
        <v>44986</v>
      </c>
      <c r="G1882" s="106">
        <v>3</v>
      </c>
      <c r="H1882" s="106">
        <v>0</v>
      </c>
      <c r="I1882" s="106">
        <v>0</v>
      </c>
      <c r="J1882" s="106">
        <v>0</v>
      </c>
      <c r="K1882" s="117">
        <v>0</v>
      </c>
      <c r="L1882" s="106">
        <v>0</v>
      </c>
      <c r="M1882" s="117"/>
    </row>
    <row r="1883" spans="2:13">
      <c r="B1883" s="117" t="s">
        <v>106</v>
      </c>
      <c r="C1883" s="117" t="s">
        <v>1131</v>
      </c>
      <c r="D1883" s="117" t="s">
        <v>1210</v>
      </c>
      <c r="E1883" s="117">
        <v>15742</v>
      </c>
      <c r="F1883" s="141">
        <v>44986</v>
      </c>
      <c r="G1883" s="106">
        <v>0</v>
      </c>
      <c r="H1883" s="106">
        <v>0</v>
      </c>
      <c r="I1883" s="106">
        <v>0</v>
      </c>
      <c r="J1883" s="106">
        <v>0</v>
      </c>
      <c r="K1883" s="117">
        <v>0</v>
      </c>
      <c r="L1883" s="106">
        <v>0</v>
      </c>
      <c r="M1883" s="117"/>
    </row>
    <row r="1884" spans="2:13">
      <c r="B1884" s="117" t="s">
        <v>206</v>
      </c>
      <c r="C1884" s="117" t="s">
        <v>1115</v>
      </c>
      <c r="D1884" s="117" t="s">
        <v>1211</v>
      </c>
      <c r="E1884" s="117">
        <v>15757</v>
      </c>
      <c r="F1884" s="141">
        <v>44986</v>
      </c>
      <c r="G1884" s="106">
        <v>0</v>
      </c>
      <c r="H1884" s="106">
        <v>0</v>
      </c>
      <c r="I1884" s="106">
        <v>0</v>
      </c>
      <c r="J1884" s="106">
        <v>0</v>
      </c>
      <c r="K1884" s="117">
        <v>0</v>
      </c>
      <c r="L1884" s="106">
        <v>0</v>
      </c>
      <c r="M1884" s="117"/>
    </row>
    <row r="1885" spans="2:13">
      <c r="B1885" s="117" t="s">
        <v>206</v>
      </c>
      <c r="C1885" s="117" t="s">
        <v>1119</v>
      </c>
      <c r="D1885" s="117" t="s">
        <v>219</v>
      </c>
      <c r="E1885" s="117">
        <v>15768</v>
      </c>
      <c r="F1885" s="141">
        <v>44986</v>
      </c>
      <c r="G1885" s="106">
        <v>29</v>
      </c>
      <c r="H1885" s="106">
        <v>0</v>
      </c>
      <c r="I1885" s="106">
        <v>0</v>
      </c>
      <c r="J1885" s="106">
        <v>0</v>
      </c>
      <c r="K1885" s="117">
        <v>0</v>
      </c>
      <c r="L1885" s="106">
        <v>0</v>
      </c>
      <c r="M1885" s="117"/>
    </row>
    <row r="1886" spans="2:13">
      <c r="B1886" s="117" t="s">
        <v>106</v>
      </c>
      <c r="C1886" s="117" t="s">
        <v>1136</v>
      </c>
      <c r="D1886" s="117" t="s">
        <v>1212</v>
      </c>
      <c r="E1886" s="117">
        <v>17096</v>
      </c>
      <c r="F1886" s="141">
        <v>44986</v>
      </c>
      <c r="G1886" s="106">
        <v>5</v>
      </c>
      <c r="H1886" s="106">
        <v>0</v>
      </c>
      <c r="I1886" s="106">
        <v>0</v>
      </c>
      <c r="J1886" s="106">
        <v>0</v>
      </c>
      <c r="K1886" s="117">
        <v>0</v>
      </c>
      <c r="L1886" s="106">
        <v>0</v>
      </c>
      <c r="M1886" s="117"/>
    </row>
    <row r="1887" spans="2:13">
      <c r="B1887" s="117" t="s">
        <v>206</v>
      </c>
      <c r="C1887" s="117" t="s">
        <v>1115</v>
      </c>
      <c r="D1887" s="117" t="s">
        <v>687</v>
      </c>
      <c r="E1887" s="117">
        <v>16953</v>
      </c>
      <c r="F1887" s="141">
        <v>44986</v>
      </c>
      <c r="G1887" s="106">
        <v>0</v>
      </c>
      <c r="H1887" s="106">
        <v>0</v>
      </c>
      <c r="I1887" s="106">
        <v>0</v>
      </c>
      <c r="J1887" s="106">
        <v>0</v>
      </c>
      <c r="K1887" s="117">
        <v>0</v>
      </c>
      <c r="L1887" s="106">
        <v>0</v>
      </c>
      <c r="M1887" s="117"/>
    </row>
    <row r="1888" spans="2:13">
      <c r="B1888" s="117" t="s">
        <v>206</v>
      </c>
      <c r="C1888" s="117" t="s">
        <v>1119</v>
      </c>
      <c r="D1888" s="117" t="s">
        <v>220</v>
      </c>
      <c r="E1888" s="117">
        <v>15780</v>
      </c>
      <c r="F1888" s="141">
        <v>44986</v>
      </c>
      <c r="G1888" s="106">
        <v>0</v>
      </c>
      <c r="H1888" s="106">
        <v>0</v>
      </c>
      <c r="I1888" s="106">
        <v>1</v>
      </c>
      <c r="J1888" s="106">
        <v>0</v>
      </c>
      <c r="K1888" s="117">
        <v>0</v>
      </c>
      <c r="L1888" s="106">
        <v>0</v>
      </c>
      <c r="M1888" s="117"/>
    </row>
    <row r="1889" spans="2:13">
      <c r="B1889" s="117" t="s">
        <v>20</v>
      </c>
      <c r="C1889" s="117" t="s">
        <v>1376</v>
      </c>
      <c r="D1889" s="117" t="s">
        <v>1377</v>
      </c>
      <c r="E1889" s="117">
        <v>24675</v>
      </c>
      <c r="F1889" s="141">
        <v>44593</v>
      </c>
      <c r="G1889" s="106">
        <v>2</v>
      </c>
      <c r="H1889" s="106">
        <v>0</v>
      </c>
      <c r="I1889" s="106">
        <v>0</v>
      </c>
      <c r="J1889" s="106">
        <v>0</v>
      </c>
      <c r="K1889" s="117">
        <v>0</v>
      </c>
      <c r="L1889" s="106">
        <v>0</v>
      </c>
      <c r="M1889" s="117"/>
    </row>
    <row r="1890" spans="2:13">
      <c r="B1890" s="117" t="s">
        <v>20</v>
      </c>
      <c r="C1890" s="117" t="s">
        <v>1376</v>
      </c>
      <c r="D1890" s="117" t="s">
        <v>1378</v>
      </c>
      <c r="E1890" s="117">
        <v>25037</v>
      </c>
      <c r="F1890" s="141">
        <v>44593</v>
      </c>
      <c r="G1890" s="106">
        <v>1</v>
      </c>
      <c r="H1890" s="106">
        <v>0</v>
      </c>
      <c r="I1890" s="106">
        <v>0</v>
      </c>
      <c r="J1890" s="106">
        <v>0</v>
      </c>
      <c r="K1890" s="117">
        <v>0</v>
      </c>
      <c r="L1890" s="106">
        <v>0</v>
      </c>
      <c r="M1890" s="117"/>
    </row>
    <row r="1891" spans="2:13">
      <c r="B1891" s="117" t="s">
        <v>20</v>
      </c>
      <c r="C1891" s="117" t="s">
        <v>1379</v>
      </c>
      <c r="D1891" s="117" t="s">
        <v>1380</v>
      </c>
      <c r="E1891" s="117">
        <v>17302</v>
      </c>
      <c r="F1891" s="141">
        <v>44593</v>
      </c>
      <c r="G1891" s="106">
        <v>0</v>
      </c>
      <c r="H1891" s="106">
        <v>0</v>
      </c>
      <c r="I1891" s="106">
        <v>0</v>
      </c>
      <c r="J1891" s="106">
        <v>0</v>
      </c>
      <c r="K1891" s="117">
        <v>0</v>
      </c>
      <c r="L1891" s="106">
        <v>0</v>
      </c>
      <c r="M1891" s="117"/>
    </row>
    <row r="1892" spans="2:13">
      <c r="B1892" s="117" t="s">
        <v>20</v>
      </c>
      <c r="C1892" s="117" t="s">
        <v>1381</v>
      </c>
      <c r="D1892" s="117" t="s">
        <v>1382</v>
      </c>
      <c r="E1892" s="117">
        <v>17542</v>
      </c>
      <c r="F1892" s="141">
        <v>44593</v>
      </c>
      <c r="G1892" s="106">
        <v>0</v>
      </c>
      <c r="H1892" s="106">
        <v>0</v>
      </c>
      <c r="I1892" s="106">
        <v>0</v>
      </c>
      <c r="J1892" s="106">
        <v>0</v>
      </c>
      <c r="K1892" s="117">
        <v>0</v>
      </c>
      <c r="L1892" s="106">
        <v>0</v>
      </c>
      <c r="M1892" s="117"/>
    </row>
    <row r="1893" spans="2:13">
      <c r="B1893" s="117" t="s">
        <v>20</v>
      </c>
      <c r="C1893" s="117" t="s">
        <v>1383</v>
      </c>
      <c r="D1893" s="117" t="s">
        <v>1384</v>
      </c>
      <c r="E1893" s="117">
        <v>24855</v>
      </c>
      <c r="F1893" s="141">
        <v>44593</v>
      </c>
      <c r="G1893" s="106">
        <v>0</v>
      </c>
      <c r="H1893" s="106">
        <v>0</v>
      </c>
      <c r="I1893" s="106">
        <v>0</v>
      </c>
      <c r="J1893" s="106">
        <v>0</v>
      </c>
      <c r="K1893" s="117">
        <v>0</v>
      </c>
      <c r="L1893" s="106">
        <v>0</v>
      </c>
      <c r="M1893" s="117"/>
    </row>
    <row r="1894" spans="2:13">
      <c r="B1894" s="117" t="s">
        <v>20</v>
      </c>
      <c r="C1894" s="117" t="s">
        <v>1385</v>
      </c>
      <c r="D1894" s="117" t="s">
        <v>31</v>
      </c>
      <c r="E1894" s="117">
        <v>14424</v>
      </c>
      <c r="F1894" s="141">
        <v>44593</v>
      </c>
      <c r="G1894" s="106">
        <v>0</v>
      </c>
      <c r="H1894" s="106">
        <v>1</v>
      </c>
      <c r="I1894" s="106">
        <v>0</v>
      </c>
      <c r="J1894" s="106">
        <v>0</v>
      </c>
      <c r="K1894" s="117">
        <v>0</v>
      </c>
      <c r="L1894" s="106">
        <v>0</v>
      </c>
      <c r="M1894" s="117"/>
    </row>
    <row r="1895" spans="2:13">
      <c r="B1895" s="117" t="s">
        <v>20</v>
      </c>
      <c r="C1895" s="117" t="s">
        <v>1379</v>
      </c>
      <c r="D1895" s="117" t="s">
        <v>562</v>
      </c>
      <c r="E1895" s="117">
        <v>14443</v>
      </c>
      <c r="F1895" s="141">
        <v>44593</v>
      </c>
      <c r="G1895" s="106">
        <v>0</v>
      </c>
      <c r="H1895" s="106">
        <v>0</v>
      </c>
      <c r="I1895" s="106">
        <v>0</v>
      </c>
      <c r="J1895" s="106">
        <v>0</v>
      </c>
      <c r="K1895" s="117">
        <v>0</v>
      </c>
      <c r="L1895" s="106">
        <v>0</v>
      </c>
      <c r="M1895" s="117"/>
    </row>
    <row r="1896" spans="2:13">
      <c r="B1896" s="117" t="s">
        <v>20</v>
      </c>
      <c r="C1896" s="117" t="s">
        <v>1385</v>
      </c>
      <c r="D1896" s="117" t="s">
        <v>1386</v>
      </c>
      <c r="E1896" s="117">
        <v>14478</v>
      </c>
      <c r="F1896" s="141">
        <v>44593</v>
      </c>
      <c r="G1896" s="106">
        <v>0</v>
      </c>
      <c r="H1896" s="106">
        <v>0</v>
      </c>
      <c r="I1896" s="106">
        <v>0</v>
      </c>
      <c r="J1896" s="106">
        <v>0</v>
      </c>
      <c r="K1896" s="117">
        <v>0</v>
      </c>
      <c r="L1896" s="106">
        <v>0</v>
      </c>
      <c r="M1896" s="117"/>
    </row>
    <row r="1897" spans="2:13">
      <c r="B1897" s="117" t="s">
        <v>20</v>
      </c>
      <c r="C1897" s="117" t="s">
        <v>1381</v>
      </c>
      <c r="D1897" s="117" t="s">
        <v>1387</v>
      </c>
      <c r="E1897" s="117">
        <v>16378</v>
      </c>
      <c r="F1897" s="141">
        <v>44593</v>
      </c>
      <c r="G1897" s="106">
        <v>0</v>
      </c>
      <c r="H1897" s="106">
        <v>0</v>
      </c>
      <c r="I1897" s="106">
        <v>0</v>
      </c>
      <c r="J1897" s="106">
        <v>0</v>
      </c>
      <c r="K1897" s="117">
        <v>0</v>
      </c>
      <c r="L1897" s="106">
        <v>0</v>
      </c>
      <c r="M1897" s="117"/>
    </row>
    <row r="1898" spans="2:13">
      <c r="B1898" s="117" t="s">
        <v>20</v>
      </c>
      <c r="C1898" s="117" t="s">
        <v>1388</v>
      </c>
      <c r="D1898" s="117" t="s">
        <v>576</v>
      </c>
      <c r="E1898" s="117">
        <v>14550</v>
      </c>
      <c r="F1898" s="141">
        <v>44593</v>
      </c>
      <c r="G1898" s="106">
        <v>0</v>
      </c>
      <c r="H1898" s="106">
        <v>1</v>
      </c>
      <c r="I1898" s="106">
        <v>1</v>
      </c>
      <c r="J1898" s="106">
        <v>0</v>
      </c>
      <c r="K1898" s="117">
        <v>0</v>
      </c>
      <c r="L1898" s="106">
        <v>0</v>
      </c>
      <c r="M1898" s="117"/>
    </row>
    <row r="1899" spans="2:13">
      <c r="B1899" s="117" t="s">
        <v>20</v>
      </c>
      <c r="C1899" s="117" t="s">
        <v>1383</v>
      </c>
      <c r="D1899" s="117" t="s">
        <v>23</v>
      </c>
      <c r="E1899" s="117">
        <v>14559</v>
      </c>
      <c r="F1899" s="141">
        <v>44593</v>
      </c>
      <c r="G1899" s="106">
        <v>24</v>
      </c>
      <c r="H1899" s="106">
        <v>0</v>
      </c>
      <c r="I1899" s="106">
        <v>0</v>
      </c>
      <c r="J1899" s="106">
        <v>0</v>
      </c>
      <c r="K1899" s="117">
        <v>0</v>
      </c>
      <c r="L1899" s="106">
        <v>0</v>
      </c>
      <c r="M1899" s="117"/>
    </row>
    <row r="1900" spans="2:13">
      <c r="B1900" s="117" t="s">
        <v>20</v>
      </c>
      <c r="C1900" s="117" t="s">
        <v>1389</v>
      </c>
      <c r="D1900" s="117" t="s">
        <v>1390</v>
      </c>
      <c r="E1900" s="117">
        <v>25050</v>
      </c>
      <c r="F1900" s="141">
        <v>44593</v>
      </c>
      <c r="G1900" s="106">
        <v>2</v>
      </c>
      <c r="H1900" s="106">
        <v>0</v>
      </c>
      <c r="I1900" s="106">
        <v>0</v>
      </c>
      <c r="J1900" s="106">
        <v>0</v>
      </c>
      <c r="K1900" s="117">
        <v>0</v>
      </c>
      <c r="L1900" s="106">
        <v>0</v>
      </c>
      <c r="M1900" s="117"/>
    </row>
    <row r="1901" spans="2:13">
      <c r="B1901" s="117" t="s">
        <v>20</v>
      </c>
      <c r="C1901" s="117" t="s">
        <v>1383</v>
      </c>
      <c r="D1901" s="117" t="s">
        <v>1391</v>
      </c>
      <c r="E1901" s="117">
        <v>16415</v>
      </c>
      <c r="F1901" s="141">
        <v>44593</v>
      </c>
      <c r="G1901" s="106">
        <v>0</v>
      </c>
      <c r="H1901" s="106">
        <v>0</v>
      </c>
      <c r="I1901" s="106">
        <v>0</v>
      </c>
      <c r="J1901" s="106">
        <v>0</v>
      </c>
      <c r="K1901" s="117">
        <v>0</v>
      </c>
      <c r="L1901" s="106">
        <v>0</v>
      </c>
      <c r="M1901" s="117"/>
    </row>
    <row r="1902" spans="2:13">
      <c r="B1902" s="117" t="s">
        <v>20</v>
      </c>
      <c r="C1902" s="117" t="s">
        <v>1389</v>
      </c>
      <c r="D1902" s="117" t="s">
        <v>1392</v>
      </c>
      <c r="E1902" s="117">
        <v>26309</v>
      </c>
      <c r="F1902" s="141">
        <v>44593</v>
      </c>
      <c r="G1902" s="106">
        <v>2</v>
      </c>
      <c r="H1902" s="106">
        <v>0</v>
      </c>
      <c r="I1902" s="106">
        <v>0</v>
      </c>
      <c r="J1902" s="106">
        <v>0</v>
      </c>
      <c r="K1902" s="117">
        <v>0</v>
      </c>
      <c r="L1902" s="106">
        <v>0</v>
      </c>
      <c r="M1902" s="117"/>
    </row>
    <row r="1903" spans="2:13">
      <c r="B1903" s="117" t="s">
        <v>20</v>
      </c>
      <c r="C1903" s="117" t="s">
        <v>1393</v>
      </c>
      <c r="D1903" s="117" t="s">
        <v>1394</v>
      </c>
      <c r="E1903" s="117">
        <v>16398</v>
      </c>
      <c r="F1903" s="141">
        <v>44593</v>
      </c>
      <c r="G1903" s="106">
        <v>1</v>
      </c>
      <c r="H1903" s="106">
        <v>0</v>
      </c>
      <c r="I1903" s="106">
        <v>0</v>
      </c>
      <c r="J1903" s="106">
        <v>0</v>
      </c>
      <c r="K1903" s="117">
        <v>0</v>
      </c>
      <c r="L1903" s="106">
        <v>0</v>
      </c>
      <c r="M1903" s="117"/>
    </row>
    <row r="1904" spans="2:13">
      <c r="B1904" s="117" t="s">
        <v>20</v>
      </c>
      <c r="C1904" s="117" t="s">
        <v>1379</v>
      </c>
      <c r="D1904" s="117" t="s">
        <v>1395</v>
      </c>
      <c r="E1904" s="117">
        <v>14924</v>
      </c>
      <c r="F1904" s="141">
        <v>44593</v>
      </c>
      <c r="G1904" s="106">
        <v>0</v>
      </c>
      <c r="H1904" s="106">
        <v>0</v>
      </c>
      <c r="I1904" s="106">
        <v>0</v>
      </c>
      <c r="J1904" s="106">
        <v>0</v>
      </c>
      <c r="K1904" s="117">
        <v>0</v>
      </c>
      <c r="L1904" s="106">
        <v>0</v>
      </c>
      <c r="M1904" s="117"/>
    </row>
    <row r="1905" spans="2:13">
      <c r="B1905" s="117" t="s">
        <v>20</v>
      </c>
      <c r="C1905" s="117" t="s">
        <v>1383</v>
      </c>
      <c r="D1905" s="117" t="s">
        <v>1396</v>
      </c>
      <c r="E1905" s="117">
        <v>21602</v>
      </c>
      <c r="F1905" s="141">
        <v>44593</v>
      </c>
      <c r="G1905" s="106">
        <v>0</v>
      </c>
      <c r="H1905" s="106">
        <v>0</v>
      </c>
      <c r="I1905" s="106">
        <v>0</v>
      </c>
      <c r="J1905" s="106">
        <v>0</v>
      </c>
      <c r="K1905" s="117">
        <v>0</v>
      </c>
      <c r="L1905" s="106">
        <v>0</v>
      </c>
      <c r="M1905" s="117"/>
    </row>
    <row r="1906" spans="2:13">
      <c r="B1906" s="117" t="s">
        <v>20</v>
      </c>
      <c r="C1906" s="117" t="s">
        <v>1397</v>
      </c>
      <c r="D1906" s="117" t="s">
        <v>1398</v>
      </c>
      <c r="E1906" s="117">
        <v>18172</v>
      </c>
      <c r="F1906" s="141">
        <v>44593</v>
      </c>
      <c r="G1906" s="106">
        <v>0</v>
      </c>
      <c r="H1906" s="106">
        <v>0</v>
      </c>
      <c r="I1906" s="106">
        <v>0</v>
      </c>
      <c r="J1906" s="106">
        <v>0</v>
      </c>
      <c r="K1906" s="117">
        <v>0</v>
      </c>
      <c r="L1906" s="106">
        <v>0</v>
      </c>
      <c r="M1906" s="117"/>
    </row>
    <row r="1907" spans="2:13">
      <c r="B1907" s="117" t="s">
        <v>20</v>
      </c>
      <c r="C1907" s="117" t="s">
        <v>1399</v>
      </c>
      <c r="D1907" s="117" t="s">
        <v>1400</v>
      </c>
      <c r="E1907" s="117">
        <v>15129</v>
      </c>
      <c r="F1907" s="141">
        <v>44593</v>
      </c>
      <c r="G1907" s="106">
        <v>0</v>
      </c>
      <c r="H1907" s="106">
        <v>0</v>
      </c>
      <c r="I1907" s="106">
        <v>0</v>
      </c>
      <c r="J1907" s="106">
        <v>0</v>
      </c>
      <c r="K1907" s="117">
        <v>0</v>
      </c>
      <c r="L1907" s="106">
        <v>0</v>
      </c>
      <c r="M1907" s="117"/>
    </row>
    <row r="1908" spans="2:13">
      <c r="B1908" s="117" t="s">
        <v>20</v>
      </c>
      <c r="C1908" s="117" t="s">
        <v>1383</v>
      </c>
      <c r="D1908" s="117" t="s">
        <v>1401</v>
      </c>
      <c r="E1908" s="117">
        <v>21604</v>
      </c>
      <c r="F1908" s="141">
        <v>44593</v>
      </c>
      <c r="G1908" s="106">
        <v>0</v>
      </c>
      <c r="H1908" s="106">
        <v>0</v>
      </c>
      <c r="I1908" s="106">
        <v>0</v>
      </c>
      <c r="J1908" s="106">
        <v>0</v>
      </c>
      <c r="K1908" s="117">
        <v>0</v>
      </c>
      <c r="L1908" s="106">
        <v>0</v>
      </c>
      <c r="M1908" s="117"/>
    </row>
    <row r="1909" spans="2:13">
      <c r="B1909" s="117" t="s">
        <v>20</v>
      </c>
      <c r="C1909" s="117" t="s">
        <v>1393</v>
      </c>
      <c r="D1909" s="117" t="s">
        <v>188</v>
      </c>
      <c r="E1909" s="117">
        <v>15159</v>
      </c>
      <c r="F1909" s="141">
        <v>44593</v>
      </c>
      <c r="G1909" s="106">
        <v>11</v>
      </c>
      <c r="H1909" s="106">
        <v>0</v>
      </c>
      <c r="I1909" s="106">
        <v>0</v>
      </c>
      <c r="J1909" s="106">
        <v>0</v>
      </c>
      <c r="K1909" s="117">
        <v>0</v>
      </c>
      <c r="L1909" s="106">
        <v>0</v>
      </c>
      <c r="M1909" s="117"/>
    </row>
    <row r="1910" spans="2:13">
      <c r="B1910" s="117" t="s">
        <v>20</v>
      </c>
      <c r="C1910" s="117" t="s">
        <v>1397</v>
      </c>
      <c r="D1910" s="117" t="s">
        <v>1402</v>
      </c>
      <c r="E1910" s="117">
        <v>20138</v>
      </c>
      <c r="F1910" s="141">
        <v>44593</v>
      </c>
      <c r="G1910" s="106">
        <v>1</v>
      </c>
      <c r="H1910" s="106">
        <v>0</v>
      </c>
      <c r="I1910" s="106">
        <v>0</v>
      </c>
      <c r="J1910" s="106">
        <v>0</v>
      </c>
      <c r="K1910" s="117">
        <v>0</v>
      </c>
      <c r="L1910" s="106">
        <v>0</v>
      </c>
      <c r="M1910" s="117"/>
    </row>
    <row r="1911" spans="2:13">
      <c r="B1911" s="117" t="s">
        <v>20</v>
      </c>
      <c r="C1911" s="117" t="s">
        <v>1393</v>
      </c>
      <c r="D1911" s="117" t="s">
        <v>1403</v>
      </c>
      <c r="E1911" s="117">
        <v>15183</v>
      </c>
      <c r="F1911" s="141">
        <v>44593</v>
      </c>
      <c r="G1911" s="106">
        <v>0</v>
      </c>
      <c r="H1911" s="106">
        <v>0</v>
      </c>
      <c r="I1911" s="106">
        <v>0</v>
      </c>
      <c r="J1911" s="106">
        <v>0</v>
      </c>
      <c r="K1911" s="117">
        <v>0</v>
      </c>
      <c r="L1911" s="106">
        <v>0</v>
      </c>
      <c r="M1911" s="117"/>
    </row>
    <row r="1912" spans="2:13">
      <c r="B1912" s="117" t="s">
        <v>20</v>
      </c>
      <c r="C1912" s="117" t="s">
        <v>1397</v>
      </c>
      <c r="D1912" s="117" t="s">
        <v>1404</v>
      </c>
      <c r="E1912" s="117">
        <v>15188</v>
      </c>
      <c r="F1912" s="141">
        <v>44593</v>
      </c>
      <c r="G1912" s="106">
        <v>1</v>
      </c>
      <c r="H1912" s="106">
        <v>0</v>
      </c>
      <c r="I1912" s="106">
        <v>0</v>
      </c>
      <c r="J1912" s="106">
        <v>0</v>
      </c>
      <c r="K1912" s="117">
        <v>0</v>
      </c>
      <c r="L1912" s="106">
        <v>0</v>
      </c>
      <c r="M1912" s="117"/>
    </row>
    <row r="1913" spans="2:13">
      <c r="B1913" s="117" t="s">
        <v>20</v>
      </c>
      <c r="C1913" s="117" t="s">
        <v>1383</v>
      </c>
      <c r="D1913" s="117" t="s">
        <v>1405</v>
      </c>
      <c r="E1913" s="117">
        <v>15214</v>
      </c>
      <c r="F1913" s="141">
        <v>44593</v>
      </c>
      <c r="G1913" s="106">
        <v>0</v>
      </c>
      <c r="H1913" s="106">
        <v>0</v>
      </c>
      <c r="I1913" s="106">
        <v>0</v>
      </c>
      <c r="J1913" s="106">
        <v>0</v>
      </c>
      <c r="K1913" s="117">
        <v>0</v>
      </c>
      <c r="L1913" s="106">
        <v>0</v>
      </c>
      <c r="M1913" s="117"/>
    </row>
    <row r="1914" spans="2:13">
      <c r="B1914" s="117" t="s">
        <v>20</v>
      </c>
      <c r="C1914" s="117" t="s">
        <v>1399</v>
      </c>
      <c r="D1914" s="117" t="s">
        <v>1406</v>
      </c>
      <c r="E1914" s="117">
        <v>16399</v>
      </c>
      <c r="F1914" s="141">
        <v>44593</v>
      </c>
      <c r="G1914" s="106">
        <v>0</v>
      </c>
      <c r="H1914" s="106">
        <v>0</v>
      </c>
      <c r="I1914" s="106">
        <v>0</v>
      </c>
      <c r="J1914" s="106">
        <v>0</v>
      </c>
      <c r="K1914" s="117">
        <v>0</v>
      </c>
      <c r="L1914" s="106">
        <v>0</v>
      </c>
      <c r="M1914" s="117"/>
    </row>
    <row r="1915" spans="2:13">
      <c r="B1915" s="117" t="s">
        <v>20</v>
      </c>
      <c r="C1915" s="117" t="s">
        <v>1407</v>
      </c>
      <c r="D1915" s="117" t="s">
        <v>1408</v>
      </c>
      <c r="E1915" s="117">
        <v>20596</v>
      </c>
      <c r="F1915" s="141">
        <v>44593</v>
      </c>
      <c r="G1915" s="106">
        <v>0</v>
      </c>
      <c r="H1915" s="106">
        <v>0</v>
      </c>
      <c r="I1915" s="106">
        <v>0</v>
      </c>
      <c r="J1915" s="106">
        <v>0</v>
      </c>
      <c r="K1915" s="117">
        <v>0</v>
      </c>
      <c r="L1915" s="106">
        <v>0</v>
      </c>
      <c r="M1915" s="117"/>
    </row>
    <row r="1916" spans="2:13">
      <c r="B1916" s="117" t="s">
        <v>20</v>
      </c>
      <c r="C1916" s="117" t="s">
        <v>1399</v>
      </c>
      <c r="D1916" s="117" t="s">
        <v>1409</v>
      </c>
      <c r="E1916" s="117">
        <v>25216</v>
      </c>
      <c r="F1916" s="141">
        <v>44593</v>
      </c>
      <c r="G1916" s="106">
        <v>0</v>
      </c>
      <c r="H1916" s="106">
        <v>0</v>
      </c>
      <c r="I1916" s="106">
        <v>0</v>
      </c>
      <c r="J1916" s="106">
        <v>0</v>
      </c>
      <c r="K1916" s="117">
        <v>0</v>
      </c>
      <c r="L1916" s="106">
        <v>0</v>
      </c>
      <c r="M1916" s="117"/>
    </row>
    <row r="1917" spans="2:13">
      <c r="B1917" s="117" t="s">
        <v>20</v>
      </c>
      <c r="C1917" s="117" t="s">
        <v>1383</v>
      </c>
      <c r="D1917" s="117" t="s">
        <v>156</v>
      </c>
      <c r="E1917" s="117">
        <v>17191</v>
      </c>
      <c r="F1917" s="141">
        <v>44593</v>
      </c>
      <c r="G1917" s="106">
        <v>0</v>
      </c>
      <c r="H1917" s="106">
        <v>0</v>
      </c>
      <c r="I1917" s="106">
        <v>0</v>
      </c>
      <c r="J1917" s="106">
        <v>0</v>
      </c>
      <c r="K1917" s="117">
        <v>0</v>
      </c>
      <c r="L1917" s="106">
        <v>0</v>
      </c>
      <c r="M1917" s="117"/>
    </row>
    <row r="1918" spans="2:13">
      <c r="B1918" s="117" t="s">
        <v>20</v>
      </c>
      <c r="C1918" s="117" t="s">
        <v>1397</v>
      </c>
      <c r="D1918" s="117" t="s">
        <v>1410</v>
      </c>
      <c r="E1918" s="117">
        <v>15286</v>
      </c>
      <c r="F1918" s="141">
        <v>44593</v>
      </c>
      <c r="G1918" s="106">
        <v>1</v>
      </c>
      <c r="H1918" s="106">
        <v>0</v>
      </c>
      <c r="I1918" s="106">
        <v>0</v>
      </c>
      <c r="J1918" s="106">
        <v>0</v>
      </c>
      <c r="K1918" s="117">
        <v>0</v>
      </c>
      <c r="L1918" s="106">
        <v>0</v>
      </c>
      <c r="M1918" s="117"/>
    </row>
    <row r="1919" spans="2:13">
      <c r="B1919" s="117" t="s">
        <v>20</v>
      </c>
      <c r="C1919" s="117" t="s">
        <v>1383</v>
      </c>
      <c r="D1919" s="117" t="s">
        <v>1411</v>
      </c>
      <c r="E1919" s="117">
        <v>17858</v>
      </c>
      <c r="F1919" s="141">
        <v>44593</v>
      </c>
      <c r="G1919" s="106">
        <v>6</v>
      </c>
      <c r="H1919" s="106">
        <v>0</v>
      </c>
      <c r="I1919" s="106">
        <v>0</v>
      </c>
      <c r="J1919" s="106">
        <v>0</v>
      </c>
      <c r="K1919" s="117">
        <v>0</v>
      </c>
      <c r="L1919" s="106">
        <v>0</v>
      </c>
      <c r="M1919" s="117"/>
    </row>
    <row r="1920" spans="2:13">
      <c r="B1920" s="117" t="s">
        <v>20</v>
      </c>
      <c r="C1920" s="117" t="s">
        <v>1388</v>
      </c>
      <c r="D1920" s="117" t="s">
        <v>1412</v>
      </c>
      <c r="E1920" s="117">
        <v>28906</v>
      </c>
      <c r="F1920" s="141">
        <v>44593</v>
      </c>
      <c r="G1920" s="106">
        <v>1</v>
      </c>
      <c r="H1920" s="106">
        <v>0</v>
      </c>
      <c r="I1920" s="106">
        <v>0</v>
      </c>
      <c r="J1920" s="106">
        <v>0</v>
      </c>
      <c r="K1920" s="117">
        <v>0</v>
      </c>
      <c r="L1920" s="106">
        <v>0</v>
      </c>
      <c r="M1920" s="117"/>
    </row>
    <row r="1921" spans="2:13">
      <c r="B1921" s="117" t="s">
        <v>20</v>
      </c>
      <c r="C1921" s="117" t="s">
        <v>1376</v>
      </c>
      <c r="D1921" s="117" t="s">
        <v>1377</v>
      </c>
      <c r="E1921" s="117">
        <v>24675</v>
      </c>
      <c r="F1921" s="141">
        <v>44621</v>
      </c>
      <c r="G1921" s="106">
        <v>1</v>
      </c>
      <c r="H1921" s="106">
        <v>0</v>
      </c>
      <c r="I1921" s="106">
        <v>0</v>
      </c>
      <c r="J1921" s="106">
        <v>0</v>
      </c>
      <c r="K1921" s="117">
        <v>0</v>
      </c>
      <c r="L1921" s="106">
        <v>0</v>
      </c>
      <c r="M1921" s="117"/>
    </row>
    <row r="1922" spans="2:13">
      <c r="B1922" s="117" t="s">
        <v>20</v>
      </c>
      <c r="C1922" s="117" t="s">
        <v>1385</v>
      </c>
      <c r="D1922" s="117" t="s">
        <v>30</v>
      </c>
      <c r="E1922" s="117">
        <v>14224</v>
      </c>
      <c r="F1922" s="141">
        <v>44621</v>
      </c>
      <c r="G1922" s="106">
        <v>1</v>
      </c>
      <c r="H1922" s="106">
        <v>0</v>
      </c>
      <c r="I1922" s="106">
        <v>0</v>
      </c>
      <c r="J1922" s="106">
        <v>0</v>
      </c>
      <c r="K1922" s="117">
        <v>0</v>
      </c>
      <c r="L1922" s="106">
        <v>0</v>
      </c>
      <c r="M1922" s="117"/>
    </row>
    <row r="1923" spans="2:13">
      <c r="B1923" s="117" t="s">
        <v>20</v>
      </c>
      <c r="C1923" s="117" t="s">
        <v>1388</v>
      </c>
      <c r="D1923" s="117" t="s">
        <v>1413</v>
      </c>
      <c r="E1923" s="117">
        <v>22917</v>
      </c>
      <c r="F1923" s="141">
        <v>44621</v>
      </c>
      <c r="G1923" s="106">
        <v>2</v>
      </c>
      <c r="H1923" s="106">
        <v>0</v>
      </c>
      <c r="I1923" s="106">
        <v>0</v>
      </c>
      <c r="J1923" s="106">
        <v>0</v>
      </c>
      <c r="K1923" s="117">
        <v>0</v>
      </c>
      <c r="L1923" s="106">
        <v>0</v>
      </c>
      <c r="M1923" s="117"/>
    </row>
    <row r="1924" spans="2:13">
      <c r="B1924" s="117" t="s">
        <v>20</v>
      </c>
      <c r="C1924" s="117" t="s">
        <v>1393</v>
      </c>
      <c r="D1924" s="117" t="s">
        <v>1414</v>
      </c>
      <c r="E1924" s="117">
        <v>21846</v>
      </c>
      <c r="F1924" s="141">
        <v>44621</v>
      </c>
      <c r="G1924" s="106">
        <v>0</v>
      </c>
      <c r="H1924" s="106">
        <v>0</v>
      </c>
      <c r="I1924" s="106">
        <v>0</v>
      </c>
      <c r="J1924" s="106">
        <v>0</v>
      </c>
      <c r="K1924" s="117">
        <v>0</v>
      </c>
      <c r="L1924" s="106">
        <v>0</v>
      </c>
      <c r="M1924" s="117"/>
    </row>
    <row r="1925" spans="2:13">
      <c r="B1925" s="117" t="s">
        <v>20</v>
      </c>
      <c r="C1925" s="117" t="s">
        <v>1393</v>
      </c>
      <c r="D1925" s="117" t="s">
        <v>182</v>
      </c>
      <c r="E1925" s="117">
        <v>14396</v>
      </c>
      <c r="F1925" s="141">
        <v>44621</v>
      </c>
      <c r="G1925" s="106">
        <v>0</v>
      </c>
      <c r="H1925" s="106">
        <v>0</v>
      </c>
      <c r="I1925" s="106">
        <v>0</v>
      </c>
      <c r="J1925" s="106">
        <v>0</v>
      </c>
      <c r="K1925" s="117">
        <v>0</v>
      </c>
      <c r="L1925" s="106">
        <v>0</v>
      </c>
      <c r="M1925" s="117"/>
    </row>
    <row r="1926" spans="2:13">
      <c r="B1926" s="117" t="s">
        <v>20</v>
      </c>
      <c r="C1926" s="117" t="s">
        <v>1383</v>
      </c>
      <c r="D1926" s="117" t="s">
        <v>1415</v>
      </c>
      <c r="E1926" s="117">
        <v>27641</v>
      </c>
      <c r="F1926" s="141">
        <v>44621</v>
      </c>
      <c r="G1926" s="106">
        <v>0</v>
      </c>
      <c r="H1926" s="106">
        <v>0</v>
      </c>
      <c r="I1926" s="106">
        <v>0</v>
      </c>
      <c r="J1926" s="106">
        <v>0</v>
      </c>
      <c r="K1926" s="117">
        <v>0</v>
      </c>
      <c r="L1926" s="106">
        <v>0</v>
      </c>
      <c r="M1926" s="117"/>
    </row>
    <row r="1927" spans="2:13">
      <c r="B1927" s="117" t="s">
        <v>20</v>
      </c>
      <c r="C1927" s="117" t="s">
        <v>1407</v>
      </c>
      <c r="D1927" s="117" t="s">
        <v>1416</v>
      </c>
      <c r="E1927" s="117">
        <v>22847</v>
      </c>
      <c r="F1927" s="141">
        <v>44621</v>
      </c>
      <c r="G1927" s="106">
        <v>0</v>
      </c>
      <c r="H1927" s="106">
        <v>0</v>
      </c>
      <c r="I1927" s="106">
        <v>0</v>
      </c>
      <c r="J1927" s="106">
        <v>0</v>
      </c>
      <c r="K1927" s="117">
        <v>0</v>
      </c>
      <c r="L1927" s="106">
        <v>0</v>
      </c>
      <c r="M1927" s="117"/>
    </row>
    <row r="1928" spans="2:13">
      <c r="B1928" s="117" t="s">
        <v>20</v>
      </c>
      <c r="C1928" s="117" t="s">
        <v>1388</v>
      </c>
      <c r="D1928" s="117" t="s">
        <v>1417</v>
      </c>
      <c r="E1928" s="117">
        <v>26986</v>
      </c>
      <c r="F1928" s="141">
        <v>44621</v>
      </c>
      <c r="G1928" s="106">
        <v>5</v>
      </c>
      <c r="H1928" s="106">
        <v>0</v>
      </c>
      <c r="I1928" s="106">
        <v>0</v>
      </c>
      <c r="J1928" s="106">
        <v>0</v>
      </c>
      <c r="K1928" s="117">
        <v>0</v>
      </c>
      <c r="L1928" s="106">
        <v>0</v>
      </c>
      <c r="M1928" s="117"/>
    </row>
    <row r="1929" spans="2:13">
      <c r="B1929" s="117" t="s">
        <v>20</v>
      </c>
      <c r="C1929" s="117" t="s">
        <v>1407</v>
      </c>
      <c r="D1929" s="117" t="s">
        <v>1418</v>
      </c>
      <c r="E1929" s="117">
        <v>14558</v>
      </c>
      <c r="F1929" s="141">
        <v>44621</v>
      </c>
      <c r="G1929" s="106">
        <v>0</v>
      </c>
      <c r="H1929" s="106">
        <v>0</v>
      </c>
      <c r="I1929" s="106">
        <v>0</v>
      </c>
      <c r="J1929" s="106">
        <v>0</v>
      </c>
      <c r="K1929" s="117">
        <v>0</v>
      </c>
      <c r="L1929" s="106">
        <v>0</v>
      </c>
      <c r="M1929" s="117"/>
    </row>
    <row r="1930" spans="2:13">
      <c r="B1930" s="117" t="s">
        <v>20</v>
      </c>
      <c r="C1930" s="117" t="s">
        <v>1383</v>
      </c>
      <c r="D1930" s="117" t="s">
        <v>23</v>
      </c>
      <c r="E1930" s="117">
        <v>14559</v>
      </c>
      <c r="F1930" s="141">
        <v>44621</v>
      </c>
      <c r="G1930" s="106">
        <v>0</v>
      </c>
      <c r="H1930" s="106">
        <v>0</v>
      </c>
      <c r="I1930" s="106">
        <v>0</v>
      </c>
      <c r="J1930" s="106">
        <v>0</v>
      </c>
      <c r="K1930" s="117">
        <v>0</v>
      </c>
      <c r="L1930" s="106">
        <v>0</v>
      </c>
      <c r="M1930" s="117"/>
    </row>
    <row r="1931" spans="2:13">
      <c r="B1931" s="117" t="s">
        <v>20</v>
      </c>
      <c r="C1931" s="117" t="s">
        <v>1393</v>
      </c>
      <c r="D1931" s="117" t="s">
        <v>1419</v>
      </c>
      <c r="E1931" s="117">
        <v>23445</v>
      </c>
      <c r="F1931" s="141">
        <v>44621</v>
      </c>
      <c r="G1931" s="106">
        <v>0</v>
      </c>
      <c r="H1931" s="106">
        <v>0</v>
      </c>
      <c r="I1931" s="106">
        <v>0</v>
      </c>
      <c r="J1931" s="106">
        <v>0</v>
      </c>
      <c r="K1931" s="117">
        <v>0</v>
      </c>
      <c r="L1931" s="106">
        <v>0</v>
      </c>
      <c r="M1931" s="117"/>
    </row>
    <row r="1932" spans="2:13">
      <c r="B1932" s="117" t="s">
        <v>20</v>
      </c>
      <c r="C1932" s="117" t="s">
        <v>1376</v>
      </c>
      <c r="D1932" s="117" t="s">
        <v>195</v>
      </c>
      <c r="E1932" s="117">
        <v>14684</v>
      </c>
      <c r="F1932" s="141">
        <v>44621</v>
      </c>
      <c r="G1932" s="106">
        <v>7</v>
      </c>
      <c r="H1932" s="106">
        <v>0</v>
      </c>
      <c r="I1932" s="106">
        <v>0</v>
      </c>
      <c r="J1932" s="106">
        <v>0</v>
      </c>
      <c r="K1932" s="117">
        <v>0</v>
      </c>
      <c r="L1932" s="106">
        <v>0</v>
      </c>
      <c r="M1932" s="117"/>
    </row>
    <row r="1933" spans="2:13">
      <c r="B1933" s="117" t="s">
        <v>20</v>
      </c>
      <c r="C1933" s="117" t="s">
        <v>1381</v>
      </c>
      <c r="D1933" s="117" t="s">
        <v>1420</v>
      </c>
      <c r="E1933" s="117">
        <v>22760</v>
      </c>
      <c r="F1933" s="141">
        <v>44621</v>
      </c>
      <c r="G1933" s="106">
        <v>0</v>
      </c>
      <c r="H1933" s="106">
        <v>0</v>
      </c>
      <c r="I1933" s="106">
        <v>0</v>
      </c>
      <c r="J1933" s="106">
        <v>0</v>
      </c>
      <c r="K1933" s="117">
        <v>0</v>
      </c>
      <c r="L1933" s="106">
        <v>0</v>
      </c>
      <c r="M1933" s="117"/>
    </row>
    <row r="1934" spans="2:13">
      <c r="B1934" s="117" t="s">
        <v>20</v>
      </c>
      <c r="C1934" s="117" t="s">
        <v>1383</v>
      </c>
      <c r="D1934" s="117" t="s">
        <v>1421</v>
      </c>
      <c r="E1934" s="117">
        <v>20299</v>
      </c>
      <c r="F1934" s="141">
        <v>44621</v>
      </c>
      <c r="G1934" s="106">
        <v>0</v>
      </c>
      <c r="H1934" s="106">
        <v>0</v>
      </c>
      <c r="I1934" s="106">
        <v>0</v>
      </c>
      <c r="J1934" s="106">
        <v>0</v>
      </c>
      <c r="K1934" s="117">
        <v>0</v>
      </c>
      <c r="L1934" s="106">
        <v>0</v>
      </c>
      <c r="M1934" s="117"/>
    </row>
    <row r="1935" spans="2:13">
      <c r="B1935" s="117" t="s">
        <v>20</v>
      </c>
      <c r="C1935" s="117" t="s">
        <v>1393</v>
      </c>
      <c r="D1935" s="117" t="s">
        <v>1422</v>
      </c>
      <c r="E1935" s="117">
        <v>24901</v>
      </c>
      <c r="F1935" s="141">
        <v>44621</v>
      </c>
      <c r="G1935" s="106">
        <v>0</v>
      </c>
      <c r="H1935" s="106">
        <v>0</v>
      </c>
      <c r="I1935" s="106">
        <v>0</v>
      </c>
      <c r="J1935" s="106">
        <v>0</v>
      </c>
      <c r="K1935" s="117">
        <v>0</v>
      </c>
      <c r="L1935" s="106">
        <v>0</v>
      </c>
      <c r="M1935" s="117"/>
    </row>
    <row r="1936" spans="2:13">
      <c r="B1936" s="117" t="s">
        <v>20</v>
      </c>
      <c r="C1936" s="117" t="s">
        <v>1379</v>
      </c>
      <c r="D1936" s="117" t="s">
        <v>1395</v>
      </c>
      <c r="E1936" s="117">
        <v>14924</v>
      </c>
      <c r="F1936" s="141">
        <v>44621</v>
      </c>
      <c r="G1936" s="106">
        <v>0</v>
      </c>
      <c r="H1936" s="106">
        <v>0</v>
      </c>
      <c r="I1936" s="106">
        <v>0</v>
      </c>
      <c r="J1936" s="106">
        <v>0</v>
      </c>
      <c r="K1936" s="117">
        <v>0</v>
      </c>
      <c r="L1936" s="106">
        <v>0</v>
      </c>
      <c r="M1936" s="117"/>
    </row>
    <row r="1937" spans="2:13">
      <c r="B1937" s="117" t="s">
        <v>20</v>
      </c>
      <c r="C1937" s="117" t="s">
        <v>1393</v>
      </c>
      <c r="D1937" s="117" t="s">
        <v>186</v>
      </c>
      <c r="E1937" s="117">
        <v>15013</v>
      </c>
      <c r="F1937" s="141">
        <v>44621</v>
      </c>
      <c r="G1937" s="106">
        <v>0</v>
      </c>
      <c r="H1937" s="106">
        <v>0</v>
      </c>
      <c r="I1937" s="106">
        <v>2</v>
      </c>
      <c r="J1937" s="106">
        <v>0</v>
      </c>
      <c r="K1937" s="117">
        <v>0</v>
      </c>
      <c r="L1937" s="106">
        <v>0</v>
      </c>
      <c r="M1937" s="117"/>
    </row>
    <row r="1938" spans="2:13">
      <c r="B1938" s="117" t="s">
        <v>20</v>
      </c>
      <c r="C1938" s="117" t="s">
        <v>1393</v>
      </c>
      <c r="D1938" s="117" t="s">
        <v>187</v>
      </c>
      <c r="E1938" s="117">
        <v>16684</v>
      </c>
      <c r="F1938" s="141">
        <v>44621</v>
      </c>
      <c r="G1938" s="106">
        <v>0</v>
      </c>
      <c r="H1938" s="106">
        <v>0</v>
      </c>
      <c r="I1938" s="106">
        <v>0</v>
      </c>
      <c r="J1938" s="106">
        <v>0</v>
      </c>
      <c r="K1938" s="117">
        <v>0</v>
      </c>
      <c r="L1938" s="106">
        <v>0</v>
      </c>
      <c r="M1938" s="117"/>
    </row>
    <row r="1939" spans="2:13">
      <c r="B1939" s="117" t="s">
        <v>20</v>
      </c>
      <c r="C1939" s="117" t="s">
        <v>1388</v>
      </c>
      <c r="D1939" s="117" t="s">
        <v>1423</v>
      </c>
      <c r="E1939" s="117">
        <v>19139</v>
      </c>
      <c r="F1939" s="141">
        <v>44621</v>
      </c>
      <c r="G1939" s="106">
        <v>3</v>
      </c>
      <c r="H1939" s="106">
        <v>1</v>
      </c>
      <c r="I1939" s="106">
        <v>1</v>
      </c>
      <c r="J1939" s="106">
        <v>0</v>
      </c>
      <c r="K1939" s="117">
        <v>0</v>
      </c>
      <c r="L1939" s="106">
        <v>0</v>
      </c>
      <c r="M1939" s="117"/>
    </row>
    <row r="1940" spans="2:13">
      <c r="B1940" s="117" t="s">
        <v>20</v>
      </c>
      <c r="C1940" s="117" t="s">
        <v>1388</v>
      </c>
      <c r="D1940" s="117" t="s">
        <v>164</v>
      </c>
      <c r="E1940" s="117">
        <v>15106</v>
      </c>
      <c r="F1940" s="141">
        <v>44621</v>
      </c>
      <c r="G1940" s="106">
        <v>2</v>
      </c>
      <c r="H1940" s="106">
        <v>0</v>
      </c>
      <c r="I1940" s="106">
        <v>0</v>
      </c>
      <c r="J1940" s="106">
        <v>0</v>
      </c>
      <c r="K1940" s="117">
        <v>0</v>
      </c>
      <c r="L1940" s="106">
        <v>0</v>
      </c>
      <c r="M1940" s="117"/>
    </row>
    <row r="1941" spans="2:13">
      <c r="B1941" s="117" t="s">
        <v>20</v>
      </c>
      <c r="C1941" s="117" t="s">
        <v>1393</v>
      </c>
      <c r="D1941" s="117" t="s">
        <v>188</v>
      </c>
      <c r="E1941" s="117">
        <v>15159</v>
      </c>
      <c r="F1941" s="141">
        <v>44621</v>
      </c>
      <c r="G1941" s="106">
        <v>0</v>
      </c>
      <c r="H1941" s="106">
        <v>0</v>
      </c>
      <c r="I1941" s="106">
        <v>0</v>
      </c>
      <c r="J1941" s="106">
        <v>0</v>
      </c>
      <c r="K1941" s="117">
        <v>0</v>
      </c>
      <c r="L1941" s="106">
        <v>0</v>
      </c>
      <c r="M1941" s="117"/>
    </row>
    <row r="1942" spans="2:13">
      <c r="B1942" s="117" t="s">
        <v>20</v>
      </c>
      <c r="C1942" s="117" t="s">
        <v>1393</v>
      </c>
      <c r="D1942" s="117" t="s">
        <v>1403</v>
      </c>
      <c r="E1942" s="117">
        <v>15183</v>
      </c>
      <c r="F1942" s="141">
        <v>44621</v>
      </c>
      <c r="G1942" s="106">
        <v>0</v>
      </c>
      <c r="H1942" s="106">
        <v>0</v>
      </c>
      <c r="I1942" s="106">
        <v>0</v>
      </c>
      <c r="J1942" s="106">
        <v>0</v>
      </c>
      <c r="K1942" s="117">
        <v>0</v>
      </c>
      <c r="L1942" s="106">
        <v>0</v>
      </c>
      <c r="M1942" s="117"/>
    </row>
    <row r="1943" spans="2:13">
      <c r="B1943" s="117" t="s">
        <v>20</v>
      </c>
      <c r="C1943" s="117" t="s">
        <v>1399</v>
      </c>
      <c r="D1943" s="117" t="s">
        <v>1424</v>
      </c>
      <c r="E1943" s="117">
        <v>15212</v>
      </c>
      <c r="F1943" s="141">
        <v>44621</v>
      </c>
      <c r="G1943" s="106">
        <v>0</v>
      </c>
      <c r="H1943" s="106">
        <v>0</v>
      </c>
      <c r="I1943" s="106">
        <v>2</v>
      </c>
      <c r="J1943" s="106">
        <v>0</v>
      </c>
      <c r="K1943" s="117">
        <v>0</v>
      </c>
      <c r="L1943" s="106">
        <v>0</v>
      </c>
      <c r="M1943" s="117"/>
    </row>
    <row r="1944" spans="2:13">
      <c r="B1944" s="117" t="s">
        <v>20</v>
      </c>
      <c r="C1944" s="117" t="s">
        <v>1388</v>
      </c>
      <c r="D1944" s="117" t="s">
        <v>1425</v>
      </c>
      <c r="E1944" s="117">
        <v>15250</v>
      </c>
      <c r="F1944" s="141">
        <v>44621</v>
      </c>
      <c r="G1944" s="106">
        <v>0</v>
      </c>
      <c r="H1944" s="106">
        <v>0</v>
      </c>
      <c r="I1944" s="106">
        <v>1</v>
      </c>
      <c r="J1944" s="106">
        <v>0</v>
      </c>
      <c r="K1944" s="117">
        <v>0</v>
      </c>
      <c r="L1944" s="106">
        <v>0</v>
      </c>
      <c r="M1944" s="117"/>
    </row>
    <row r="1945" spans="2:13">
      <c r="B1945" s="117" t="s">
        <v>20</v>
      </c>
      <c r="C1945" s="117" t="s">
        <v>1407</v>
      </c>
      <c r="D1945" s="117" t="s">
        <v>1408</v>
      </c>
      <c r="E1945" s="117">
        <v>20596</v>
      </c>
      <c r="F1945" s="141">
        <v>44621</v>
      </c>
      <c r="G1945" s="106">
        <v>0</v>
      </c>
      <c r="H1945" s="106">
        <v>0</v>
      </c>
      <c r="I1945" s="106">
        <v>0</v>
      </c>
      <c r="J1945" s="106">
        <v>0</v>
      </c>
      <c r="K1945" s="117">
        <v>0</v>
      </c>
      <c r="L1945" s="106">
        <v>0</v>
      </c>
      <c r="M1945" s="117"/>
    </row>
    <row r="1946" spans="2:13">
      <c r="B1946" s="117" t="s">
        <v>20</v>
      </c>
      <c r="C1946" s="117" t="s">
        <v>1388</v>
      </c>
      <c r="D1946" s="117" t="s">
        <v>1426</v>
      </c>
      <c r="E1946" s="117">
        <v>24626</v>
      </c>
      <c r="F1946" s="141">
        <v>44621</v>
      </c>
      <c r="G1946" s="106">
        <v>1</v>
      </c>
      <c r="H1946" s="106">
        <v>0</v>
      </c>
      <c r="I1946" s="106">
        <v>0</v>
      </c>
      <c r="J1946" s="106">
        <v>0</v>
      </c>
      <c r="K1946" s="117">
        <v>0</v>
      </c>
      <c r="L1946" s="106">
        <v>0</v>
      </c>
      <c r="M1946" s="117"/>
    </row>
    <row r="1947" spans="2:13">
      <c r="B1947" s="117" t="s">
        <v>20</v>
      </c>
      <c r="C1947" s="117" t="s">
        <v>1399</v>
      </c>
      <c r="D1947" s="117" t="s">
        <v>1409</v>
      </c>
      <c r="E1947" s="117">
        <v>25216</v>
      </c>
      <c r="F1947" s="141">
        <v>44621</v>
      </c>
      <c r="G1947" s="106">
        <v>0</v>
      </c>
      <c r="H1947" s="106">
        <v>0</v>
      </c>
      <c r="I1947" s="106">
        <v>0</v>
      </c>
      <c r="J1947" s="106">
        <v>0</v>
      </c>
      <c r="K1947" s="117">
        <v>0</v>
      </c>
      <c r="L1947" s="106">
        <v>0</v>
      </c>
      <c r="M1947" s="117"/>
    </row>
    <row r="1948" spans="2:13">
      <c r="B1948" s="117" t="s">
        <v>20</v>
      </c>
      <c r="C1948" s="117" t="s">
        <v>1393</v>
      </c>
      <c r="D1948" s="117" t="s">
        <v>190</v>
      </c>
      <c r="E1948" s="117">
        <v>15262</v>
      </c>
      <c r="F1948" s="141">
        <v>44621</v>
      </c>
      <c r="G1948" s="106">
        <v>0</v>
      </c>
      <c r="H1948" s="106">
        <v>0</v>
      </c>
      <c r="I1948" s="106">
        <v>0</v>
      </c>
      <c r="J1948" s="106">
        <v>0</v>
      </c>
      <c r="K1948" s="117">
        <v>0</v>
      </c>
      <c r="L1948" s="106">
        <v>0</v>
      </c>
      <c r="M1948" s="117"/>
    </row>
    <row r="1949" spans="2:13">
      <c r="B1949" s="117" t="s">
        <v>20</v>
      </c>
      <c r="C1949" s="117" t="s">
        <v>1397</v>
      </c>
      <c r="D1949" s="117" t="s">
        <v>1427</v>
      </c>
      <c r="E1949" s="117">
        <v>24173</v>
      </c>
      <c r="F1949" s="141">
        <v>44621</v>
      </c>
      <c r="G1949" s="106">
        <v>0</v>
      </c>
      <c r="H1949" s="106">
        <v>0</v>
      </c>
      <c r="I1949" s="106">
        <v>0</v>
      </c>
      <c r="J1949" s="106">
        <v>0</v>
      </c>
      <c r="K1949" s="117">
        <v>0</v>
      </c>
      <c r="L1949" s="106">
        <v>0</v>
      </c>
      <c r="M1949" s="117"/>
    </row>
    <row r="1950" spans="2:13">
      <c r="B1950" s="117" t="s">
        <v>20</v>
      </c>
      <c r="C1950" s="117" t="s">
        <v>1393</v>
      </c>
      <c r="D1950" s="117" t="s">
        <v>1428</v>
      </c>
      <c r="E1950" s="117">
        <v>16402</v>
      </c>
      <c r="F1950" s="141">
        <v>44621</v>
      </c>
      <c r="G1950" s="106">
        <v>0</v>
      </c>
      <c r="H1950" s="106">
        <v>0</v>
      </c>
      <c r="I1950" s="106">
        <v>0</v>
      </c>
      <c r="J1950" s="106">
        <v>0</v>
      </c>
      <c r="K1950" s="117">
        <v>0</v>
      </c>
      <c r="L1950" s="106">
        <v>0</v>
      </c>
      <c r="M1950" s="117"/>
    </row>
    <row r="1951" spans="2:13">
      <c r="B1951" s="117" t="s">
        <v>20</v>
      </c>
      <c r="C1951" s="117" t="s">
        <v>1388</v>
      </c>
      <c r="D1951" s="117" t="s">
        <v>1429</v>
      </c>
      <c r="E1951" s="117">
        <v>23080</v>
      </c>
      <c r="F1951" s="141">
        <v>44621</v>
      </c>
      <c r="G1951" s="106">
        <v>0</v>
      </c>
      <c r="H1951" s="106">
        <v>0</v>
      </c>
      <c r="I1951" s="106">
        <v>0</v>
      </c>
      <c r="J1951" s="106">
        <v>0</v>
      </c>
      <c r="K1951" s="117">
        <v>0</v>
      </c>
      <c r="L1951" s="106">
        <v>0</v>
      </c>
      <c r="M1951" s="117"/>
    </row>
    <row r="1952" spans="2:13">
      <c r="B1952" s="117" t="s">
        <v>20</v>
      </c>
      <c r="C1952" s="117" t="s">
        <v>1388</v>
      </c>
      <c r="D1952" s="117" t="s">
        <v>1430</v>
      </c>
      <c r="E1952" s="117">
        <v>19336</v>
      </c>
      <c r="F1952" s="141">
        <v>44621</v>
      </c>
      <c r="G1952" s="106">
        <v>0</v>
      </c>
      <c r="H1952" s="106">
        <v>0</v>
      </c>
      <c r="I1952" s="106">
        <v>0</v>
      </c>
      <c r="J1952" s="106">
        <v>0</v>
      </c>
      <c r="K1952" s="117">
        <v>0</v>
      </c>
      <c r="L1952" s="106">
        <v>0</v>
      </c>
      <c r="M1952" s="117"/>
    </row>
    <row r="1953" spans="2:13">
      <c r="B1953" s="117" t="s">
        <v>20</v>
      </c>
      <c r="C1953" s="117" t="s">
        <v>1393</v>
      </c>
      <c r="D1953" s="117" t="s">
        <v>1431</v>
      </c>
      <c r="E1953" s="117">
        <v>21797</v>
      </c>
      <c r="F1953" s="141">
        <v>44621</v>
      </c>
      <c r="G1953" s="106">
        <v>0</v>
      </c>
      <c r="H1953" s="106">
        <v>0</v>
      </c>
      <c r="I1953" s="106">
        <v>0</v>
      </c>
      <c r="J1953" s="106">
        <v>0</v>
      </c>
      <c r="K1953" s="117">
        <v>0</v>
      </c>
      <c r="L1953" s="106">
        <v>0</v>
      </c>
      <c r="M1953" s="117"/>
    </row>
    <row r="1954" spans="2:13">
      <c r="B1954" s="117" t="s">
        <v>20</v>
      </c>
      <c r="C1954" s="117" t="s">
        <v>1393</v>
      </c>
      <c r="D1954" s="117" t="s">
        <v>1432</v>
      </c>
      <c r="E1954" s="117">
        <v>15357</v>
      </c>
      <c r="F1954" s="141">
        <v>44621</v>
      </c>
      <c r="G1954" s="106">
        <v>0</v>
      </c>
      <c r="H1954" s="106">
        <v>0</v>
      </c>
      <c r="I1954" s="106">
        <v>0</v>
      </c>
      <c r="J1954" s="106">
        <v>0</v>
      </c>
      <c r="K1954" s="117">
        <v>0</v>
      </c>
      <c r="L1954" s="106">
        <v>0</v>
      </c>
      <c r="M1954" s="117"/>
    </row>
    <row r="1955" spans="2:13">
      <c r="B1955" s="117" t="s">
        <v>20</v>
      </c>
      <c r="C1955" s="117" t="s">
        <v>1393</v>
      </c>
      <c r="D1955" s="117" t="s">
        <v>1433</v>
      </c>
      <c r="E1955" s="117">
        <v>21444</v>
      </c>
      <c r="F1955" s="141">
        <v>44621</v>
      </c>
      <c r="G1955" s="106">
        <v>0</v>
      </c>
      <c r="H1955" s="106">
        <v>0</v>
      </c>
      <c r="I1955" s="106">
        <v>0</v>
      </c>
      <c r="J1955" s="106">
        <v>0</v>
      </c>
      <c r="K1955" s="117">
        <v>0</v>
      </c>
      <c r="L1955" s="106">
        <v>0</v>
      </c>
      <c r="M1955" s="117"/>
    </row>
    <row r="1956" spans="2:13">
      <c r="B1956" s="117" t="s">
        <v>20</v>
      </c>
      <c r="C1956" s="117" t="s">
        <v>1383</v>
      </c>
      <c r="D1956" s="117" t="s">
        <v>1434</v>
      </c>
      <c r="E1956" s="117">
        <v>15157</v>
      </c>
      <c r="F1956" s="141">
        <v>44621</v>
      </c>
      <c r="G1956" s="106">
        <v>2</v>
      </c>
      <c r="H1956" s="106">
        <v>0</v>
      </c>
      <c r="I1956" s="106">
        <v>0</v>
      </c>
      <c r="J1956" s="106">
        <v>0</v>
      </c>
      <c r="K1956" s="117">
        <v>0</v>
      </c>
      <c r="L1956" s="106">
        <v>0</v>
      </c>
      <c r="M1956" s="117"/>
    </row>
    <row r="1957" spans="2:13">
      <c r="B1957" s="117" t="s">
        <v>20</v>
      </c>
      <c r="C1957" s="117" t="s">
        <v>1393</v>
      </c>
      <c r="D1957" s="117" t="s">
        <v>192</v>
      </c>
      <c r="E1957" s="117">
        <v>15462</v>
      </c>
      <c r="F1957" s="141">
        <v>44621</v>
      </c>
      <c r="G1957" s="106">
        <v>0</v>
      </c>
      <c r="H1957" s="106">
        <v>0</v>
      </c>
      <c r="I1957" s="106">
        <v>0</v>
      </c>
      <c r="J1957" s="106">
        <v>0</v>
      </c>
      <c r="K1957" s="117">
        <v>0</v>
      </c>
      <c r="L1957" s="106">
        <v>0</v>
      </c>
      <c r="M1957" s="117"/>
    </row>
    <row r="1958" spans="2:13">
      <c r="B1958" s="117" t="s">
        <v>20</v>
      </c>
      <c r="C1958" s="117" t="s">
        <v>1388</v>
      </c>
      <c r="D1958" s="117" t="s">
        <v>170</v>
      </c>
      <c r="E1958" s="117">
        <v>15466</v>
      </c>
      <c r="F1958" s="141">
        <v>44621</v>
      </c>
      <c r="G1958" s="106">
        <v>0</v>
      </c>
      <c r="H1958" s="106">
        <v>0</v>
      </c>
      <c r="I1958" s="106">
        <v>0</v>
      </c>
      <c r="J1958" s="106">
        <v>0</v>
      </c>
      <c r="K1958" s="117">
        <v>0</v>
      </c>
      <c r="L1958" s="106">
        <v>0</v>
      </c>
      <c r="M1958" s="117"/>
    </row>
    <row r="1959" spans="2:13">
      <c r="B1959" s="117" t="s">
        <v>20</v>
      </c>
      <c r="C1959" s="117" t="s">
        <v>1399</v>
      </c>
      <c r="D1959" s="117" t="s">
        <v>1435</v>
      </c>
      <c r="E1959" s="117">
        <v>26167</v>
      </c>
      <c r="F1959" s="141">
        <v>44621</v>
      </c>
      <c r="G1959" s="106">
        <v>8</v>
      </c>
      <c r="H1959" s="106">
        <v>0</v>
      </c>
      <c r="I1959" s="106">
        <v>0</v>
      </c>
      <c r="J1959" s="106">
        <v>0</v>
      </c>
      <c r="K1959" s="117">
        <v>0</v>
      </c>
      <c r="L1959" s="106">
        <v>0</v>
      </c>
      <c r="M1959" s="117"/>
    </row>
    <row r="1960" spans="2:13">
      <c r="B1960" s="117" t="s">
        <v>20</v>
      </c>
      <c r="C1960" s="117" t="s">
        <v>1388</v>
      </c>
      <c r="D1960" s="117" t="s">
        <v>666</v>
      </c>
      <c r="E1960" s="117">
        <v>19406</v>
      </c>
      <c r="F1960" s="141">
        <v>44621</v>
      </c>
      <c r="G1960" s="106">
        <v>0</v>
      </c>
      <c r="H1960" s="106">
        <v>1</v>
      </c>
      <c r="I1960" s="106">
        <v>1</v>
      </c>
      <c r="J1960" s="106">
        <v>0</v>
      </c>
      <c r="K1960" s="117">
        <v>0</v>
      </c>
      <c r="L1960" s="106">
        <v>0</v>
      </c>
      <c r="M1960" s="117"/>
    </row>
    <row r="1961" spans="2:13">
      <c r="B1961" s="117" t="s">
        <v>20</v>
      </c>
      <c r="C1961" s="117" t="s">
        <v>1385</v>
      </c>
      <c r="D1961" s="117" t="s">
        <v>1436</v>
      </c>
      <c r="E1961" s="117">
        <v>15643</v>
      </c>
      <c r="F1961" s="141">
        <v>44621</v>
      </c>
      <c r="G1961" s="106">
        <v>0</v>
      </c>
      <c r="H1961" s="106">
        <v>0</v>
      </c>
      <c r="I1961" s="106">
        <v>0</v>
      </c>
      <c r="J1961" s="106">
        <v>0</v>
      </c>
      <c r="K1961" s="117">
        <v>0</v>
      </c>
      <c r="L1961" s="106">
        <v>0</v>
      </c>
      <c r="M1961" s="117"/>
    </row>
    <row r="1962" spans="2:13">
      <c r="B1962" s="117" t="s">
        <v>20</v>
      </c>
      <c r="C1962" s="117" t="s">
        <v>1397</v>
      </c>
      <c r="D1962" s="117" t="s">
        <v>1437</v>
      </c>
      <c r="E1962" s="117">
        <v>20139</v>
      </c>
      <c r="F1962" s="141">
        <v>44621</v>
      </c>
      <c r="G1962" s="106">
        <v>0</v>
      </c>
      <c r="H1962" s="106">
        <v>1</v>
      </c>
      <c r="I1962" s="106">
        <v>1</v>
      </c>
      <c r="J1962" s="106">
        <v>0</v>
      </c>
      <c r="K1962" s="117">
        <v>0</v>
      </c>
      <c r="L1962" s="106">
        <v>0</v>
      </c>
      <c r="M1962" s="117"/>
    </row>
    <row r="1963" spans="2:13">
      <c r="B1963" s="117" t="s">
        <v>20</v>
      </c>
      <c r="C1963" s="117" t="s">
        <v>1393</v>
      </c>
      <c r="D1963" s="117" t="s">
        <v>1438</v>
      </c>
      <c r="E1963" s="117">
        <v>15721</v>
      </c>
      <c r="F1963" s="141">
        <v>44621</v>
      </c>
      <c r="G1963" s="106">
        <v>0</v>
      </c>
      <c r="H1963" s="106">
        <v>0</v>
      </c>
      <c r="I1963" s="106">
        <v>0</v>
      </c>
      <c r="J1963" s="106">
        <v>0</v>
      </c>
      <c r="K1963" s="117">
        <v>0</v>
      </c>
      <c r="L1963" s="106">
        <v>0</v>
      </c>
      <c r="M1963" s="117"/>
    </row>
    <row r="1964" spans="2:13">
      <c r="B1964" s="117" t="s">
        <v>20</v>
      </c>
      <c r="C1964" s="117" t="s">
        <v>1379</v>
      </c>
      <c r="D1964" s="117" t="s">
        <v>1439</v>
      </c>
      <c r="E1964" s="117">
        <v>15728</v>
      </c>
      <c r="F1964" s="141">
        <v>44621</v>
      </c>
      <c r="G1964" s="106">
        <v>0</v>
      </c>
      <c r="H1964" s="106">
        <v>0</v>
      </c>
      <c r="I1964" s="106">
        <v>0</v>
      </c>
      <c r="J1964" s="106">
        <v>0</v>
      </c>
      <c r="K1964" s="117">
        <v>0</v>
      </c>
      <c r="L1964" s="106">
        <v>0</v>
      </c>
      <c r="M1964" s="117"/>
    </row>
    <row r="1965" spans="2:13">
      <c r="B1965" s="117" t="s">
        <v>20</v>
      </c>
      <c r="C1965" s="117" t="s">
        <v>1393</v>
      </c>
      <c r="D1965" s="117" t="s">
        <v>1440</v>
      </c>
      <c r="E1965" s="117">
        <v>15745</v>
      </c>
      <c r="F1965" s="141">
        <v>44621</v>
      </c>
      <c r="G1965" s="106">
        <v>0</v>
      </c>
      <c r="H1965" s="106">
        <v>0</v>
      </c>
      <c r="I1965" s="106">
        <v>0</v>
      </c>
      <c r="J1965" s="106">
        <v>0</v>
      </c>
      <c r="K1965" s="117">
        <v>0</v>
      </c>
      <c r="L1965" s="106">
        <v>0</v>
      </c>
      <c r="M1965" s="117"/>
    </row>
    <row r="1966" spans="2:13">
      <c r="B1966" s="117" t="s">
        <v>20</v>
      </c>
      <c r="C1966" s="117" t="s">
        <v>1388</v>
      </c>
      <c r="D1966" s="117" t="s">
        <v>1441</v>
      </c>
      <c r="E1966" s="117">
        <v>15772</v>
      </c>
      <c r="F1966" s="141">
        <v>44621</v>
      </c>
      <c r="G1966" s="106">
        <v>0</v>
      </c>
      <c r="H1966" s="106">
        <v>0</v>
      </c>
      <c r="I1966" s="106">
        <v>0</v>
      </c>
      <c r="J1966" s="106">
        <v>0</v>
      </c>
      <c r="K1966" s="117">
        <v>0</v>
      </c>
      <c r="L1966" s="106">
        <v>0</v>
      </c>
      <c r="M1966" s="117"/>
    </row>
    <row r="1967" spans="2:13">
      <c r="B1967" s="117" t="s">
        <v>20</v>
      </c>
      <c r="C1967" s="117" t="s">
        <v>1393</v>
      </c>
      <c r="D1967" s="117" t="s">
        <v>1442</v>
      </c>
      <c r="E1967" s="117">
        <v>14222</v>
      </c>
      <c r="F1967" s="141">
        <v>44652</v>
      </c>
      <c r="G1967" s="106">
        <v>0</v>
      </c>
      <c r="H1967" s="106">
        <v>0</v>
      </c>
      <c r="I1967" s="106">
        <v>0</v>
      </c>
      <c r="J1967" s="106">
        <v>0</v>
      </c>
      <c r="K1967" s="117">
        <v>0</v>
      </c>
      <c r="L1967" s="106">
        <v>0</v>
      </c>
      <c r="M1967" s="117"/>
    </row>
    <row r="1968" spans="2:13">
      <c r="B1968" s="117" t="s">
        <v>20</v>
      </c>
      <c r="C1968" s="117" t="s">
        <v>1393</v>
      </c>
      <c r="D1968" s="117" t="s">
        <v>1414</v>
      </c>
      <c r="E1968" s="117">
        <v>21846</v>
      </c>
      <c r="F1968" s="141">
        <v>44652</v>
      </c>
      <c r="G1968" s="106">
        <v>0</v>
      </c>
      <c r="H1968" s="106">
        <v>0</v>
      </c>
      <c r="I1968" s="106">
        <v>0</v>
      </c>
      <c r="J1968" s="106">
        <v>0</v>
      </c>
      <c r="K1968" s="117">
        <v>0</v>
      </c>
      <c r="L1968" s="106">
        <v>0</v>
      </c>
      <c r="M1968" s="117"/>
    </row>
    <row r="1969" spans="2:13">
      <c r="B1969" s="117" t="s">
        <v>20</v>
      </c>
      <c r="C1969" s="117" t="s">
        <v>1381</v>
      </c>
      <c r="D1969" s="117" t="s">
        <v>1387</v>
      </c>
      <c r="E1969" s="117">
        <v>16378</v>
      </c>
      <c r="F1969" s="141">
        <v>44652</v>
      </c>
      <c r="G1969" s="106">
        <v>0</v>
      </c>
      <c r="H1969" s="106">
        <v>0</v>
      </c>
      <c r="I1969" s="106">
        <v>0</v>
      </c>
      <c r="J1969" s="106">
        <v>0</v>
      </c>
      <c r="K1969" s="117">
        <v>0</v>
      </c>
      <c r="L1969" s="106">
        <v>0</v>
      </c>
      <c r="M1969" s="117"/>
    </row>
    <row r="1970" spans="2:13">
      <c r="B1970" s="117" t="s">
        <v>20</v>
      </c>
      <c r="C1970" s="117" t="s">
        <v>1393</v>
      </c>
      <c r="D1970" s="117" t="s">
        <v>35</v>
      </c>
      <c r="E1970" s="117">
        <v>14552</v>
      </c>
      <c r="F1970" s="141">
        <v>44652</v>
      </c>
      <c r="G1970" s="106">
        <v>0</v>
      </c>
      <c r="H1970" s="106">
        <v>0</v>
      </c>
      <c r="I1970" s="106">
        <v>0</v>
      </c>
      <c r="J1970" s="106">
        <v>0</v>
      </c>
      <c r="K1970" s="117">
        <v>0</v>
      </c>
      <c r="L1970" s="106">
        <v>0</v>
      </c>
      <c r="M1970" s="117"/>
    </row>
    <row r="1971" spans="2:13">
      <c r="B1971" s="117" t="s">
        <v>20</v>
      </c>
      <c r="C1971" s="117" t="s">
        <v>1407</v>
      </c>
      <c r="D1971" s="117" t="s">
        <v>1418</v>
      </c>
      <c r="E1971" s="117">
        <v>14558</v>
      </c>
      <c r="F1971" s="141">
        <v>44652</v>
      </c>
      <c r="G1971" s="106">
        <v>0</v>
      </c>
      <c r="H1971" s="106">
        <v>1</v>
      </c>
      <c r="I1971" s="106">
        <v>1</v>
      </c>
      <c r="J1971" s="106">
        <v>0</v>
      </c>
      <c r="K1971" s="117">
        <v>0</v>
      </c>
      <c r="L1971" s="106">
        <v>0</v>
      </c>
      <c r="M1971" s="117"/>
    </row>
    <row r="1972" spans="2:13">
      <c r="B1972" s="117" t="s">
        <v>20</v>
      </c>
      <c r="C1972" s="117" t="s">
        <v>1383</v>
      </c>
      <c r="D1972" s="117" t="s">
        <v>23</v>
      </c>
      <c r="E1972" s="117">
        <v>14559</v>
      </c>
      <c r="F1972" s="141">
        <v>44652</v>
      </c>
      <c r="G1972" s="106">
        <v>0</v>
      </c>
      <c r="H1972" s="106">
        <v>0</v>
      </c>
      <c r="I1972" s="106">
        <v>0</v>
      </c>
      <c r="J1972" s="106">
        <v>0</v>
      </c>
      <c r="K1972" s="117">
        <v>0</v>
      </c>
      <c r="L1972" s="106">
        <v>0</v>
      </c>
      <c r="M1972" s="117"/>
    </row>
    <row r="1973" spans="2:13">
      <c r="B1973" s="117" t="s">
        <v>20</v>
      </c>
      <c r="C1973" s="117" t="s">
        <v>1388</v>
      </c>
      <c r="D1973" s="117" t="s">
        <v>1443</v>
      </c>
      <c r="E1973" s="117">
        <v>25215</v>
      </c>
      <c r="F1973" s="141">
        <v>44652</v>
      </c>
      <c r="G1973" s="106">
        <v>6</v>
      </c>
      <c r="H1973" s="106">
        <v>0</v>
      </c>
      <c r="I1973" s="106">
        <v>0</v>
      </c>
      <c r="J1973" s="106">
        <v>0</v>
      </c>
      <c r="K1973" s="117">
        <v>0</v>
      </c>
      <c r="L1973" s="106">
        <v>0</v>
      </c>
      <c r="M1973" s="117"/>
    </row>
    <row r="1974" spans="2:13">
      <c r="B1974" s="117" t="s">
        <v>20</v>
      </c>
      <c r="C1974" s="117" t="s">
        <v>1376</v>
      </c>
      <c r="D1974" s="117" t="s">
        <v>194</v>
      </c>
      <c r="E1974" s="117">
        <v>14606</v>
      </c>
      <c r="F1974" s="141">
        <v>44652</v>
      </c>
      <c r="G1974" s="106">
        <v>0</v>
      </c>
      <c r="H1974" s="106">
        <v>0</v>
      </c>
      <c r="I1974" s="106">
        <v>1</v>
      </c>
      <c r="J1974" s="106">
        <v>0</v>
      </c>
      <c r="K1974" s="117">
        <v>0</v>
      </c>
      <c r="L1974" s="106">
        <v>0</v>
      </c>
      <c r="M1974" s="117"/>
    </row>
    <row r="1975" spans="2:13">
      <c r="B1975" s="117" t="s">
        <v>20</v>
      </c>
      <c r="C1975" s="117" t="s">
        <v>1381</v>
      </c>
      <c r="D1975" s="117" t="s">
        <v>152</v>
      </c>
      <c r="E1975" s="117">
        <v>14802</v>
      </c>
      <c r="F1975" s="141">
        <v>44652</v>
      </c>
      <c r="G1975" s="106">
        <v>0</v>
      </c>
      <c r="H1975" s="106">
        <v>1</v>
      </c>
      <c r="I1975" s="106">
        <v>1</v>
      </c>
      <c r="J1975" s="106">
        <v>0</v>
      </c>
      <c r="K1975" s="117">
        <v>0</v>
      </c>
      <c r="L1975" s="106">
        <v>0</v>
      </c>
      <c r="M1975" s="117"/>
    </row>
    <row r="1976" spans="2:13">
      <c r="B1976" s="117" t="s">
        <v>20</v>
      </c>
      <c r="C1976" s="117" t="s">
        <v>1383</v>
      </c>
      <c r="D1976" s="117" t="s">
        <v>1391</v>
      </c>
      <c r="E1976" s="117">
        <v>16415</v>
      </c>
      <c r="F1976" s="141">
        <v>44652</v>
      </c>
      <c r="G1976" s="106">
        <v>0</v>
      </c>
      <c r="H1976" s="106">
        <v>0</v>
      </c>
      <c r="I1976" s="106">
        <v>0</v>
      </c>
      <c r="J1976" s="106">
        <v>0</v>
      </c>
      <c r="K1976" s="117">
        <v>0</v>
      </c>
      <c r="L1976" s="106">
        <v>0</v>
      </c>
      <c r="M1976" s="117"/>
    </row>
    <row r="1977" spans="2:13">
      <c r="B1977" s="117" t="s">
        <v>20</v>
      </c>
      <c r="C1977" s="117" t="s">
        <v>1393</v>
      </c>
      <c r="D1977" s="117" t="s">
        <v>184</v>
      </c>
      <c r="E1977" s="117">
        <v>14846</v>
      </c>
      <c r="F1977" s="141">
        <v>44652</v>
      </c>
      <c r="G1977" s="106">
        <v>0</v>
      </c>
      <c r="H1977" s="106">
        <v>0</v>
      </c>
      <c r="I1977" s="106">
        <v>0</v>
      </c>
      <c r="J1977" s="106">
        <v>0</v>
      </c>
      <c r="K1977" s="117">
        <v>0</v>
      </c>
      <c r="L1977" s="106">
        <v>0</v>
      </c>
      <c r="M1977" s="117"/>
    </row>
    <row r="1978" spans="2:13">
      <c r="B1978" s="117" t="s">
        <v>20</v>
      </c>
      <c r="C1978" s="117" t="s">
        <v>1388</v>
      </c>
      <c r="D1978" s="117" t="s">
        <v>24</v>
      </c>
      <c r="E1978" s="117">
        <v>17821</v>
      </c>
      <c r="F1978" s="141">
        <v>44652</v>
      </c>
      <c r="G1978" s="106">
        <v>0</v>
      </c>
      <c r="H1978" s="106">
        <v>0</v>
      </c>
      <c r="I1978" s="106">
        <v>0</v>
      </c>
      <c r="J1978" s="106">
        <v>0</v>
      </c>
      <c r="K1978" s="117">
        <v>0</v>
      </c>
      <c r="L1978" s="106">
        <v>0</v>
      </c>
      <c r="M1978" s="117"/>
    </row>
    <row r="1979" spans="2:13">
      <c r="B1979" s="117" t="s">
        <v>20</v>
      </c>
      <c r="C1979" s="117" t="s">
        <v>1381</v>
      </c>
      <c r="D1979" s="117" t="s">
        <v>1420</v>
      </c>
      <c r="E1979" s="117">
        <v>22760</v>
      </c>
      <c r="F1979" s="141">
        <v>44652</v>
      </c>
      <c r="G1979" s="106">
        <v>0</v>
      </c>
      <c r="H1979" s="106">
        <v>0</v>
      </c>
      <c r="I1979" s="106">
        <v>0</v>
      </c>
      <c r="J1979" s="106">
        <v>0</v>
      </c>
      <c r="K1979" s="117">
        <v>0</v>
      </c>
      <c r="L1979" s="106">
        <v>0</v>
      </c>
      <c r="M1979" s="117"/>
    </row>
    <row r="1980" spans="2:13">
      <c r="B1980" s="117" t="s">
        <v>20</v>
      </c>
      <c r="C1980" s="117" t="s">
        <v>1383</v>
      </c>
      <c r="D1980" s="117" t="s">
        <v>1421</v>
      </c>
      <c r="E1980" s="117">
        <v>20299</v>
      </c>
      <c r="F1980" s="141">
        <v>44652</v>
      </c>
      <c r="G1980" s="106">
        <v>0</v>
      </c>
      <c r="H1980" s="106">
        <v>0</v>
      </c>
      <c r="I1980" s="106">
        <v>0</v>
      </c>
      <c r="J1980" s="106">
        <v>0</v>
      </c>
      <c r="K1980" s="117">
        <v>0</v>
      </c>
      <c r="L1980" s="106">
        <v>0</v>
      </c>
      <c r="M1980" s="117"/>
    </row>
    <row r="1981" spans="2:13">
      <c r="B1981" s="117" t="s">
        <v>20</v>
      </c>
      <c r="C1981" s="117" t="s">
        <v>1393</v>
      </c>
      <c r="D1981" s="117" t="s">
        <v>1422</v>
      </c>
      <c r="E1981" s="117">
        <v>24901</v>
      </c>
      <c r="F1981" s="141">
        <v>44652</v>
      </c>
      <c r="G1981" s="106">
        <v>0</v>
      </c>
      <c r="H1981" s="106">
        <v>0</v>
      </c>
      <c r="I1981" s="106">
        <v>0</v>
      </c>
      <c r="J1981" s="106">
        <v>0</v>
      </c>
      <c r="K1981" s="117">
        <v>0</v>
      </c>
      <c r="L1981" s="106">
        <v>0</v>
      </c>
      <c r="M1981" s="117"/>
    </row>
    <row r="1982" spans="2:13">
      <c r="B1982" s="117" t="s">
        <v>20</v>
      </c>
      <c r="C1982" s="117" t="s">
        <v>1393</v>
      </c>
      <c r="D1982" s="117" t="s">
        <v>1394</v>
      </c>
      <c r="E1982" s="117">
        <v>16398</v>
      </c>
      <c r="F1982" s="141">
        <v>44652</v>
      </c>
      <c r="G1982" s="106">
        <v>6</v>
      </c>
      <c r="H1982" s="106">
        <v>0</v>
      </c>
      <c r="I1982" s="106">
        <v>0</v>
      </c>
      <c r="J1982" s="106">
        <v>0</v>
      </c>
      <c r="K1982" s="117">
        <v>0</v>
      </c>
      <c r="L1982" s="106">
        <v>0</v>
      </c>
      <c r="M1982" s="117"/>
    </row>
    <row r="1983" spans="2:13">
      <c r="B1983" s="117" t="s">
        <v>20</v>
      </c>
      <c r="C1983" s="117" t="s">
        <v>1388</v>
      </c>
      <c r="D1983" s="117" t="s">
        <v>1444</v>
      </c>
      <c r="E1983" s="117">
        <v>19883</v>
      </c>
      <c r="F1983" s="141">
        <v>44652</v>
      </c>
      <c r="G1983" s="106">
        <v>0</v>
      </c>
      <c r="H1983" s="106">
        <v>0</v>
      </c>
      <c r="I1983" s="106">
        <v>0</v>
      </c>
      <c r="J1983" s="106">
        <v>0</v>
      </c>
      <c r="K1983" s="117">
        <v>0</v>
      </c>
      <c r="L1983" s="106">
        <v>0</v>
      </c>
      <c r="M1983" s="117"/>
    </row>
    <row r="1984" spans="2:13">
      <c r="B1984" s="117" t="s">
        <v>20</v>
      </c>
      <c r="C1984" s="117" t="s">
        <v>1379</v>
      </c>
      <c r="D1984" s="117" t="s">
        <v>1395</v>
      </c>
      <c r="E1984" s="117">
        <v>14924</v>
      </c>
      <c r="F1984" s="141">
        <v>44652</v>
      </c>
      <c r="G1984" s="106">
        <v>3</v>
      </c>
      <c r="H1984" s="106">
        <v>0</v>
      </c>
      <c r="I1984" s="106">
        <v>0</v>
      </c>
      <c r="J1984" s="106">
        <v>0</v>
      </c>
      <c r="K1984" s="117">
        <v>0</v>
      </c>
      <c r="L1984" s="106">
        <v>0</v>
      </c>
      <c r="M1984" s="117"/>
    </row>
    <row r="1985" spans="2:13">
      <c r="B1985" s="117" t="s">
        <v>20</v>
      </c>
      <c r="C1985" s="117" t="s">
        <v>1393</v>
      </c>
      <c r="D1985" s="117" t="s">
        <v>187</v>
      </c>
      <c r="E1985" s="117">
        <v>16684</v>
      </c>
      <c r="F1985" s="141">
        <v>44652</v>
      </c>
      <c r="G1985" s="106">
        <v>0</v>
      </c>
      <c r="H1985" s="106">
        <v>0</v>
      </c>
      <c r="I1985" s="106">
        <v>0</v>
      </c>
      <c r="J1985" s="106">
        <v>0</v>
      </c>
      <c r="K1985" s="117">
        <v>0</v>
      </c>
      <c r="L1985" s="106">
        <v>0</v>
      </c>
      <c r="M1985" s="117"/>
    </row>
    <row r="1986" spans="2:13">
      <c r="B1986" s="117" t="s">
        <v>20</v>
      </c>
      <c r="C1986" s="117" t="s">
        <v>1388</v>
      </c>
      <c r="D1986" s="117" t="s">
        <v>1423</v>
      </c>
      <c r="E1986" s="117">
        <v>19139</v>
      </c>
      <c r="F1986" s="141">
        <v>44652</v>
      </c>
      <c r="G1986" s="106">
        <v>3</v>
      </c>
      <c r="H1986" s="106">
        <v>0</v>
      </c>
      <c r="I1986" s="106">
        <v>0</v>
      </c>
      <c r="J1986" s="106">
        <v>0</v>
      </c>
      <c r="K1986" s="117">
        <v>0</v>
      </c>
      <c r="L1986" s="106">
        <v>0</v>
      </c>
      <c r="M1986" s="117"/>
    </row>
    <row r="1987" spans="2:13">
      <c r="B1987" s="117" t="s">
        <v>20</v>
      </c>
      <c r="C1987" s="117" t="s">
        <v>1393</v>
      </c>
      <c r="D1987" s="117" t="s">
        <v>188</v>
      </c>
      <c r="E1987" s="117">
        <v>15159</v>
      </c>
      <c r="F1987" s="141">
        <v>44652</v>
      </c>
      <c r="G1987" s="106">
        <v>10</v>
      </c>
      <c r="H1987" s="106">
        <v>0</v>
      </c>
      <c r="I1987" s="106">
        <v>0</v>
      </c>
      <c r="J1987" s="106">
        <v>0</v>
      </c>
      <c r="K1987" s="117">
        <v>0</v>
      </c>
      <c r="L1987" s="106">
        <v>0</v>
      </c>
      <c r="M1987" s="117"/>
    </row>
    <row r="1988" spans="2:13">
      <c r="B1988" s="117" t="s">
        <v>20</v>
      </c>
      <c r="C1988" s="117" t="s">
        <v>1385</v>
      </c>
      <c r="D1988" s="117" t="s">
        <v>638</v>
      </c>
      <c r="E1988" s="117">
        <v>18688</v>
      </c>
      <c r="F1988" s="141">
        <v>44652</v>
      </c>
      <c r="G1988" s="106">
        <v>0</v>
      </c>
      <c r="H1988" s="106">
        <v>0</v>
      </c>
      <c r="I1988" s="106">
        <v>2</v>
      </c>
      <c r="J1988" s="106">
        <v>0</v>
      </c>
      <c r="K1988" s="117">
        <v>0</v>
      </c>
      <c r="L1988" s="106">
        <v>0</v>
      </c>
      <c r="M1988" s="117"/>
    </row>
    <row r="1989" spans="2:13">
      <c r="B1989" s="117" t="s">
        <v>20</v>
      </c>
      <c r="C1989" s="117" t="s">
        <v>1393</v>
      </c>
      <c r="D1989" s="117" t="s">
        <v>1403</v>
      </c>
      <c r="E1989" s="117">
        <v>15183</v>
      </c>
      <c r="F1989" s="141">
        <v>44652</v>
      </c>
      <c r="G1989" s="106">
        <v>0</v>
      </c>
      <c r="H1989" s="106">
        <v>0</v>
      </c>
      <c r="I1989" s="106">
        <v>0</v>
      </c>
      <c r="J1989" s="106">
        <v>0</v>
      </c>
      <c r="K1989" s="117">
        <v>0</v>
      </c>
      <c r="L1989" s="106">
        <v>0</v>
      </c>
      <c r="M1989" s="117"/>
    </row>
    <row r="1990" spans="2:13">
      <c r="B1990" s="117" t="s">
        <v>20</v>
      </c>
      <c r="C1990" s="117" t="s">
        <v>1383</v>
      </c>
      <c r="D1990" s="117" t="s">
        <v>1405</v>
      </c>
      <c r="E1990" s="117">
        <v>15214</v>
      </c>
      <c r="F1990" s="141">
        <v>44652</v>
      </c>
      <c r="G1990" s="106">
        <v>0</v>
      </c>
      <c r="H1990" s="106">
        <v>0</v>
      </c>
      <c r="I1990" s="106">
        <v>0</v>
      </c>
      <c r="J1990" s="106">
        <v>0</v>
      </c>
      <c r="K1990" s="117">
        <v>0</v>
      </c>
      <c r="L1990" s="106">
        <v>0</v>
      </c>
      <c r="M1990" s="117"/>
    </row>
    <row r="1991" spans="2:13">
      <c r="B1991" s="117" t="s">
        <v>20</v>
      </c>
      <c r="C1991" s="117" t="s">
        <v>1389</v>
      </c>
      <c r="D1991" s="117" t="s">
        <v>1445</v>
      </c>
      <c r="E1991" s="117">
        <v>15232</v>
      </c>
      <c r="F1991" s="141">
        <v>44652</v>
      </c>
      <c r="G1991" s="106">
        <v>0</v>
      </c>
      <c r="H1991" s="106">
        <v>0</v>
      </c>
      <c r="I1991" s="106">
        <v>0</v>
      </c>
      <c r="J1991" s="106">
        <v>0</v>
      </c>
      <c r="K1991" s="117">
        <v>0</v>
      </c>
      <c r="L1991" s="106">
        <v>0</v>
      </c>
      <c r="M1991" s="117"/>
    </row>
    <row r="1992" spans="2:13">
      <c r="B1992" s="117" t="s">
        <v>20</v>
      </c>
      <c r="C1992" s="117" t="s">
        <v>1399</v>
      </c>
      <c r="D1992" s="117" t="s">
        <v>1409</v>
      </c>
      <c r="E1992" s="117">
        <v>25216</v>
      </c>
      <c r="F1992" s="141">
        <v>44652</v>
      </c>
      <c r="G1992" s="106">
        <v>0</v>
      </c>
      <c r="H1992" s="106">
        <v>0</v>
      </c>
      <c r="I1992" s="106">
        <v>0</v>
      </c>
      <c r="J1992" s="106">
        <v>0</v>
      </c>
      <c r="K1992" s="117">
        <v>0</v>
      </c>
      <c r="L1992" s="106">
        <v>0</v>
      </c>
      <c r="M1992" s="117"/>
    </row>
    <row r="1993" spans="2:13">
      <c r="B1993" s="117" t="s">
        <v>20</v>
      </c>
      <c r="C1993" s="117" t="s">
        <v>1393</v>
      </c>
      <c r="D1993" s="117" t="s">
        <v>190</v>
      </c>
      <c r="E1993" s="117">
        <v>15262</v>
      </c>
      <c r="F1993" s="141">
        <v>44652</v>
      </c>
      <c r="G1993" s="106">
        <v>0</v>
      </c>
      <c r="H1993" s="106">
        <v>0</v>
      </c>
      <c r="I1993" s="106">
        <v>0</v>
      </c>
      <c r="J1993" s="106">
        <v>0</v>
      </c>
      <c r="K1993" s="117">
        <v>0</v>
      </c>
      <c r="L1993" s="106">
        <v>0</v>
      </c>
      <c r="M1993" s="117"/>
    </row>
    <row r="1994" spans="2:13">
      <c r="B1994" s="117" t="s">
        <v>20</v>
      </c>
      <c r="C1994" s="117" t="s">
        <v>1393</v>
      </c>
      <c r="D1994" s="117" t="s">
        <v>1428</v>
      </c>
      <c r="E1994" s="117">
        <v>16402</v>
      </c>
      <c r="F1994" s="141">
        <v>44652</v>
      </c>
      <c r="G1994" s="106">
        <v>0</v>
      </c>
      <c r="H1994" s="106">
        <v>0</v>
      </c>
      <c r="I1994" s="106">
        <v>0</v>
      </c>
      <c r="J1994" s="106">
        <v>0</v>
      </c>
      <c r="K1994" s="117">
        <v>0</v>
      </c>
      <c r="L1994" s="106">
        <v>0</v>
      </c>
      <c r="M1994" s="117"/>
    </row>
    <row r="1995" spans="2:13">
      <c r="B1995" s="117" t="s">
        <v>20</v>
      </c>
      <c r="C1995" s="117" t="s">
        <v>1393</v>
      </c>
      <c r="D1995" s="117" t="s">
        <v>1432</v>
      </c>
      <c r="E1995" s="117">
        <v>15357</v>
      </c>
      <c r="F1995" s="141">
        <v>44652</v>
      </c>
      <c r="G1995" s="106">
        <v>0</v>
      </c>
      <c r="H1995" s="106">
        <v>0</v>
      </c>
      <c r="I1995" s="106">
        <v>0</v>
      </c>
      <c r="J1995" s="106">
        <v>0</v>
      </c>
      <c r="K1995" s="117">
        <v>0</v>
      </c>
      <c r="L1995" s="106">
        <v>0</v>
      </c>
      <c r="M1995" s="117"/>
    </row>
    <row r="1996" spans="2:13">
      <c r="B1996" s="117" t="s">
        <v>20</v>
      </c>
      <c r="C1996" s="117" t="s">
        <v>1393</v>
      </c>
      <c r="D1996" s="117" t="s">
        <v>1433</v>
      </c>
      <c r="E1996" s="117">
        <v>21444</v>
      </c>
      <c r="F1996" s="141">
        <v>44652</v>
      </c>
      <c r="G1996" s="106">
        <v>0</v>
      </c>
      <c r="H1996" s="106">
        <v>0</v>
      </c>
      <c r="I1996" s="106">
        <v>0</v>
      </c>
      <c r="J1996" s="106">
        <v>0</v>
      </c>
      <c r="K1996" s="117">
        <v>0</v>
      </c>
      <c r="L1996" s="106">
        <v>0</v>
      </c>
      <c r="M1996" s="117"/>
    </row>
    <row r="1997" spans="2:13">
      <c r="B1997" s="117" t="s">
        <v>20</v>
      </c>
      <c r="C1997" s="117" t="s">
        <v>1379</v>
      </c>
      <c r="D1997" s="117" t="s">
        <v>1446</v>
      </c>
      <c r="E1997" s="117">
        <v>15398</v>
      </c>
      <c r="F1997" s="141">
        <v>44652</v>
      </c>
      <c r="G1997" s="106">
        <v>5</v>
      </c>
      <c r="H1997" s="106">
        <v>0</v>
      </c>
      <c r="I1997" s="106">
        <v>0</v>
      </c>
      <c r="J1997" s="106">
        <v>0</v>
      </c>
      <c r="K1997" s="117">
        <v>0</v>
      </c>
      <c r="L1997" s="106">
        <v>0</v>
      </c>
      <c r="M1997" s="117"/>
    </row>
    <row r="1998" spans="2:13">
      <c r="B1998" s="117" t="s">
        <v>20</v>
      </c>
      <c r="C1998" s="117" t="s">
        <v>1393</v>
      </c>
      <c r="D1998" s="117" t="s">
        <v>192</v>
      </c>
      <c r="E1998" s="117">
        <v>15462</v>
      </c>
      <c r="F1998" s="141">
        <v>44652</v>
      </c>
      <c r="G1998" s="106">
        <v>0</v>
      </c>
      <c r="H1998" s="106">
        <v>0</v>
      </c>
      <c r="I1998" s="106">
        <v>0</v>
      </c>
      <c r="J1998" s="106">
        <v>0</v>
      </c>
      <c r="K1998" s="117">
        <v>0</v>
      </c>
      <c r="L1998" s="106">
        <v>0</v>
      </c>
      <c r="M1998" s="117"/>
    </row>
    <row r="1999" spans="2:13">
      <c r="B1999" s="117" t="s">
        <v>20</v>
      </c>
      <c r="C1999" s="117" t="s">
        <v>1388</v>
      </c>
      <c r="D1999" s="117" t="s">
        <v>666</v>
      </c>
      <c r="E1999" s="117">
        <v>19406</v>
      </c>
      <c r="F1999" s="141">
        <v>44652</v>
      </c>
      <c r="G1999" s="106">
        <v>21</v>
      </c>
      <c r="H1999" s="106">
        <v>0</v>
      </c>
      <c r="I1999" s="106">
        <v>0</v>
      </c>
      <c r="J1999" s="106">
        <v>0</v>
      </c>
      <c r="K1999" s="117">
        <v>0</v>
      </c>
      <c r="L1999" s="106">
        <v>0</v>
      </c>
      <c r="M1999" s="117"/>
    </row>
    <row r="2000" spans="2:13">
      <c r="B2000" s="117" t="s">
        <v>20</v>
      </c>
      <c r="C2000" s="117" t="s">
        <v>1381</v>
      </c>
      <c r="D2000" s="117" t="s">
        <v>1447</v>
      </c>
      <c r="E2000" s="117">
        <v>26877</v>
      </c>
      <c r="F2000" s="141">
        <v>44652</v>
      </c>
      <c r="G2000" s="106">
        <v>3</v>
      </c>
      <c r="H2000" s="106">
        <v>0</v>
      </c>
      <c r="I2000" s="106">
        <v>0</v>
      </c>
      <c r="J2000" s="106">
        <v>0</v>
      </c>
      <c r="K2000" s="117">
        <v>0</v>
      </c>
      <c r="L2000" s="106">
        <v>0</v>
      </c>
      <c r="M2000" s="117"/>
    </row>
    <row r="2001" spans="2:13">
      <c r="B2001" s="117" t="s">
        <v>20</v>
      </c>
      <c r="C2001" s="117" t="s">
        <v>1407</v>
      </c>
      <c r="D2001" s="117" t="s">
        <v>204</v>
      </c>
      <c r="E2001" s="117">
        <v>17988</v>
      </c>
      <c r="F2001" s="141">
        <v>44652</v>
      </c>
      <c r="G2001" s="106">
        <v>0</v>
      </c>
      <c r="H2001" s="106">
        <v>0</v>
      </c>
      <c r="I2001" s="106">
        <v>0</v>
      </c>
      <c r="J2001" s="106">
        <v>0</v>
      </c>
      <c r="K2001" s="117">
        <v>0</v>
      </c>
      <c r="L2001" s="106">
        <v>0</v>
      </c>
      <c r="M2001" s="117"/>
    </row>
    <row r="2002" spans="2:13">
      <c r="B2002" s="117" t="s">
        <v>20</v>
      </c>
      <c r="C2002" s="117" t="s">
        <v>1383</v>
      </c>
      <c r="D2002" s="117" t="s">
        <v>1411</v>
      </c>
      <c r="E2002" s="117">
        <v>17858</v>
      </c>
      <c r="F2002" s="141">
        <v>44652</v>
      </c>
      <c r="G2002" s="106">
        <v>0</v>
      </c>
      <c r="H2002" s="106">
        <v>0</v>
      </c>
      <c r="I2002" s="106">
        <v>0</v>
      </c>
      <c r="J2002" s="106">
        <v>0</v>
      </c>
      <c r="K2002" s="117">
        <v>0</v>
      </c>
      <c r="L2002" s="106">
        <v>0</v>
      </c>
      <c r="M2002" s="117"/>
    </row>
    <row r="2003" spans="2:13">
      <c r="B2003" s="117" t="s">
        <v>20</v>
      </c>
      <c r="C2003" s="117" t="s">
        <v>1385</v>
      </c>
      <c r="D2003" s="117" t="s">
        <v>1448</v>
      </c>
      <c r="E2003" s="117">
        <v>15628</v>
      </c>
      <c r="F2003" s="141">
        <v>44652</v>
      </c>
      <c r="G2003" s="106">
        <v>22</v>
      </c>
      <c r="H2003" s="106">
        <v>0</v>
      </c>
      <c r="I2003" s="106">
        <v>0</v>
      </c>
      <c r="J2003" s="106">
        <v>0</v>
      </c>
      <c r="K2003" s="117">
        <v>0</v>
      </c>
      <c r="L2003" s="106">
        <v>0</v>
      </c>
      <c r="M2003" s="117"/>
    </row>
    <row r="2004" spans="2:13">
      <c r="B2004" s="117" t="s">
        <v>20</v>
      </c>
      <c r="C2004" s="117" t="s">
        <v>1407</v>
      </c>
      <c r="D2004" s="117" t="s">
        <v>1449</v>
      </c>
      <c r="E2004" s="117">
        <v>15639</v>
      </c>
      <c r="F2004" s="141">
        <v>44652</v>
      </c>
      <c r="G2004" s="106">
        <v>0</v>
      </c>
      <c r="H2004" s="106">
        <v>0</v>
      </c>
      <c r="I2004" s="106">
        <v>0</v>
      </c>
      <c r="J2004" s="106">
        <v>0</v>
      </c>
      <c r="K2004" s="117">
        <v>0</v>
      </c>
      <c r="L2004" s="106">
        <v>0</v>
      </c>
      <c r="M2004" s="117"/>
    </row>
    <row r="2005" spans="2:13">
      <c r="B2005" s="117" t="s">
        <v>20</v>
      </c>
      <c r="C2005" s="117" t="s">
        <v>1385</v>
      </c>
      <c r="D2005" s="117" t="s">
        <v>1450</v>
      </c>
      <c r="E2005" s="117">
        <v>15376</v>
      </c>
      <c r="F2005" s="141">
        <v>44652</v>
      </c>
      <c r="G2005" s="106">
        <v>0</v>
      </c>
      <c r="H2005" s="106">
        <v>0</v>
      </c>
      <c r="I2005" s="106">
        <v>0</v>
      </c>
      <c r="J2005" s="106">
        <v>0</v>
      </c>
      <c r="K2005" s="117">
        <v>0</v>
      </c>
      <c r="L2005" s="106">
        <v>0</v>
      </c>
      <c r="M2005" s="117"/>
    </row>
    <row r="2006" spans="2:13">
      <c r="B2006" s="117" t="s">
        <v>20</v>
      </c>
      <c r="C2006" s="117" t="s">
        <v>1381</v>
      </c>
      <c r="D2006" s="117" t="s">
        <v>681</v>
      </c>
      <c r="E2006" s="117">
        <v>25155</v>
      </c>
      <c r="F2006" s="141">
        <v>44652</v>
      </c>
      <c r="G2006" s="106">
        <v>2</v>
      </c>
      <c r="H2006" s="106">
        <v>0</v>
      </c>
      <c r="I2006" s="106">
        <v>0</v>
      </c>
      <c r="J2006" s="106">
        <v>0</v>
      </c>
      <c r="K2006" s="117">
        <v>0</v>
      </c>
      <c r="L2006" s="106">
        <v>0</v>
      </c>
      <c r="M2006" s="117"/>
    </row>
    <row r="2007" spans="2:13">
      <c r="B2007" s="117" t="s">
        <v>20</v>
      </c>
      <c r="C2007" s="117" t="s">
        <v>1393</v>
      </c>
      <c r="D2007" s="117" t="s">
        <v>1438</v>
      </c>
      <c r="E2007" s="117">
        <v>15721</v>
      </c>
      <c r="F2007" s="141">
        <v>44652</v>
      </c>
      <c r="G2007" s="106">
        <v>0</v>
      </c>
      <c r="H2007" s="106">
        <v>0</v>
      </c>
      <c r="I2007" s="106">
        <v>0</v>
      </c>
      <c r="J2007" s="106">
        <v>0</v>
      </c>
      <c r="K2007" s="117">
        <v>0</v>
      </c>
      <c r="L2007" s="106">
        <v>0</v>
      </c>
      <c r="M2007" s="117"/>
    </row>
    <row r="2008" spans="2:13">
      <c r="B2008" s="117" t="s">
        <v>20</v>
      </c>
      <c r="C2008" s="117" t="s">
        <v>1393</v>
      </c>
      <c r="D2008" s="117" t="s">
        <v>1440</v>
      </c>
      <c r="E2008" s="117">
        <v>15745</v>
      </c>
      <c r="F2008" s="141">
        <v>44652</v>
      </c>
      <c r="G2008" s="106">
        <v>0</v>
      </c>
      <c r="H2008" s="106">
        <v>0</v>
      </c>
      <c r="I2008" s="106">
        <v>0</v>
      </c>
      <c r="J2008" s="106">
        <v>0</v>
      </c>
      <c r="K2008" s="117">
        <v>0</v>
      </c>
      <c r="L2008" s="106">
        <v>0</v>
      </c>
      <c r="M2008" s="117"/>
    </row>
    <row r="2009" spans="2:13">
      <c r="B2009" s="117" t="s">
        <v>20</v>
      </c>
      <c r="C2009" s="117" t="s">
        <v>1407</v>
      </c>
      <c r="D2009" s="117" t="s">
        <v>205</v>
      </c>
      <c r="E2009" s="117">
        <v>15763</v>
      </c>
      <c r="F2009" s="141">
        <v>44652</v>
      </c>
      <c r="G2009" s="106">
        <v>0</v>
      </c>
      <c r="H2009" s="106">
        <v>0</v>
      </c>
      <c r="I2009" s="106">
        <v>2</v>
      </c>
      <c r="J2009" s="106">
        <v>0</v>
      </c>
      <c r="K2009" s="117">
        <v>0</v>
      </c>
      <c r="L2009" s="106">
        <v>0</v>
      </c>
      <c r="M2009" s="117"/>
    </row>
    <row r="2010" spans="2:13">
      <c r="B2010" s="117" t="s">
        <v>20</v>
      </c>
      <c r="C2010" s="117" t="s">
        <v>1388</v>
      </c>
      <c r="D2010" s="117" t="s">
        <v>1441</v>
      </c>
      <c r="E2010" s="117">
        <v>15772</v>
      </c>
      <c r="F2010" s="141">
        <v>44652</v>
      </c>
      <c r="G2010" s="106">
        <v>0</v>
      </c>
      <c r="H2010" s="106">
        <v>0</v>
      </c>
      <c r="I2010" s="106">
        <v>0</v>
      </c>
      <c r="J2010" s="106">
        <v>0</v>
      </c>
      <c r="K2010" s="117">
        <v>0</v>
      </c>
      <c r="L2010" s="106">
        <v>0</v>
      </c>
      <c r="M2010" s="117"/>
    </row>
    <row r="2011" spans="2:13">
      <c r="B2011" s="117" t="s">
        <v>20</v>
      </c>
      <c r="C2011" s="117" t="s">
        <v>1393</v>
      </c>
      <c r="D2011" s="117" t="s">
        <v>690</v>
      </c>
      <c r="E2011" s="117">
        <v>14487</v>
      </c>
      <c r="F2011" s="141">
        <v>44652</v>
      </c>
      <c r="G2011" s="106">
        <v>0</v>
      </c>
      <c r="H2011" s="106">
        <v>0</v>
      </c>
      <c r="I2011" s="106">
        <v>0</v>
      </c>
      <c r="J2011" s="106">
        <v>0</v>
      </c>
      <c r="K2011" s="117">
        <v>0</v>
      </c>
      <c r="L2011" s="106">
        <v>0</v>
      </c>
      <c r="M2011" s="117"/>
    </row>
    <row r="2012" spans="2:13">
      <c r="B2012" s="117" t="s">
        <v>20</v>
      </c>
      <c r="C2012" s="117" t="s">
        <v>1393</v>
      </c>
      <c r="D2012" s="117" t="s">
        <v>1442</v>
      </c>
      <c r="E2012" s="117">
        <v>14222</v>
      </c>
      <c r="F2012" s="141">
        <v>44682</v>
      </c>
      <c r="G2012" s="106">
        <v>2</v>
      </c>
      <c r="H2012" s="106">
        <v>0</v>
      </c>
      <c r="I2012" s="106">
        <v>0</v>
      </c>
      <c r="J2012" s="106">
        <v>0</v>
      </c>
      <c r="K2012" s="117">
        <v>0</v>
      </c>
      <c r="L2012" s="106">
        <v>0</v>
      </c>
      <c r="M2012" s="117"/>
    </row>
    <row r="2013" spans="2:13">
      <c r="B2013" s="117" t="s">
        <v>20</v>
      </c>
      <c r="C2013" s="117" t="s">
        <v>1385</v>
      </c>
      <c r="D2013" s="117" t="s">
        <v>30</v>
      </c>
      <c r="E2013" s="117">
        <v>14224</v>
      </c>
      <c r="F2013" s="141">
        <v>44682</v>
      </c>
      <c r="G2013" s="106">
        <v>83</v>
      </c>
      <c r="H2013" s="106">
        <v>0</v>
      </c>
      <c r="I2013" s="106">
        <v>0</v>
      </c>
      <c r="J2013" s="106">
        <v>0</v>
      </c>
      <c r="K2013" s="117">
        <v>0</v>
      </c>
      <c r="L2013" s="106">
        <v>0</v>
      </c>
      <c r="M2013" s="117"/>
    </row>
    <row r="2014" spans="2:13">
      <c r="B2014" s="117" t="s">
        <v>20</v>
      </c>
      <c r="C2014" s="117" t="s">
        <v>1393</v>
      </c>
      <c r="D2014" s="117" t="s">
        <v>181</v>
      </c>
      <c r="E2014" s="117">
        <v>14247</v>
      </c>
      <c r="F2014" s="141">
        <v>44682</v>
      </c>
      <c r="G2014" s="106">
        <v>27</v>
      </c>
      <c r="H2014" s="106">
        <v>0</v>
      </c>
      <c r="I2014" s="106">
        <v>0</v>
      </c>
      <c r="J2014" s="106">
        <v>0</v>
      </c>
      <c r="K2014" s="117">
        <v>0</v>
      </c>
      <c r="L2014" s="106">
        <v>0</v>
      </c>
      <c r="M2014" s="117"/>
    </row>
    <row r="2015" spans="2:13">
      <c r="B2015" s="117" t="s">
        <v>20</v>
      </c>
      <c r="C2015" s="117" t="s">
        <v>1388</v>
      </c>
      <c r="D2015" s="117" t="s">
        <v>1413</v>
      </c>
      <c r="E2015" s="117">
        <v>22917</v>
      </c>
      <c r="F2015" s="141">
        <v>44682</v>
      </c>
      <c r="G2015" s="106">
        <v>1</v>
      </c>
      <c r="H2015" s="106">
        <v>0</v>
      </c>
      <c r="I2015" s="106">
        <v>0</v>
      </c>
      <c r="J2015" s="106">
        <v>0</v>
      </c>
      <c r="K2015" s="117">
        <v>0</v>
      </c>
      <c r="L2015" s="106">
        <v>0</v>
      </c>
      <c r="M2015" s="117"/>
    </row>
    <row r="2016" spans="2:13">
      <c r="B2016" s="117" t="s">
        <v>20</v>
      </c>
      <c r="C2016" s="117" t="s">
        <v>1385</v>
      </c>
      <c r="D2016" s="117" t="s">
        <v>31</v>
      </c>
      <c r="E2016" s="117">
        <v>14424</v>
      </c>
      <c r="F2016" s="141">
        <v>44682</v>
      </c>
      <c r="G2016" s="106">
        <v>24</v>
      </c>
      <c r="H2016" s="106">
        <v>0</v>
      </c>
      <c r="I2016" s="106">
        <v>0</v>
      </c>
      <c r="J2016" s="106">
        <v>0</v>
      </c>
      <c r="K2016" s="117">
        <v>0</v>
      </c>
      <c r="L2016" s="106">
        <v>0</v>
      </c>
      <c r="M2016" s="117"/>
    </row>
    <row r="2017" spans="2:13">
      <c r="B2017" s="117" t="s">
        <v>20</v>
      </c>
      <c r="C2017" s="117" t="s">
        <v>1388</v>
      </c>
      <c r="D2017" s="117" t="s">
        <v>1451</v>
      </c>
      <c r="E2017" s="117">
        <v>26987</v>
      </c>
      <c r="F2017" s="141">
        <v>44682</v>
      </c>
      <c r="G2017" s="106">
        <v>7</v>
      </c>
      <c r="H2017" s="106">
        <v>0</v>
      </c>
      <c r="I2017" s="106">
        <v>0</v>
      </c>
      <c r="J2017" s="106">
        <v>0</v>
      </c>
      <c r="K2017" s="117">
        <v>0</v>
      </c>
      <c r="L2017" s="106">
        <v>0</v>
      </c>
      <c r="M2017" s="117"/>
    </row>
    <row r="2018" spans="2:13">
      <c r="B2018" s="117" t="s">
        <v>20</v>
      </c>
      <c r="C2018" s="117" t="s">
        <v>1407</v>
      </c>
      <c r="D2018" s="117" t="s">
        <v>1452</v>
      </c>
      <c r="E2018" s="117">
        <v>14316</v>
      </c>
      <c r="F2018" s="141">
        <v>44682</v>
      </c>
      <c r="G2018" s="106">
        <v>1</v>
      </c>
      <c r="H2018" s="106">
        <v>0</v>
      </c>
      <c r="I2018" s="106">
        <v>0</v>
      </c>
      <c r="J2018" s="106">
        <v>0</v>
      </c>
      <c r="K2018" s="117">
        <v>0</v>
      </c>
      <c r="L2018" s="106">
        <v>0</v>
      </c>
      <c r="M2018" s="117"/>
    </row>
    <row r="2019" spans="2:13">
      <c r="B2019" s="117" t="s">
        <v>20</v>
      </c>
      <c r="C2019" s="117" t="s">
        <v>1388</v>
      </c>
      <c r="D2019" s="117" t="s">
        <v>576</v>
      </c>
      <c r="E2019" s="117">
        <v>14550</v>
      </c>
      <c r="F2019" s="141">
        <v>44682</v>
      </c>
      <c r="G2019" s="106">
        <v>2</v>
      </c>
      <c r="H2019" s="106">
        <v>0</v>
      </c>
      <c r="I2019" s="106">
        <v>0</v>
      </c>
      <c r="J2019" s="106">
        <v>0</v>
      </c>
      <c r="K2019" s="117">
        <v>0</v>
      </c>
      <c r="L2019" s="106">
        <v>0</v>
      </c>
      <c r="M2019" s="117"/>
    </row>
    <row r="2020" spans="2:13">
      <c r="B2020" s="117" t="s">
        <v>20</v>
      </c>
      <c r="C2020" s="117" t="s">
        <v>1407</v>
      </c>
      <c r="D2020" s="117" t="s">
        <v>1418</v>
      </c>
      <c r="E2020" s="117">
        <v>14558</v>
      </c>
      <c r="F2020" s="141">
        <v>44682</v>
      </c>
      <c r="G2020" s="106">
        <v>0</v>
      </c>
      <c r="H2020" s="106">
        <v>0</v>
      </c>
      <c r="I2020" s="106">
        <v>0</v>
      </c>
      <c r="J2020" s="106">
        <v>0</v>
      </c>
      <c r="K2020" s="117">
        <v>0</v>
      </c>
      <c r="L2020" s="106">
        <v>0</v>
      </c>
      <c r="M2020" s="117"/>
    </row>
    <row r="2021" spans="2:13">
      <c r="B2021" s="117" t="s">
        <v>20</v>
      </c>
      <c r="C2021" s="117" t="s">
        <v>1383</v>
      </c>
      <c r="D2021" s="117" t="s">
        <v>23</v>
      </c>
      <c r="E2021" s="117">
        <v>14559</v>
      </c>
      <c r="F2021" s="141">
        <v>44682</v>
      </c>
      <c r="G2021" s="106">
        <v>14</v>
      </c>
      <c r="H2021" s="106">
        <v>0</v>
      </c>
      <c r="I2021" s="106">
        <v>0</v>
      </c>
      <c r="J2021" s="106">
        <v>0</v>
      </c>
      <c r="K2021" s="117">
        <v>0</v>
      </c>
      <c r="L2021" s="106">
        <v>0</v>
      </c>
      <c r="M2021" s="117"/>
    </row>
    <row r="2022" spans="2:13">
      <c r="B2022" s="117" t="s">
        <v>20</v>
      </c>
      <c r="C2022" s="117" t="s">
        <v>1407</v>
      </c>
      <c r="D2022" s="117" t="s">
        <v>1453</v>
      </c>
      <c r="E2022" s="117">
        <v>25111</v>
      </c>
      <c r="F2022" s="141">
        <v>44682</v>
      </c>
      <c r="G2022" s="106">
        <v>2</v>
      </c>
      <c r="H2022" s="106">
        <v>0</v>
      </c>
      <c r="I2022" s="106">
        <v>0</v>
      </c>
      <c r="J2022" s="106">
        <v>0</v>
      </c>
      <c r="K2022" s="117">
        <v>0</v>
      </c>
      <c r="L2022" s="106">
        <v>0</v>
      </c>
      <c r="M2022" s="117"/>
    </row>
    <row r="2023" spans="2:13">
      <c r="B2023" s="117" t="s">
        <v>20</v>
      </c>
      <c r="C2023" s="117" t="s">
        <v>1388</v>
      </c>
      <c r="D2023" s="117" t="s">
        <v>1454</v>
      </c>
      <c r="E2023" s="117">
        <v>14801</v>
      </c>
      <c r="F2023" s="141">
        <v>44682</v>
      </c>
      <c r="G2023" s="106">
        <v>66</v>
      </c>
      <c r="H2023" s="106">
        <v>0</v>
      </c>
      <c r="I2023" s="106">
        <v>0</v>
      </c>
      <c r="J2023" s="106">
        <v>0</v>
      </c>
      <c r="K2023" s="117">
        <v>0</v>
      </c>
      <c r="L2023" s="106">
        <v>0</v>
      </c>
      <c r="M2023" s="117"/>
    </row>
    <row r="2024" spans="2:13">
      <c r="B2024" s="117" t="s">
        <v>20</v>
      </c>
      <c r="C2024" s="117" t="s">
        <v>1383</v>
      </c>
      <c r="D2024" s="117" t="s">
        <v>1421</v>
      </c>
      <c r="E2024" s="117">
        <v>20299</v>
      </c>
      <c r="F2024" s="141">
        <v>44682</v>
      </c>
      <c r="G2024" s="106">
        <v>0</v>
      </c>
      <c r="H2024" s="106">
        <v>0</v>
      </c>
      <c r="I2024" s="106">
        <v>0</v>
      </c>
      <c r="J2024" s="106">
        <v>0</v>
      </c>
      <c r="K2024" s="117">
        <v>0</v>
      </c>
      <c r="L2024" s="106">
        <v>0</v>
      </c>
      <c r="M2024" s="117"/>
    </row>
    <row r="2025" spans="2:13">
      <c r="B2025" s="117" t="s">
        <v>20</v>
      </c>
      <c r="C2025" s="117" t="s">
        <v>1393</v>
      </c>
      <c r="D2025" s="117" t="s">
        <v>1394</v>
      </c>
      <c r="E2025" s="117">
        <v>16398</v>
      </c>
      <c r="F2025" s="141">
        <v>44682</v>
      </c>
      <c r="G2025" s="106">
        <v>0</v>
      </c>
      <c r="H2025" s="106">
        <v>0</v>
      </c>
      <c r="I2025" s="106">
        <v>0</v>
      </c>
      <c r="J2025" s="106">
        <v>0</v>
      </c>
      <c r="K2025" s="117">
        <v>0</v>
      </c>
      <c r="L2025" s="106">
        <v>0</v>
      </c>
      <c r="M2025" s="117"/>
    </row>
    <row r="2026" spans="2:13">
      <c r="B2026" s="117" t="s">
        <v>20</v>
      </c>
      <c r="C2026" s="117" t="s">
        <v>1388</v>
      </c>
      <c r="D2026" s="117" t="s">
        <v>1444</v>
      </c>
      <c r="E2026" s="117">
        <v>19883</v>
      </c>
      <c r="F2026" s="141">
        <v>44682</v>
      </c>
      <c r="G2026" s="106">
        <v>0</v>
      </c>
      <c r="H2026" s="106">
        <v>0</v>
      </c>
      <c r="I2026" s="106">
        <v>0</v>
      </c>
      <c r="J2026" s="106">
        <v>0</v>
      </c>
      <c r="K2026" s="117">
        <v>0</v>
      </c>
      <c r="L2026" s="106">
        <v>0</v>
      </c>
      <c r="M2026" s="117"/>
    </row>
    <row r="2027" spans="2:13">
      <c r="B2027" s="117" t="s">
        <v>20</v>
      </c>
      <c r="C2027" s="117" t="s">
        <v>1379</v>
      </c>
      <c r="D2027" s="117" t="s">
        <v>1395</v>
      </c>
      <c r="E2027" s="117">
        <v>14924</v>
      </c>
      <c r="F2027" s="141">
        <v>44682</v>
      </c>
      <c r="G2027" s="106">
        <v>0</v>
      </c>
      <c r="H2027" s="106">
        <v>0</v>
      </c>
      <c r="I2027" s="106">
        <v>0</v>
      </c>
      <c r="J2027" s="106">
        <v>0</v>
      </c>
      <c r="K2027" s="117">
        <v>0</v>
      </c>
      <c r="L2027" s="106">
        <v>0</v>
      </c>
      <c r="M2027" s="117"/>
    </row>
    <row r="2028" spans="2:13">
      <c r="B2028" s="117" t="s">
        <v>20</v>
      </c>
      <c r="C2028" s="117" t="s">
        <v>1383</v>
      </c>
      <c r="D2028" s="117" t="s">
        <v>1396</v>
      </c>
      <c r="E2028" s="117">
        <v>21602</v>
      </c>
      <c r="F2028" s="141">
        <v>44682</v>
      </c>
      <c r="G2028" s="106">
        <v>0</v>
      </c>
      <c r="H2028" s="106">
        <v>0</v>
      </c>
      <c r="I2028" s="106">
        <v>0</v>
      </c>
      <c r="J2028" s="106">
        <v>0</v>
      </c>
      <c r="K2028" s="117">
        <v>0</v>
      </c>
      <c r="L2028" s="106">
        <v>0</v>
      </c>
      <c r="M2028" s="117"/>
    </row>
    <row r="2029" spans="2:13">
      <c r="B2029" s="117" t="s">
        <v>20</v>
      </c>
      <c r="C2029" s="117" t="s">
        <v>1388</v>
      </c>
      <c r="D2029" s="117" t="s">
        <v>1423</v>
      </c>
      <c r="E2029" s="117">
        <v>19139</v>
      </c>
      <c r="F2029" s="141">
        <v>44682</v>
      </c>
      <c r="G2029" s="106">
        <v>3</v>
      </c>
      <c r="H2029" s="106">
        <v>0</v>
      </c>
      <c r="I2029" s="106">
        <v>0</v>
      </c>
      <c r="J2029" s="106">
        <v>0</v>
      </c>
      <c r="K2029" s="117">
        <v>0</v>
      </c>
      <c r="L2029" s="106">
        <v>0</v>
      </c>
      <c r="M2029" s="117"/>
    </row>
    <row r="2030" spans="2:13">
      <c r="B2030" s="117" t="s">
        <v>20</v>
      </c>
      <c r="C2030" s="117" t="s">
        <v>1388</v>
      </c>
      <c r="D2030" s="117" t="s">
        <v>164</v>
      </c>
      <c r="E2030" s="117">
        <v>15106</v>
      </c>
      <c r="F2030" s="141">
        <v>44682</v>
      </c>
      <c r="G2030" s="106">
        <v>1</v>
      </c>
      <c r="H2030" s="106">
        <v>0</v>
      </c>
      <c r="I2030" s="106">
        <v>0</v>
      </c>
      <c r="J2030" s="106">
        <v>0</v>
      </c>
      <c r="K2030" s="117">
        <v>0</v>
      </c>
      <c r="L2030" s="106">
        <v>0</v>
      </c>
      <c r="M2030" s="117"/>
    </row>
    <row r="2031" spans="2:13">
      <c r="B2031" s="117" t="s">
        <v>20</v>
      </c>
      <c r="C2031" s="117" t="s">
        <v>1376</v>
      </c>
      <c r="D2031" s="117" t="s">
        <v>198</v>
      </c>
      <c r="E2031" s="117">
        <v>15119</v>
      </c>
      <c r="F2031" s="141">
        <v>44682</v>
      </c>
      <c r="G2031" s="106">
        <v>18</v>
      </c>
      <c r="H2031" s="106">
        <v>0</v>
      </c>
      <c r="I2031" s="106">
        <v>0</v>
      </c>
      <c r="J2031" s="106">
        <v>0</v>
      </c>
      <c r="K2031" s="117">
        <v>0</v>
      </c>
      <c r="L2031" s="106">
        <v>0</v>
      </c>
      <c r="M2031" s="117"/>
    </row>
    <row r="2032" spans="2:13">
      <c r="B2032" s="117" t="s">
        <v>20</v>
      </c>
      <c r="C2032" s="117" t="s">
        <v>1388</v>
      </c>
      <c r="D2032" s="117" t="s">
        <v>629</v>
      </c>
      <c r="E2032" s="117">
        <v>15124</v>
      </c>
      <c r="F2032" s="141">
        <v>44682</v>
      </c>
      <c r="G2032" s="106">
        <v>0</v>
      </c>
      <c r="H2032" s="106">
        <v>1</v>
      </c>
      <c r="I2032" s="106">
        <v>1</v>
      </c>
      <c r="J2032" s="106">
        <v>0</v>
      </c>
      <c r="K2032" s="117">
        <v>0</v>
      </c>
      <c r="L2032" s="106">
        <v>0</v>
      </c>
      <c r="M2032" s="117"/>
    </row>
    <row r="2033" spans="2:13">
      <c r="B2033" s="117" t="s">
        <v>20</v>
      </c>
      <c r="C2033" s="117" t="s">
        <v>1393</v>
      </c>
      <c r="D2033" s="117" t="s">
        <v>188</v>
      </c>
      <c r="E2033" s="117">
        <v>15159</v>
      </c>
      <c r="F2033" s="141">
        <v>44682</v>
      </c>
      <c r="G2033" s="106">
        <v>0</v>
      </c>
      <c r="H2033" s="106">
        <v>0</v>
      </c>
      <c r="I2033" s="106">
        <v>0</v>
      </c>
      <c r="J2033" s="106">
        <v>0</v>
      </c>
      <c r="K2033" s="117">
        <v>0</v>
      </c>
      <c r="L2033" s="106">
        <v>0</v>
      </c>
      <c r="M2033" s="117"/>
    </row>
    <row r="2034" spans="2:13">
      <c r="B2034" s="117" t="s">
        <v>20</v>
      </c>
      <c r="C2034" s="117" t="s">
        <v>1397</v>
      </c>
      <c r="D2034" s="117" t="s">
        <v>1404</v>
      </c>
      <c r="E2034" s="117">
        <v>15188</v>
      </c>
      <c r="F2034" s="141">
        <v>44682</v>
      </c>
      <c r="G2034" s="106">
        <v>9</v>
      </c>
      <c r="H2034" s="106">
        <v>0</v>
      </c>
      <c r="I2034" s="106">
        <v>0</v>
      </c>
      <c r="J2034" s="106">
        <v>0</v>
      </c>
      <c r="K2034" s="117">
        <v>0</v>
      </c>
      <c r="L2034" s="106">
        <v>0</v>
      </c>
      <c r="M2034" s="117"/>
    </row>
    <row r="2035" spans="2:13">
      <c r="B2035" s="117" t="s">
        <v>20</v>
      </c>
      <c r="C2035" s="117" t="s">
        <v>1383</v>
      </c>
      <c r="D2035" s="117" t="s">
        <v>1405</v>
      </c>
      <c r="E2035" s="117">
        <v>15214</v>
      </c>
      <c r="F2035" s="141">
        <v>44682</v>
      </c>
      <c r="G2035" s="106">
        <v>0</v>
      </c>
      <c r="H2035" s="106">
        <v>0</v>
      </c>
      <c r="I2035" s="106">
        <v>0</v>
      </c>
      <c r="J2035" s="106">
        <v>0</v>
      </c>
      <c r="K2035" s="117">
        <v>0</v>
      </c>
      <c r="L2035" s="106">
        <v>0</v>
      </c>
      <c r="M2035" s="117"/>
    </row>
    <row r="2036" spans="2:13">
      <c r="B2036" s="117" t="s">
        <v>20</v>
      </c>
      <c r="C2036" s="117" t="s">
        <v>1399</v>
      </c>
      <c r="D2036" s="117" t="s">
        <v>1424</v>
      </c>
      <c r="E2036" s="117">
        <v>15212</v>
      </c>
      <c r="F2036" s="141">
        <v>44682</v>
      </c>
      <c r="G2036" s="106">
        <v>1</v>
      </c>
      <c r="H2036" s="106">
        <v>0</v>
      </c>
      <c r="I2036" s="106">
        <v>0</v>
      </c>
      <c r="J2036" s="106">
        <v>0</v>
      </c>
      <c r="K2036" s="117">
        <v>0</v>
      </c>
      <c r="L2036" s="106">
        <v>0</v>
      </c>
      <c r="M2036" s="117"/>
    </row>
    <row r="2037" spans="2:13">
      <c r="B2037" s="117" t="s">
        <v>20</v>
      </c>
      <c r="C2037" s="117" t="s">
        <v>1388</v>
      </c>
      <c r="D2037" s="117" t="s">
        <v>1425</v>
      </c>
      <c r="E2037" s="117">
        <v>15250</v>
      </c>
      <c r="F2037" s="141">
        <v>44682</v>
      </c>
      <c r="G2037" s="106">
        <v>12</v>
      </c>
      <c r="H2037" s="106">
        <v>0</v>
      </c>
      <c r="I2037" s="106">
        <v>0</v>
      </c>
      <c r="J2037" s="106">
        <v>0</v>
      </c>
      <c r="K2037" s="117">
        <v>0</v>
      </c>
      <c r="L2037" s="106">
        <v>0</v>
      </c>
      <c r="M2037" s="117"/>
    </row>
    <row r="2038" spans="2:13">
      <c r="B2038" s="117" t="s">
        <v>20</v>
      </c>
      <c r="C2038" s="117" t="s">
        <v>1407</v>
      </c>
      <c r="D2038" s="117" t="s">
        <v>1408</v>
      </c>
      <c r="E2038" s="117">
        <v>20596</v>
      </c>
      <c r="F2038" s="141">
        <v>44682</v>
      </c>
      <c r="G2038" s="106">
        <v>0</v>
      </c>
      <c r="H2038" s="106">
        <v>0</v>
      </c>
      <c r="I2038" s="106">
        <v>0</v>
      </c>
      <c r="J2038" s="106">
        <v>0</v>
      </c>
      <c r="K2038" s="117">
        <v>0</v>
      </c>
      <c r="L2038" s="106">
        <v>0</v>
      </c>
      <c r="M2038" s="117"/>
    </row>
    <row r="2039" spans="2:13">
      <c r="B2039" s="117" t="s">
        <v>20</v>
      </c>
      <c r="C2039" s="117" t="s">
        <v>1388</v>
      </c>
      <c r="D2039" s="117" t="s">
        <v>1426</v>
      </c>
      <c r="E2039" s="117">
        <v>24626</v>
      </c>
      <c r="F2039" s="141">
        <v>44682</v>
      </c>
      <c r="G2039" s="106">
        <v>2</v>
      </c>
      <c r="H2039" s="106">
        <v>0</v>
      </c>
      <c r="I2039" s="106">
        <v>0</v>
      </c>
      <c r="J2039" s="106">
        <v>0</v>
      </c>
      <c r="K2039" s="117">
        <v>0</v>
      </c>
      <c r="L2039" s="106">
        <v>0</v>
      </c>
      <c r="M2039" s="117"/>
    </row>
    <row r="2040" spans="2:13">
      <c r="B2040" s="117" t="s">
        <v>20</v>
      </c>
      <c r="C2040" s="117" t="s">
        <v>1383</v>
      </c>
      <c r="D2040" s="117" t="s">
        <v>156</v>
      </c>
      <c r="E2040" s="117">
        <v>17191</v>
      </c>
      <c r="F2040" s="141">
        <v>44682</v>
      </c>
      <c r="G2040" s="106">
        <v>0</v>
      </c>
      <c r="H2040" s="106">
        <v>0</v>
      </c>
      <c r="I2040" s="106">
        <v>0</v>
      </c>
      <c r="J2040" s="106">
        <v>0</v>
      </c>
      <c r="K2040" s="117">
        <v>0</v>
      </c>
      <c r="L2040" s="106">
        <v>0</v>
      </c>
      <c r="M2040" s="117"/>
    </row>
    <row r="2041" spans="2:13">
      <c r="B2041" s="117" t="s">
        <v>20</v>
      </c>
      <c r="C2041" s="117" t="s">
        <v>1388</v>
      </c>
      <c r="D2041" s="117" t="s">
        <v>647</v>
      </c>
      <c r="E2041" s="117">
        <v>23999</v>
      </c>
      <c r="F2041" s="141">
        <v>44682</v>
      </c>
      <c r="G2041" s="106">
        <v>1</v>
      </c>
      <c r="H2041" s="106">
        <v>0</v>
      </c>
      <c r="I2041" s="106">
        <v>0</v>
      </c>
      <c r="J2041" s="106">
        <v>0</v>
      </c>
      <c r="K2041" s="117">
        <v>0</v>
      </c>
      <c r="L2041" s="106">
        <v>0</v>
      </c>
      <c r="M2041" s="117"/>
    </row>
    <row r="2042" spans="2:13">
      <c r="B2042" s="117" t="s">
        <v>20</v>
      </c>
      <c r="C2042" s="117" t="s">
        <v>1397</v>
      </c>
      <c r="D2042" s="117" t="s">
        <v>1455</v>
      </c>
      <c r="E2042" s="117">
        <v>20061</v>
      </c>
      <c r="F2042" s="141">
        <v>44682</v>
      </c>
      <c r="G2042" s="106">
        <v>29</v>
      </c>
      <c r="H2042" s="106">
        <v>0</v>
      </c>
      <c r="I2042" s="106">
        <v>0</v>
      </c>
      <c r="J2042" s="106">
        <v>0</v>
      </c>
      <c r="K2042" s="117">
        <v>0</v>
      </c>
      <c r="L2042" s="106">
        <v>0</v>
      </c>
      <c r="M2042" s="117"/>
    </row>
    <row r="2043" spans="2:13">
      <c r="B2043" s="117" t="s">
        <v>20</v>
      </c>
      <c r="C2043" s="117" t="s">
        <v>1388</v>
      </c>
      <c r="D2043" s="117" t="s">
        <v>648</v>
      </c>
      <c r="E2043" s="117">
        <v>15282</v>
      </c>
      <c r="F2043" s="141">
        <v>44682</v>
      </c>
      <c r="G2043" s="106">
        <v>21</v>
      </c>
      <c r="H2043" s="106">
        <v>0</v>
      </c>
      <c r="I2043" s="106">
        <v>0</v>
      </c>
      <c r="J2043" s="106">
        <v>0</v>
      </c>
      <c r="K2043" s="117">
        <v>0</v>
      </c>
      <c r="L2043" s="106">
        <v>0</v>
      </c>
      <c r="M2043" s="117"/>
    </row>
    <row r="2044" spans="2:13">
      <c r="B2044" s="117" t="s">
        <v>20</v>
      </c>
      <c r="C2044" s="117" t="s">
        <v>1383</v>
      </c>
      <c r="D2044" s="117" t="s">
        <v>157</v>
      </c>
      <c r="E2044" s="117">
        <v>15326</v>
      </c>
      <c r="F2044" s="141">
        <v>44682</v>
      </c>
      <c r="G2044" s="106">
        <v>1</v>
      </c>
      <c r="H2044" s="106">
        <v>0</v>
      </c>
      <c r="I2044" s="106">
        <v>0</v>
      </c>
      <c r="J2044" s="106">
        <v>0</v>
      </c>
      <c r="K2044" s="117">
        <v>0</v>
      </c>
      <c r="L2044" s="106">
        <v>0</v>
      </c>
      <c r="M2044" s="117"/>
    </row>
    <row r="2045" spans="2:13">
      <c r="B2045" s="117" t="s">
        <v>20</v>
      </c>
      <c r="C2045" s="117" t="s">
        <v>1383</v>
      </c>
      <c r="D2045" s="117" t="s">
        <v>1456</v>
      </c>
      <c r="E2045" s="117">
        <v>20147</v>
      </c>
      <c r="F2045" s="141">
        <v>44682</v>
      </c>
      <c r="G2045" s="106">
        <v>12</v>
      </c>
      <c r="H2045" s="106">
        <v>0</v>
      </c>
      <c r="I2045" s="106">
        <v>0</v>
      </c>
      <c r="J2045" s="106">
        <v>0</v>
      </c>
      <c r="K2045" s="117">
        <v>0</v>
      </c>
      <c r="L2045" s="106">
        <v>0</v>
      </c>
      <c r="M2045" s="117"/>
    </row>
    <row r="2046" spans="2:13">
      <c r="B2046" s="117" t="s">
        <v>20</v>
      </c>
      <c r="C2046" s="117" t="s">
        <v>1393</v>
      </c>
      <c r="D2046" s="117" t="s">
        <v>1432</v>
      </c>
      <c r="E2046" s="117">
        <v>15357</v>
      </c>
      <c r="F2046" s="141">
        <v>44682</v>
      </c>
      <c r="G2046" s="106">
        <v>0</v>
      </c>
      <c r="H2046" s="106">
        <v>0</v>
      </c>
      <c r="I2046" s="106">
        <v>0</v>
      </c>
      <c r="J2046" s="106">
        <v>0</v>
      </c>
      <c r="K2046" s="117">
        <v>0</v>
      </c>
      <c r="L2046" s="106">
        <v>0</v>
      </c>
      <c r="M2046" s="117"/>
    </row>
    <row r="2047" spans="2:13">
      <c r="B2047" s="117" t="s">
        <v>20</v>
      </c>
      <c r="C2047" s="117" t="s">
        <v>1399</v>
      </c>
      <c r="D2047" s="117" t="s">
        <v>160</v>
      </c>
      <c r="E2047" s="117">
        <v>15370</v>
      </c>
      <c r="F2047" s="141">
        <v>44682</v>
      </c>
      <c r="G2047" s="106">
        <v>3</v>
      </c>
      <c r="H2047" s="106">
        <v>0</v>
      </c>
      <c r="I2047" s="106">
        <v>0</v>
      </c>
      <c r="J2047" s="106">
        <v>0</v>
      </c>
      <c r="K2047" s="117">
        <v>0</v>
      </c>
      <c r="L2047" s="106">
        <v>0</v>
      </c>
      <c r="M2047" s="117"/>
    </row>
    <row r="2048" spans="2:13">
      <c r="B2048" s="117" t="s">
        <v>20</v>
      </c>
      <c r="C2048" s="117" t="s">
        <v>1379</v>
      </c>
      <c r="D2048" s="117" t="s">
        <v>1446</v>
      </c>
      <c r="E2048" s="117">
        <v>15398</v>
      </c>
      <c r="F2048" s="141">
        <v>44682</v>
      </c>
      <c r="G2048" s="106">
        <v>20</v>
      </c>
      <c r="H2048" s="106">
        <v>0</v>
      </c>
      <c r="I2048" s="106">
        <v>0</v>
      </c>
      <c r="J2048" s="106">
        <v>0</v>
      </c>
      <c r="K2048" s="117">
        <v>0</v>
      </c>
      <c r="L2048" s="106">
        <v>0</v>
      </c>
      <c r="M2048" s="117"/>
    </row>
    <row r="2049" spans="2:13">
      <c r="B2049" s="117" t="s">
        <v>20</v>
      </c>
      <c r="C2049" s="117" t="s">
        <v>1388</v>
      </c>
      <c r="D2049" s="117" t="s">
        <v>1457</v>
      </c>
      <c r="E2049" s="117">
        <v>20565</v>
      </c>
      <c r="F2049" s="141">
        <v>44682</v>
      </c>
      <c r="G2049" s="106">
        <v>5</v>
      </c>
      <c r="H2049" s="106">
        <v>0</v>
      </c>
      <c r="I2049" s="106">
        <v>0</v>
      </c>
      <c r="J2049" s="106">
        <v>0</v>
      </c>
      <c r="K2049" s="117">
        <v>0</v>
      </c>
      <c r="L2049" s="106">
        <v>0</v>
      </c>
      <c r="M2049" s="117"/>
    </row>
    <row r="2050" spans="2:13">
      <c r="B2050" s="117" t="s">
        <v>20</v>
      </c>
      <c r="C2050" s="117" t="s">
        <v>1383</v>
      </c>
      <c r="D2050" s="117" t="s">
        <v>1434</v>
      </c>
      <c r="E2050" s="117">
        <v>15157</v>
      </c>
      <c r="F2050" s="141">
        <v>44682</v>
      </c>
      <c r="G2050" s="106">
        <v>2</v>
      </c>
      <c r="H2050" s="106">
        <v>0</v>
      </c>
      <c r="I2050" s="106">
        <v>0</v>
      </c>
      <c r="J2050" s="106">
        <v>0</v>
      </c>
      <c r="K2050" s="117">
        <v>0</v>
      </c>
      <c r="L2050" s="106">
        <v>0</v>
      </c>
      <c r="M2050" s="117"/>
    </row>
    <row r="2051" spans="2:13">
      <c r="B2051" s="117" t="s">
        <v>20</v>
      </c>
      <c r="C2051" s="117" t="s">
        <v>1388</v>
      </c>
      <c r="D2051" s="117" t="s">
        <v>666</v>
      </c>
      <c r="E2051" s="117">
        <v>19406</v>
      </c>
      <c r="F2051" s="141">
        <v>44682</v>
      </c>
      <c r="G2051" s="106">
        <v>17</v>
      </c>
      <c r="H2051" s="106">
        <v>0</v>
      </c>
      <c r="I2051" s="106">
        <v>0</v>
      </c>
      <c r="J2051" s="106">
        <v>0</v>
      </c>
      <c r="K2051" s="117">
        <v>0</v>
      </c>
      <c r="L2051" s="106">
        <v>0</v>
      </c>
      <c r="M2051" s="117"/>
    </row>
    <row r="2052" spans="2:13">
      <c r="B2052" s="117" t="s">
        <v>20</v>
      </c>
      <c r="C2052" s="117" t="s">
        <v>1385</v>
      </c>
      <c r="D2052" s="117" t="s">
        <v>670</v>
      </c>
      <c r="E2052" s="117">
        <v>17791</v>
      </c>
      <c r="F2052" s="141">
        <v>44682</v>
      </c>
      <c r="G2052" s="106">
        <v>0</v>
      </c>
      <c r="H2052" s="106">
        <v>0</v>
      </c>
      <c r="I2052" s="106">
        <v>1</v>
      </c>
      <c r="J2052" s="106">
        <v>0</v>
      </c>
      <c r="K2052" s="117">
        <v>0</v>
      </c>
      <c r="L2052" s="106">
        <v>0</v>
      </c>
      <c r="M2052" s="117"/>
    </row>
    <row r="2053" spans="2:13">
      <c r="B2053" s="117" t="s">
        <v>20</v>
      </c>
      <c r="C2053" s="117" t="s">
        <v>1379</v>
      </c>
      <c r="D2053" s="117" t="s">
        <v>1458</v>
      </c>
      <c r="E2053" s="117">
        <v>25067</v>
      </c>
      <c r="F2053" s="141">
        <v>44682</v>
      </c>
      <c r="G2053" s="106">
        <v>18</v>
      </c>
      <c r="H2053" s="106">
        <v>0</v>
      </c>
      <c r="I2053" s="106">
        <v>0</v>
      </c>
      <c r="J2053" s="106">
        <v>0</v>
      </c>
      <c r="K2053" s="117">
        <v>0</v>
      </c>
      <c r="L2053" s="106">
        <v>0</v>
      </c>
      <c r="M2053" s="117"/>
    </row>
    <row r="2054" spans="2:13">
      <c r="B2054" s="117" t="s">
        <v>20</v>
      </c>
      <c r="C2054" s="117" t="s">
        <v>1388</v>
      </c>
      <c r="D2054" s="117" t="s">
        <v>1459</v>
      </c>
      <c r="E2054" s="117">
        <v>16381</v>
      </c>
      <c r="F2054" s="141">
        <v>44682</v>
      </c>
      <c r="G2054" s="106">
        <v>0</v>
      </c>
      <c r="H2054" s="106">
        <v>0</v>
      </c>
      <c r="I2054" s="106">
        <v>0</v>
      </c>
      <c r="J2054" s="106">
        <v>0</v>
      </c>
      <c r="K2054" s="117">
        <v>0</v>
      </c>
      <c r="L2054" s="106">
        <v>0</v>
      </c>
      <c r="M2054" s="117"/>
    </row>
    <row r="2055" spans="2:13">
      <c r="B2055" s="117" t="s">
        <v>20</v>
      </c>
      <c r="C2055" s="117" t="s">
        <v>1385</v>
      </c>
      <c r="D2055" s="117" t="s">
        <v>1448</v>
      </c>
      <c r="E2055" s="117">
        <v>15628</v>
      </c>
      <c r="F2055" s="141">
        <v>44682</v>
      </c>
      <c r="G2055" s="106">
        <v>26</v>
      </c>
      <c r="H2055" s="106">
        <v>0</v>
      </c>
      <c r="I2055" s="106">
        <v>0</v>
      </c>
      <c r="J2055" s="106">
        <v>0</v>
      </c>
      <c r="K2055" s="117">
        <v>0</v>
      </c>
      <c r="L2055" s="106">
        <v>0</v>
      </c>
      <c r="M2055" s="117"/>
    </row>
    <row r="2056" spans="2:13">
      <c r="B2056" s="117" t="s">
        <v>20</v>
      </c>
      <c r="C2056" s="117" t="s">
        <v>1383</v>
      </c>
      <c r="D2056" s="117" t="s">
        <v>1460</v>
      </c>
      <c r="E2056" s="117">
        <v>16409</v>
      </c>
      <c r="F2056" s="141">
        <v>44682</v>
      </c>
      <c r="G2056" s="106">
        <v>25</v>
      </c>
      <c r="H2056" s="106">
        <v>0</v>
      </c>
      <c r="I2056" s="106">
        <v>0</v>
      </c>
      <c r="J2056" s="106">
        <v>0</v>
      </c>
      <c r="K2056" s="117">
        <v>0</v>
      </c>
      <c r="L2056" s="106">
        <v>0</v>
      </c>
      <c r="M2056" s="117"/>
    </row>
    <row r="2057" spans="2:13">
      <c r="B2057" s="117" t="s">
        <v>20</v>
      </c>
      <c r="C2057" s="117" t="s">
        <v>1385</v>
      </c>
      <c r="D2057" s="117" t="s">
        <v>1461</v>
      </c>
      <c r="E2057" s="117">
        <v>15659</v>
      </c>
      <c r="F2057" s="141">
        <v>44682</v>
      </c>
      <c r="G2057" s="106">
        <v>1</v>
      </c>
      <c r="H2057" s="106">
        <v>0</v>
      </c>
      <c r="I2057" s="106">
        <v>0</v>
      </c>
      <c r="J2057" s="106">
        <v>0</v>
      </c>
      <c r="K2057" s="117">
        <v>0</v>
      </c>
      <c r="L2057" s="106">
        <v>0</v>
      </c>
      <c r="M2057" s="117"/>
    </row>
    <row r="2058" spans="2:13">
      <c r="B2058" s="117" t="s">
        <v>20</v>
      </c>
      <c r="C2058" s="117" t="s">
        <v>1393</v>
      </c>
      <c r="D2058" s="117" t="s">
        <v>1462</v>
      </c>
      <c r="E2058" s="117">
        <v>21800</v>
      </c>
      <c r="F2058" s="141">
        <v>44682</v>
      </c>
      <c r="G2058" s="106">
        <v>0</v>
      </c>
      <c r="H2058" s="106">
        <v>0</v>
      </c>
      <c r="I2058" s="106">
        <v>0</v>
      </c>
      <c r="J2058" s="106">
        <v>0</v>
      </c>
      <c r="K2058" s="117">
        <v>0</v>
      </c>
      <c r="L2058" s="106">
        <v>0</v>
      </c>
      <c r="M2058" s="117"/>
    </row>
    <row r="2059" spans="2:13">
      <c r="B2059" s="117" t="s">
        <v>20</v>
      </c>
      <c r="C2059" s="117" t="s">
        <v>1407</v>
      </c>
      <c r="D2059" s="117" t="s">
        <v>1463</v>
      </c>
      <c r="E2059" s="117">
        <v>15773</v>
      </c>
      <c r="F2059" s="141">
        <v>44682</v>
      </c>
      <c r="G2059" s="106">
        <v>1</v>
      </c>
      <c r="H2059" s="106">
        <v>0</v>
      </c>
      <c r="I2059" s="106">
        <v>0</v>
      </c>
      <c r="J2059" s="106">
        <v>0</v>
      </c>
      <c r="K2059" s="117">
        <v>0</v>
      </c>
      <c r="L2059" s="106">
        <v>0</v>
      </c>
      <c r="M2059" s="117"/>
    </row>
    <row r="2060" spans="2:13">
      <c r="B2060" s="117" t="s">
        <v>20</v>
      </c>
      <c r="C2060" s="117" t="s">
        <v>1393</v>
      </c>
      <c r="D2060" s="117" t="s">
        <v>193</v>
      </c>
      <c r="E2060" s="117">
        <v>16407</v>
      </c>
      <c r="F2060" s="141">
        <v>44682</v>
      </c>
      <c r="G2060" s="106">
        <v>17</v>
      </c>
      <c r="H2060" s="106">
        <v>0</v>
      </c>
      <c r="I2060" s="106">
        <v>0</v>
      </c>
      <c r="J2060" s="106">
        <v>0</v>
      </c>
      <c r="K2060" s="117">
        <v>0</v>
      </c>
      <c r="L2060" s="106">
        <v>0</v>
      </c>
      <c r="M2060" s="117"/>
    </row>
    <row r="2061" spans="2:13">
      <c r="B2061" s="117" t="s">
        <v>20</v>
      </c>
      <c r="C2061" s="117" t="s">
        <v>1393</v>
      </c>
      <c r="D2061" s="117" t="s">
        <v>1438</v>
      </c>
      <c r="E2061" s="117">
        <v>15721</v>
      </c>
      <c r="F2061" s="141">
        <v>44682</v>
      </c>
      <c r="G2061" s="106">
        <v>0</v>
      </c>
      <c r="H2061" s="106">
        <v>0</v>
      </c>
      <c r="I2061" s="106">
        <v>0</v>
      </c>
      <c r="J2061" s="106">
        <v>0</v>
      </c>
      <c r="K2061" s="117">
        <v>0</v>
      </c>
      <c r="L2061" s="106">
        <v>0</v>
      </c>
      <c r="M2061" s="117"/>
    </row>
    <row r="2062" spans="2:13">
      <c r="B2062" s="117" t="s">
        <v>20</v>
      </c>
      <c r="C2062" s="117" t="s">
        <v>1383</v>
      </c>
      <c r="D2062" s="117" t="s">
        <v>1464</v>
      </c>
      <c r="E2062" s="117">
        <v>16403</v>
      </c>
      <c r="F2062" s="141">
        <v>44682</v>
      </c>
      <c r="G2062" s="106">
        <v>11</v>
      </c>
      <c r="H2062" s="106">
        <v>0</v>
      </c>
      <c r="I2062" s="106">
        <v>0</v>
      </c>
      <c r="J2062" s="106">
        <v>0</v>
      </c>
      <c r="K2062" s="117">
        <v>0</v>
      </c>
      <c r="L2062" s="106">
        <v>0</v>
      </c>
      <c r="M2062" s="117"/>
    </row>
    <row r="2063" spans="2:13">
      <c r="B2063" s="117" t="s">
        <v>20</v>
      </c>
      <c r="C2063" s="117" t="s">
        <v>1393</v>
      </c>
      <c r="D2063" s="117" t="s">
        <v>1440</v>
      </c>
      <c r="E2063" s="117">
        <v>15745</v>
      </c>
      <c r="F2063" s="141">
        <v>44682</v>
      </c>
      <c r="G2063" s="106">
        <v>0</v>
      </c>
      <c r="H2063" s="106">
        <v>0</v>
      </c>
      <c r="I2063" s="106">
        <v>0</v>
      </c>
      <c r="J2063" s="106">
        <v>0</v>
      </c>
      <c r="K2063" s="117">
        <v>0</v>
      </c>
      <c r="L2063" s="106">
        <v>0</v>
      </c>
      <c r="M2063" s="117"/>
    </row>
    <row r="2064" spans="2:13">
      <c r="B2064" s="117" t="s">
        <v>20</v>
      </c>
      <c r="C2064" s="117" t="s">
        <v>1388</v>
      </c>
      <c r="D2064" s="117" t="s">
        <v>1441</v>
      </c>
      <c r="E2064" s="117">
        <v>15772</v>
      </c>
      <c r="F2064" s="141">
        <v>44682</v>
      </c>
      <c r="G2064" s="106">
        <v>4</v>
      </c>
      <c r="H2064" s="106">
        <v>0</v>
      </c>
      <c r="I2064" s="106">
        <v>0</v>
      </c>
      <c r="J2064" s="106">
        <v>0</v>
      </c>
      <c r="K2064" s="117">
        <v>0</v>
      </c>
      <c r="L2064" s="106">
        <v>0</v>
      </c>
      <c r="M2064" s="117"/>
    </row>
    <row r="2065" spans="2:13">
      <c r="B2065" s="117" t="s">
        <v>20</v>
      </c>
      <c r="C2065" s="117" t="s">
        <v>1388</v>
      </c>
      <c r="D2065" s="117" t="s">
        <v>171</v>
      </c>
      <c r="E2065" s="117">
        <v>15775</v>
      </c>
      <c r="F2065" s="141">
        <v>44682</v>
      </c>
      <c r="G2065" s="106">
        <v>2</v>
      </c>
      <c r="H2065" s="106">
        <v>0</v>
      </c>
      <c r="I2065" s="106">
        <v>0</v>
      </c>
      <c r="J2065" s="106">
        <v>0</v>
      </c>
      <c r="K2065" s="117">
        <v>0</v>
      </c>
      <c r="L2065" s="106">
        <v>0</v>
      </c>
      <c r="M2065" s="117"/>
    </row>
    <row r="2066" spans="2:13">
      <c r="B2066" s="117" t="s">
        <v>20</v>
      </c>
      <c r="C2066" s="117" t="s">
        <v>1385</v>
      </c>
      <c r="D2066" s="117" t="s">
        <v>176</v>
      </c>
      <c r="E2066" s="117">
        <v>15778</v>
      </c>
      <c r="F2066" s="141">
        <v>44682</v>
      </c>
      <c r="G2066" s="106">
        <v>36</v>
      </c>
      <c r="H2066" s="106">
        <v>0</v>
      </c>
      <c r="I2066" s="106">
        <v>0</v>
      </c>
      <c r="J2066" s="106">
        <v>0</v>
      </c>
      <c r="K2066" s="117">
        <v>0</v>
      </c>
      <c r="L2066" s="106">
        <v>0</v>
      </c>
      <c r="M2066" s="117"/>
    </row>
    <row r="2067" spans="2:13">
      <c r="B2067" s="117" t="s">
        <v>20</v>
      </c>
      <c r="C2067" s="117" t="s">
        <v>1393</v>
      </c>
      <c r="D2067" s="117" t="s">
        <v>1465</v>
      </c>
      <c r="E2067" s="117">
        <v>16412</v>
      </c>
      <c r="F2067" s="141">
        <v>44682</v>
      </c>
      <c r="G2067" s="106">
        <v>0</v>
      </c>
      <c r="H2067" s="106">
        <v>0</v>
      </c>
      <c r="I2067" s="106">
        <v>0</v>
      </c>
      <c r="J2067" s="106">
        <v>0</v>
      </c>
      <c r="K2067" s="117">
        <v>0</v>
      </c>
      <c r="L2067" s="106">
        <v>0</v>
      </c>
      <c r="M2067" s="117"/>
    </row>
    <row r="2068" spans="2:13">
      <c r="B2068" s="117" t="s">
        <v>20</v>
      </c>
      <c r="C2068" s="117" t="s">
        <v>1389</v>
      </c>
      <c r="D2068" s="117" t="s">
        <v>1466</v>
      </c>
      <c r="E2068" s="117">
        <v>14183</v>
      </c>
      <c r="F2068" s="141">
        <v>44713</v>
      </c>
      <c r="G2068" s="106">
        <v>1</v>
      </c>
      <c r="H2068" s="106">
        <v>0</v>
      </c>
      <c r="I2068" s="106">
        <v>0</v>
      </c>
      <c r="J2068" s="106">
        <v>0</v>
      </c>
      <c r="K2068" s="117">
        <v>0</v>
      </c>
      <c r="L2068" s="106">
        <v>0</v>
      </c>
      <c r="M2068" s="117"/>
    </row>
    <row r="2069" spans="2:13">
      <c r="B2069" s="117" t="s">
        <v>20</v>
      </c>
      <c r="C2069" s="117" t="s">
        <v>1388</v>
      </c>
      <c r="D2069" s="117" t="s">
        <v>1467</v>
      </c>
      <c r="E2069" s="117">
        <v>21218</v>
      </c>
      <c r="F2069" s="141">
        <v>44713</v>
      </c>
      <c r="G2069" s="106">
        <v>0</v>
      </c>
      <c r="H2069" s="106">
        <v>0</v>
      </c>
      <c r="I2069" s="106">
        <v>0</v>
      </c>
      <c r="J2069" s="106">
        <v>0</v>
      </c>
      <c r="K2069" s="117">
        <v>0</v>
      </c>
      <c r="L2069" s="106">
        <v>0</v>
      </c>
      <c r="M2069" s="117"/>
    </row>
    <row r="2070" spans="2:13">
      <c r="B2070" s="117" t="s">
        <v>20</v>
      </c>
      <c r="C2070" s="117" t="s">
        <v>1393</v>
      </c>
      <c r="D2070" s="117" t="s">
        <v>1442</v>
      </c>
      <c r="E2070" s="117">
        <v>14222</v>
      </c>
      <c r="F2070" s="141">
        <v>44713</v>
      </c>
      <c r="G2070" s="106">
        <v>0</v>
      </c>
      <c r="H2070" s="106">
        <v>0</v>
      </c>
      <c r="I2070" s="106">
        <v>0</v>
      </c>
      <c r="J2070" s="106">
        <v>0</v>
      </c>
      <c r="K2070" s="117">
        <v>0</v>
      </c>
      <c r="L2070" s="106">
        <v>0</v>
      </c>
      <c r="M2070" s="117"/>
    </row>
    <row r="2071" spans="2:13">
      <c r="B2071" s="117" t="s">
        <v>20</v>
      </c>
      <c r="C2071" s="117" t="s">
        <v>1385</v>
      </c>
      <c r="D2071" s="117" t="s">
        <v>30</v>
      </c>
      <c r="E2071" s="117">
        <v>14224</v>
      </c>
      <c r="F2071" s="141">
        <v>44713</v>
      </c>
      <c r="G2071" s="106">
        <v>111</v>
      </c>
      <c r="H2071" s="106">
        <v>0</v>
      </c>
      <c r="I2071" s="106">
        <v>0</v>
      </c>
      <c r="J2071" s="106">
        <v>0</v>
      </c>
      <c r="K2071" s="117">
        <v>0</v>
      </c>
      <c r="L2071" s="106">
        <v>0</v>
      </c>
      <c r="M2071" s="117"/>
    </row>
    <row r="2072" spans="2:13">
      <c r="B2072" s="117" t="s">
        <v>20</v>
      </c>
      <c r="C2072" s="117" t="s">
        <v>1389</v>
      </c>
      <c r="D2072" s="117" t="s">
        <v>1468</v>
      </c>
      <c r="E2072" s="117">
        <v>21142</v>
      </c>
      <c r="F2072" s="141">
        <v>44713</v>
      </c>
      <c r="G2072" s="106">
        <v>1</v>
      </c>
      <c r="H2072" s="106">
        <v>0</v>
      </c>
      <c r="I2072" s="106">
        <v>0</v>
      </c>
      <c r="J2072" s="106">
        <v>0</v>
      </c>
      <c r="K2072" s="117">
        <v>0</v>
      </c>
      <c r="L2072" s="106">
        <v>0</v>
      </c>
      <c r="M2072" s="117"/>
    </row>
    <row r="2073" spans="2:13">
      <c r="B2073" s="117" t="s">
        <v>20</v>
      </c>
      <c r="C2073" s="117" t="s">
        <v>1393</v>
      </c>
      <c r="D2073" s="117" t="s">
        <v>1469</v>
      </c>
      <c r="E2073" s="117">
        <v>23444</v>
      </c>
      <c r="F2073" s="141">
        <v>44713</v>
      </c>
      <c r="G2073" s="106">
        <v>0</v>
      </c>
      <c r="H2073" s="106">
        <v>0</v>
      </c>
      <c r="I2073" s="106">
        <v>0</v>
      </c>
      <c r="J2073" s="106">
        <v>0</v>
      </c>
      <c r="K2073" s="117">
        <v>0</v>
      </c>
      <c r="L2073" s="106">
        <v>0</v>
      </c>
      <c r="M2073" s="117"/>
    </row>
    <row r="2074" spans="2:13">
      <c r="B2074" s="117" t="s">
        <v>20</v>
      </c>
      <c r="C2074" s="117" t="s">
        <v>1393</v>
      </c>
      <c r="D2074" s="117" t="s">
        <v>181</v>
      </c>
      <c r="E2074" s="117">
        <v>14247</v>
      </c>
      <c r="F2074" s="141">
        <v>44713</v>
      </c>
      <c r="G2074" s="106">
        <v>23</v>
      </c>
      <c r="H2074" s="106">
        <v>0</v>
      </c>
      <c r="I2074" s="106">
        <v>0</v>
      </c>
      <c r="J2074" s="106">
        <v>0</v>
      </c>
      <c r="K2074" s="117">
        <v>0</v>
      </c>
      <c r="L2074" s="106">
        <v>0</v>
      </c>
      <c r="M2074" s="117"/>
    </row>
    <row r="2075" spans="2:13">
      <c r="B2075" s="117" t="s">
        <v>20</v>
      </c>
      <c r="C2075" s="117" t="s">
        <v>1388</v>
      </c>
      <c r="D2075" s="117" t="s">
        <v>1470</v>
      </c>
      <c r="E2075" s="117">
        <v>24009</v>
      </c>
      <c r="F2075" s="141">
        <v>44713</v>
      </c>
      <c r="G2075" s="106">
        <v>0</v>
      </c>
      <c r="H2075" s="106">
        <v>0</v>
      </c>
      <c r="I2075" s="106">
        <v>0</v>
      </c>
      <c r="J2075" s="106">
        <v>0</v>
      </c>
      <c r="K2075" s="117">
        <v>0</v>
      </c>
      <c r="L2075" s="106">
        <v>0</v>
      </c>
      <c r="M2075" s="117"/>
    </row>
    <row r="2076" spans="2:13">
      <c r="B2076" s="117" t="s">
        <v>20</v>
      </c>
      <c r="C2076" s="117" t="s">
        <v>1383</v>
      </c>
      <c r="D2076" s="117" t="s">
        <v>1384</v>
      </c>
      <c r="E2076" s="117">
        <v>24855</v>
      </c>
      <c r="F2076" s="141">
        <v>44713</v>
      </c>
      <c r="G2076" s="106">
        <v>44</v>
      </c>
      <c r="H2076" s="106">
        <v>0</v>
      </c>
      <c r="I2076" s="106">
        <v>0</v>
      </c>
      <c r="J2076" s="106">
        <v>0</v>
      </c>
      <c r="K2076" s="117">
        <v>0</v>
      </c>
      <c r="L2076" s="106">
        <v>0</v>
      </c>
      <c r="M2076" s="117"/>
    </row>
    <row r="2077" spans="2:13">
      <c r="B2077" s="117" t="s">
        <v>20</v>
      </c>
      <c r="C2077" s="117" t="s">
        <v>1397</v>
      </c>
      <c r="D2077" s="117" t="s">
        <v>1471</v>
      </c>
      <c r="E2077" s="117">
        <v>14265</v>
      </c>
      <c r="F2077" s="141">
        <v>44713</v>
      </c>
      <c r="G2077" s="106">
        <v>66</v>
      </c>
      <c r="H2077" s="106">
        <v>0</v>
      </c>
      <c r="I2077" s="106">
        <v>0</v>
      </c>
      <c r="J2077" s="106">
        <v>0</v>
      </c>
      <c r="K2077" s="117">
        <v>0</v>
      </c>
      <c r="L2077" s="106">
        <v>0</v>
      </c>
      <c r="M2077" s="117"/>
    </row>
    <row r="2078" spans="2:13">
      <c r="B2078" s="117" t="s">
        <v>20</v>
      </c>
      <c r="C2078" s="117" t="s">
        <v>1383</v>
      </c>
      <c r="D2078" s="117" t="s">
        <v>1472</v>
      </c>
      <c r="E2078" s="117">
        <v>21601</v>
      </c>
      <c r="F2078" s="141">
        <v>44713</v>
      </c>
      <c r="G2078" s="106">
        <v>0</v>
      </c>
      <c r="H2078" s="106">
        <v>0</v>
      </c>
      <c r="I2078" s="106">
        <v>0</v>
      </c>
      <c r="J2078" s="106">
        <v>0</v>
      </c>
      <c r="K2078" s="117">
        <v>0</v>
      </c>
      <c r="L2078" s="106">
        <v>0</v>
      </c>
      <c r="M2078" s="117"/>
    </row>
    <row r="2079" spans="2:13">
      <c r="B2079" s="117" t="s">
        <v>20</v>
      </c>
      <c r="C2079" s="117" t="s">
        <v>1383</v>
      </c>
      <c r="D2079" s="117" t="s">
        <v>1473</v>
      </c>
      <c r="E2079" s="117">
        <v>21605</v>
      </c>
      <c r="F2079" s="141">
        <v>44713</v>
      </c>
      <c r="G2079" s="106">
        <v>2</v>
      </c>
      <c r="H2079" s="106">
        <v>0</v>
      </c>
      <c r="I2079" s="106">
        <v>0</v>
      </c>
      <c r="J2079" s="106">
        <v>0</v>
      </c>
      <c r="K2079" s="117">
        <v>0</v>
      </c>
      <c r="L2079" s="106">
        <v>0</v>
      </c>
      <c r="M2079" s="117"/>
    </row>
    <row r="2080" spans="2:13">
      <c r="B2080" s="117" t="s">
        <v>20</v>
      </c>
      <c r="C2080" s="117" t="s">
        <v>1385</v>
      </c>
      <c r="D2080" s="117" t="s">
        <v>31</v>
      </c>
      <c r="E2080" s="117">
        <v>14424</v>
      </c>
      <c r="F2080" s="141">
        <v>44713</v>
      </c>
      <c r="G2080" s="106">
        <v>78</v>
      </c>
      <c r="H2080" s="106">
        <v>0</v>
      </c>
      <c r="I2080" s="106">
        <v>0</v>
      </c>
      <c r="J2080" s="106">
        <v>0</v>
      </c>
      <c r="K2080" s="117">
        <v>0</v>
      </c>
      <c r="L2080" s="106">
        <v>0</v>
      </c>
      <c r="M2080" s="117"/>
    </row>
    <row r="2081" spans="2:13">
      <c r="B2081" s="117" t="s">
        <v>20</v>
      </c>
      <c r="C2081" s="117" t="s">
        <v>1399</v>
      </c>
      <c r="D2081" s="117" t="s">
        <v>1474</v>
      </c>
      <c r="E2081" s="117">
        <v>14431</v>
      </c>
      <c r="F2081" s="141">
        <v>44713</v>
      </c>
      <c r="G2081" s="106">
        <v>64</v>
      </c>
      <c r="H2081" s="106">
        <v>0</v>
      </c>
      <c r="I2081" s="106">
        <v>0</v>
      </c>
      <c r="J2081" s="106">
        <v>0</v>
      </c>
      <c r="K2081" s="117">
        <v>0</v>
      </c>
      <c r="L2081" s="106">
        <v>0</v>
      </c>
      <c r="M2081" s="117"/>
    </row>
    <row r="2082" spans="2:13">
      <c r="B2082" s="117" t="s">
        <v>20</v>
      </c>
      <c r="C2082" s="117" t="s">
        <v>1381</v>
      </c>
      <c r="D2082" s="117" t="s">
        <v>1475</v>
      </c>
      <c r="E2082" s="117">
        <v>16379</v>
      </c>
      <c r="F2082" s="141">
        <v>44713</v>
      </c>
      <c r="G2082" s="106">
        <v>0</v>
      </c>
      <c r="H2082" s="106">
        <v>0</v>
      </c>
      <c r="I2082" s="106">
        <v>0</v>
      </c>
      <c r="J2082" s="106">
        <v>0</v>
      </c>
      <c r="K2082" s="117">
        <v>0</v>
      </c>
      <c r="L2082" s="106">
        <v>0</v>
      </c>
      <c r="M2082" s="117"/>
    </row>
    <row r="2083" spans="2:13">
      <c r="B2083" s="117" t="s">
        <v>20</v>
      </c>
      <c r="C2083" s="117" t="s">
        <v>1385</v>
      </c>
      <c r="D2083" s="117" t="s">
        <v>32</v>
      </c>
      <c r="E2083" s="117">
        <v>14458</v>
      </c>
      <c r="F2083" s="141">
        <v>44713</v>
      </c>
      <c r="G2083" s="106">
        <v>42</v>
      </c>
      <c r="H2083" s="106">
        <v>0</v>
      </c>
      <c r="I2083" s="106">
        <v>0</v>
      </c>
      <c r="J2083" s="106">
        <v>0</v>
      </c>
      <c r="K2083" s="117">
        <v>0</v>
      </c>
      <c r="L2083" s="106">
        <v>0</v>
      </c>
      <c r="M2083" s="117"/>
    </row>
    <row r="2084" spans="2:13">
      <c r="B2084" s="117" t="s">
        <v>20</v>
      </c>
      <c r="C2084" s="117" t="s">
        <v>1388</v>
      </c>
      <c r="D2084" s="117" t="s">
        <v>1451</v>
      </c>
      <c r="E2084" s="117">
        <v>26987</v>
      </c>
      <c r="F2084" s="141">
        <v>44713</v>
      </c>
      <c r="G2084" s="106">
        <v>1</v>
      </c>
      <c r="H2084" s="106">
        <v>0</v>
      </c>
      <c r="I2084" s="106">
        <v>0</v>
      </c>
      <c r="J2084" s="106">
        <v>0</v>
      </c>
      <c r="K2084" s="117">
        <v>0</v>
      </c>
      <c r="L2084" s="106">
        <v>0</v>
      </c>
      <c r="M2084" s="117"/>
    </row>
    <row r="2085" spans="2:13">
      <c r="B2085" s="117" t="s">
        <v>20</v>
      </c>
      <c r="C2085" s="117" t="s">
        <v>1393</v>
      </c>
      <c r="D2085" s="117" t="s">
        <v>1476</v>
      </c>
      <c r="E2085" s="117">
        <v>16400</v>
      </c>
      <c r="F2085" s="141">
        <v>44713</v>
      </c>
      <c r="G2085" s="106">
        <v>0</v>
      </c>
      <c r="H2085" s="106">
        <v>0</v>
      </c>
      <c r="I2085" s="106">
        <v>0</v>
      </c>
      <c r="J2085" s="106">
        <v>0</v>
      </c>
      <c r="K2085" s="117">
        <v>0</v>
      </c>
      <c r="L2085" s="106">
        <v>0</v>
      </c>
      <c r="M2085" s="117"/>
    </row>
    <row r="2086" spans="2:13">
      <c r="B2086" s="117" t="s">
        <v>20</v>
      </c>
      <c r="C2086" s="117" t="s">
        <v>1381</v>
      </c>
      <c r="D2086" s="117" t="s">
        <v>1477</v>
      </c>
      <c r="E2086" s="117">
        <v>14510</v>
      </c>
      <c r="F2086" s="141">
        <v>44713</v>
      </c>
      <c r="G2086" s="106">
        <v>2</v>
      </c>
      <c r="H2086" s="106">
        <v>0</v>
      </c>
      <c r="I2086" s="106">
        <v>0</v>
      </c>
      <c r="J2086" s="106">
        <v>0</v>
      </c>
      <c r="K2086" s="117">
        <v>0</v>
      </c>
      <c r="L2086" s="106">
        <v>0</v>
      </c>
      <c r="M2086" s="117"/>
    </row>
    <row r="2087" spans="2:13">
      <c r="B2087" s="117" t="s">
        <v>20</v>
      </c>
      <c r="C2087" s="117" t="s">
        <v>1393</v>
      </c>
      <c r="D2087" s="117" t="s">
        <v>1478</v>
      </c>
      <c r="E2087" s="117">
        <v>22484</v>
      </c>
      <c r="F2087" s="141">
        <v>44713</v>
      </c>
      <c r="G2087" s="106">
        <v>4</v>
      </c>
      <c r="H2087" s="106">
        <v>0</v>
      </c>
      <c r="I2087" s="106">
        <v>0</v>
      </c>
      <c r="J2087" s="106">
        <v>0</v>
      </c>
      <c r="K2087" s="117">
        <v>0</v>
      </c>
      <c r="L2087" s="106">
        <v>0</v>
      </c>
      <c r="M2087" s="117"/>
    </row>
    <row r="2088" spans="2:13">
      <c r="B2088" s="117" t="s">
        <v>20</v>
      </c>
      <c r="C2088" s="117" t="s">
        <v>1389</v>
      </c>
      <c r="D2088" s="117" t="s">
        <v>1479</v>
      </c>
      <c r="E2088" s="117">
        <v>26031</v>
      </c>
      <c r="F2088" s="141">
        <v>44713</v>
      </c>
      <c r="G2088" s="106">
        <v>0</v>
      </c>
      <c r="H2088" s="106">
        <v>0</v>
      </c>
      <c r="I2088" s="106">
        <v>0</v>
      </c>
      <c r="J2088" s="106">
        <v>0</v>
      </c>
      <c r="K2088" s="117">
        <v>0</v>
      </c>
      <c r="L2088" s="106">
        <v>0</v>
      </c>
      <c r="M2088" s="117"/>
    </row>
    <row r="2089" spans="2:13">
      <c r="B2089" s="117" t="s">
        <v>20</v>
      </c>
      <c r="C2089" s="117" t="s">
        <v>1381</v>
      </c>
      <c r="D2089" s="117" t="s">
        <v>151</v>
      </c>
      <c r="E2089" s="117">
        <v>14549</v>
      </c>
      <c r="F2089" s="141">
        <v>44713</v>
      </c>
      <c r="G2089" s="106">
        <v>8</v>
      </c>
      <c r="H2089" s="106">
        <v>0</v>
      </c>
      <c r="I2089" s="106">
        <v>0</v>
      </c>
      <c r="J2089" s="106">
        <v>0</v>
      </c>
      <c r="K2089" s="117">
        <v>0</v>
      </c>
      <c r="L2089" s="106">
        <v>0</v>
      </c>
      <c r="M2089" s="117"/>
    </row>
    <row r="2090" spans="2:13">
      <c r="B2090" s="117" t="s">
        <v>20</v>
      </c>
      <c r="C2090" s="117" t="s">
        <v>1383</v>
      </c>
      <c r="D2090" s="117" t="s">
        <v>23</v>
      </c>
      <c r="E2090" s="117">
        <v>14559</v>
      </c>
      <c r="F2090" s="141">
        <v>44713</v>
      </c>
      <c r="G2090" s="106">
        <v>35</v>
      </c>
      <c r="H2090" s="106">
        <v>0</v>
      </c>
      <c r="I2090" s="106">
        <v>0</v>
      </c>
      <c r="J2090" s="106">
        <v>0</v>
      </c>
      <c r="K2090" s="117">
        <v>0</v>
      </c>
      <c r="L2090" s="106">
        <v>0</v>
      </c>
      <c r="M2090" s="117"/>
    </row>
    <row r="2091" spans="2:13">
      <c r="B2091" s="117" t="s">
        <v>20</v>
      </c>
      <c r="C2091" s="117" t="s">
        <v>1389</v>
      </c>
      <c r="D2091" s="117" t="s">
        <v>1390</v>
      </c>
      <c r="E2091" s="117">
        <v>25050</v>
      </c>
      <c r="F2091" s="141">
        <v>44713</v>
      </c>
      <c r="G2091" s="106">
        <v>1</v>
      </c>
      <c r="H2091" s="106">
        <v>0</v>
      </c>
      <c r="I2091" s="106">
        <v>0</v>
      </c>
      <c r="J2091" s="106">
        <v>0</v>
      </c>
      <c r="K2091" s="117">
        <v>0</v>
      </c>
      <c r="L2091" s="106">
        <v>0</v>
      </c>
      <c r="M2091" s="117"/>
    </row>
    <row r="2092" spans="2:13">
      <c r="B2092" s="117" t="s">
        <v>20</v>
      </c>
      <c r="C2092" s="117" t="s">
        <v>1389</v>
      </c>
      <c r="D2092" s="117" t="s">
        <v>1480</v>
      </c>
      <c r="E2092" s="117">
        <v>24112</v>
      </c>
      <c r="F2092" s="141">
        <v>44713</v>
      </c>
      <c r="G2092" s="106">
        <v>0</v>
      </c>
      <c r="H2092" s="106">
        <v>0</v>
      </c>
      <c r="I2092" s="106">
        <v>0</v>
      </c>
      <c r="J2092" s="106">
        <v>0</v>
      </c>
      <c r="K2092" s="117">
        <v>0</v>
      </c>
      <c r="L2092" s="106">
        <v>0</v>
      </c>
      <c r="M2092" s="117"/>
    </row>
    <row r="2093" spans="2:13">
      <c r="B2093" s="117" t="s">
        <v>20</v>
      </c>
      <c r="C2093" s="117" t="s">
        <v>1385</v>
      </c>
      <c r="D2093" s="117" t="s">
        <v>174</v>
      </c>
      <c r="E2093" s="117">
        <v>14610</v>
      </c>
      <c r="F2093" s="141">
        <v>44713</v>
      </c>
      <c r="G2093" s="106">
        <v>7</v>
      </c>
      <c r="H2093" s="106">
        <v>0</v>
      </c>
      <c r="I2093" s="106">
        <v>0</v>
      </c>
      <c r="J2093" s="106">
        <v>0</v>
      </c>
      <c r="K2093" s="117">
        <v>0</v>
      </c>
      <c r="L2093" s="106">
        <v>0</v>
      </c>
      <c r="M2093" s="117"/>
    </row>
    <row r="2094" spans="2:13">
      <c r="B2094" s="117" t="s">
        <v>20</v>
      </c>
      <c r="C2094" s="117" t="s">
        <v>1383</v>
      </c>
      <c r="D2094" s="117" t="s">
        <v>153</v>
      </c>
      <c r="E2094" s="117">
        <v>14668</v>
      </c>
      <c r="F2094" s="141">
        <v>44713</v>
      </c>
      <c r="G2094" s="106">
        <v>0</v>
      </c>
      <c r="H2094" s="106">
        <v>0</v>
      </c>
      <c r="I2094" s="106">
        <v>0</v>
      </c>
      <c r="J2094" s="106">
        <v>0</v>
      </c>
      <c r="K2094" s="117">
        <v>0</v>
      </c>
      <c r="L2094" s="106">
        <v>0</v>
      </c>
      <c r="M2094" s="117"/>
    </row>
    <row r="2095" spans="2:13">
      <c r="B2095" s="117" t="s">
        <v>20</v>
      </c>
      <c r="C2095" s="117" t="s">
        <v>1389</v>
      </c>
      <c r="D2095" s="117" t="s">
        <v>1481</v>
      </c>
      <c r="E2095" s="117">
        <v>14733</v>
      </c>
      <c r="F2095" s="141">
        <v>44713</v>
      </c>
      <c r="G2095" s="106">
        <v>8</v>
      </c>
      <c r="H2095" s="106">
        <v>0</v>
      </c>
      <c r="I2095" s="106">
        <v>0</v>
      </c>
      <c r="J2095" s="106">
        <v>0</v>
      </c>
      <c r="K2095" s="117">
        <v>0</v>
      </c>
      <c r="L2095" s="106">
        <v>0</v>
      </c>
      <c r="M2095" s="117"/>
    </row>
    <row r="2096" spans="2:13">
      <c r="B2096" s="117" t="s">
        <v>20</v>
      </c>
      <c r="C2096" s="117" t="s">
        <v>1379</v>
      </c>
      <c r="D2096" s="117" t="s">
        <v>1482</v>
      </c>
      <c r="E2096" s="117">
        <v>17301</v>
      </c>
      <c r="F2096" s="141">
        <v>44713</v>
      </c>
      <c r="G2096" s="106">
        <v>0</v>
      </c>
      <c r="H2096" s="106">
        <v>0</v>
      </c>
      <c r="I2096" s="106">
        <v>0</v>
      </c>
      <c r="J2096" s="106">
        <v>0</v>
      </c>
      <c r="K2096" s="117">
        <v>0</v>
      </c>
      <c r="L2096" s="106">
        <v>0</v>
      </c>
      <c r="M2096" s="117"/>
    </row>
    <row r="2097" spans="2:13">
      <c r="B2097" s="117" t="s">
        <v>20</v>
      </c>
      <c r="C2097" s="117" t="s">
        <v>1388</v>
      </c>
      <c r="D2097" s="117" t="s">
        <v>1454</v>
      </c>
      <c r="E2097" s="117">
        <v>14801</v>
      </c>
      <c r="F2097" s="141">
        <v>44713</v>
      </c>
      <c r="G2097" s="106">
        <v>83</v>
      </c>
      <c r="H2097" s="106">
        <v>0</v>
      </c>
      <c r="I2097" s="106">
        <v>0</v>
      </c>
      <c r="J2097" s="106">
        <v>0</v>
      </c>
      <c r="K2097" s="117">
        <v>0</v>
      </c>
      <c r="L2097" s="106">
        <v>0</v>
      </c>
      <c r="M2097" s="117"/>
    </row>
    <row r="2098" spans="2:13">
      <c r="B2098" s="117" t="s">
        <v>20</v>
      </c>
      <c r="C2098" s="117" t="s">
        <v>1381</v>
      </c>
      <c r="D2098" s="117" t="s">
        <v>152</v>
      </c>
      <c r="E2098" s="117">
        <v>14802</v>
      </c>
      <c r="F2098" s="141">
        <v>44713</v>
      </c>
      <c r="G2098" s="106">
        <v>5</v>
      </c>
      <c r="H2098" s="106">
        <v>0</v>
      </c>
      <c r="I2098" s="106">
        <v>0</v>
      </c>
      <c r="J2098" s="106">
        <v>0</v>
      </c>
      <c r="K2098" s="117">
        <v>0</v>
      </c>
      <c r="L2098" s="106">
        <v>0</v>
      </c>
      <c r="M2098" s="117"/>
    </row>
    <row r="2099" spans="2:13">
      <c r="B2099" s="117" t="s">
        <v>20</v>
      </c>
      <c r="C2099" s="117" t="s">
        <v>1381</v>
      </c>
      <c r="D2099" s="117" t="s">
        <v>1483</v>
      </c>
      <c r="E2099" s="117">
        <v>21421</v>
      </c>
      <c r="F2099" s="141">
        <v>44713</v>
      </c>
      <c r="G2099" s="106">
        <v>0</v>
      </c>
      <c r="H2099" s="106">
        <v>0</v>
      </c>
      <c r="I2099" s="106">
        <v>0</v>
      </c>
      <c r="J2099" s="106">
        <v>0</v>
      </c>
      <c r="K2099" s="117">
        <v>0</v>
      </c>
      <c r="L2099" s="106">
        <v>0</v>
      </c>
      <c r="M2099" s="117"/>
    </row>
    <row r="2100" spans="2:13">
      <c r="B2100" s="117" t="s">
        <v>20</v>
      </c>
      <c r="C2100" s="117" t="s">
        <v>1388</v>
      </c>
      <c r="D2100" s="117" t="s">
        <v>1484</v>
      </c>
      <c r="E2100" s="117">
        <v>23317</v>
      </c>
      <c r="F2100" s="141">
        <v>44713</v>
      </c>
      <c r="G2100" s="106">
        <v>6</v>
      </c>
      <c r="H2100" s="106">
        <v>0</v>
      </c>
      <c r="I2100" s="106">
        <v>0</v>
      </c>
      <c r="J2100" s="106">
        <v>0</v>
      </c>
      <c r="K2100" s="117">
        <v>0</v>
      </c>
      <c r="L2100" s="106">
        <v>0</v>
      </c>
      <c r="M2100" s="117"/>
    </row>
    <row r="2101" spans="2:13">
      <c r="B2101" s="117" t="s">
        <v>20</v>
      </c>
      <c r="C2101" s="117" t="s">
        <v>1379</v>
      </c>
      <c r="D2101" s="117" t="s">
        <v>1485</v>
      </c>
      <c r="E2101" s="117">
        <v>22641</v>
      </c>
      <c r="F2101" s="141">
        <v>44713</v>
      </c>
      <c r="G2101" s="106">
        <v>23</v>
      </c>
      <c r="H2101" s="106">
        <v>0</v>
      </c>
      <c r="I2101" s="106">
        <v>0</v>
      </c>
      <c r="J2101" s="106">
        <v>0</v>
      </c>
      <c r="K2101" s="117">
        <v>0</v>
      </c>
      <c r="L2101" s="106">
        <v>0</v>
      </c>
      <c r="M2101" s="117"/>
    </row>
    <row r="2102" spans="2:13">
      <c r="B2102" s="117" t="s">
        <v>20</v>
      </c>
      <c r="C2102" s="117" t="s">
        <v>1379</v>
      </c>
      <c r="D2102" s="117" t="s">
        <v>1486</v>
      </c>
      <c r="E2102" s="117">
        <v>14836</v>
      </c>
      <c r="F2102" s="141">
        <v>44713</v>
      </c>
      <c r="G2102" s="106">
        <v>15</v>
      </c>
      <c r="H2102" s="106">
        <v>0</v>
      </c>
      <c r="I2102" s="106">
        <v>0</v>
      </c>
      <c r="J2102" s="106">
        <v>0</v>
      </c>
      <c r="K2102" s="117">
        <v>0</v>
      </c>
      <c r="L2102" s="106">
        <v>0</v>
      </c>
      <c r="M2102" s="117"/>
    </row>
    <row r="2103" spans="2:13">
      <c r="B2103" s="117" t="s">
        <v>20</v>
      </c>
      <c r="C2103" s="117" t="s">
        <v>1388</v>
      </c>
      <c r="D2103" s="117" t="s">
        <v>1444</v>
      </c>
      <c r="E2103" s="117">
        <v>19883</v>
      </c>
      <c r="F2103" s="141">
        <v>44713</v>
      </c>
      <c r="G2103" s="106">
        <v>31</v>
      </c>
      <c r="H2103" s="106">
        <v>0</v>
      </c>
      <c r="I2103" s="106">
        <v>0</v>
      </c>
      <c r="J2103" s="106">
        <v>0</v>
      </c>
      <c r="K2103" s="117">
        <v>0</v>
      </c>
      <c r="L2103" s="106">
        <v>0</v>
      </c>
      <c r="M2103" s="117"/>
    </row>
    <row r="2104" spans="2:13">
      <c r="B2104" s="117" t="s">
        <v>20</v>
      </c>
      <c r="C2104" s="117" t="s">
        <v>1376</v>
      </c>
      <c r="D2104" s="117" t="s">
        <v>196</v>
      </c>
      <c r="E2104" s="117">
        <v>14922</v>
      </c>
      <c r="F2104" s="141">
        <v>44713</v>
      </c>
      <c r="G2104" s="106">
        <v>7</v>
      </c>
      <c r="H2104" s="106">
        <v>0</v>
      </c>
      <c r="I2104" s="106">
        <v>0</v>
      </c>
      <c r="J2104" s="106">
        <v>0</v>
      </c>
      <c r="K2104" s="117">
        <v>0</v>
      </c>
      <c r="L2104" s="106">
        <v>0</v>
      </c>
      <c r="M2104" s="117"/>
    </row>
    <row r="2105" spans="2:13">
      <c r="B2105" s="117" t="s">
        <v>20</v>
      </c>
      <c r="C2105" s="117" t="s">
        <v>1379</v>
      </c>
      <c r="D2105" s="117" t="s">
        <v>1395</v>
      </c>
      <c r="E2105" s="117">
        <v>14924</v>
      </c>
      <c r="F2105" s="141">
        <v>44713</v>
      </c>
      <c r="G2105" s="106">
        <v>6</v>
      </c>
      <c r="H2105" s="106">
        <v>0</v>
      </c>
      <c r="I2105" s="106">
        <v>0</v>
      </c>
      <c r="J2105" s="106">
        <v>0</v>
      </c>
      <c r="K2105" s="117">
        <v>0</v>
      </c>
      <c r="L2105" s="106">
        <v>0</v>
      </c>
      <c r="M2105" s="117"/>
    </row>
    <row r="2106" spans="2:13">
      <c r="B2106" s="117" t="s">
        <v>20</v>
      </c>
      <c r="C2106" s="117" t="s">
        <v>1381</v>
      </c>
      <c r="D2106" s="117" t="s">
        <v>605</v>
      </c>
      <c r="E2106" s="117">
        <v>14926</v>
      </c>
      <c r="F2106" s="141">
        <v>44713</v>
      </c>
      <c r="G2106" s="106">
        <v>12</v>
      </c>
      <c r="H2106" s="106">
        <v>0</v>
      </c>
      <c r="I2106" s="106">
        <v>0</v>
      </c>
      <c r="J2106" s="106">
        <v>0</v>
      </c>
      <c r="K2106" s="117">
        <v>0</v>
      </c>
      <c r="L2106" s="106">
        <v>0</v>
      </c>
      <c r="M2106" s="117"/>
    </row>
    <row r="2107" spans="2:13">
      <c r="B2107" s="117" t="s">
        <v>20</v>
      </c>
      <c r="C2107" s="117" t="s">
        <v>1383</v>
      </c>
      <c r="D2107" s="117" t="s">
        <v>154</v>
      </c>
      <c r="E2107" s="117">
        <v>16404</v>
      </c>
      <c r="F2107" s="141">
        <v>44713</v>
      </c>
      <c r="G2107" s="106">
        <v>8</v>
      </c>
      <c r="H2107" s="106">
        <v>0</v>
      </c>
      <c r="I2107" s="106">
        <v>0</v>
      </c>
      <c r="J2107" s="106">
        <v>0</v>
      </c>
      <c r="K2107" s="117">
        <v>0</v>
      </c>
      <c r="L2107" s="106">
        <v>0</v>
      </c>
      <c r="M2107" s="117"/>
    </row>
    <row r="2108" spans="2:13">
      <c r="B2108" s="117" t="s">
        <v>20</v>
      </c>
      <c r="C2108" s="117" t="s">
        <v>1397</v>
      </c>
      <c r="D2108" s="117" t="s">
        <v>172</v>
      </c>
      <c r="E2108" s="117">
        <v>17742</v>
      </c>
      <c r="F2108" s="141">
        <v>44713</v>
      </c>
      <c r="G2108" s="106">
        <v>13</v>
      </c>
      <c r="H2108" s="106">
        <v>0</v>
      </c>
      <c r="I2108" s="106">
        <v>0</v>
      </c>
      <c r="J2108" s="106">
        <v>0</v>
      </c>
      <c r="K2108" s="117">
        <v>0</v>
      </c>
      <c r="L2108" s="106">
        <v>0</v>
      </c>
      <c r="M2108" s="117"/>
    </row>
    <row r="2109" spans="2:13">
      <c r="B2109" s="117" t="s">
        <v>20</v>
      </c>
      <c r="C2109" s="117" t="s">
        <v>1385</v>
      </c>
      <c r="D2109" s="117" t="s">
        <v>1487</v>
      </c>
      <c r="E2109" s="117">
        <v>14954</v>
      </c>
      <c r="F2109" s="141">
        <v>44713</v>
      </c>
      <c r="G2109" s="106">
        <v>30</v>
      </c>
      <c r="H2109" s="106">
        <v>0</v>
      </c>
      <c r="I2109" s="106">
        <v>0</v>
      </c>
      <c r="J2109" s="106">
        <v>0</v>
      </c>
      <c r="K2109" s="117">
        <v>0</v>
      </c>
      <c r="L2109" s="106">
        <v>0</v>
      </c>
      <c r="M2109" s="117"/>
    </row>
    <row r="2110" spans="2:13">
      <c r="B2110" s="117" t="s">
        <v>20</v>
      </c>
      <c r="C2110" s="117" t="s">
        <v>1383</v>
      </c>
      <c r="D2110" s="117" t="s">
        <v>1396</v>
      </c>
      <c r="E2110" s="117">
        <v>21602</v>
      </c>
      <c r="F2110" s="141">
        <v>44713</v>
      </c>
      <c r="G2110" s="106">
        <v>0</v>
      </c>
      <c r="H2110" s="106">
        <v>0</v>
      </c>
      <c r="I2110" s="106">
        <v>0</v>
      </c>
      <c r="J2110" s="106">
        <v>0</v>
      </c>
      <c r="K2110" s="117">
        <v>0</v>
      </c>
      <c r="L2110" s="106">
        <v>0</v>
      </c>
      <c r="M2110" s="117"/>
    </row>
    <row r="2111" spans="2:13">
      <c r="B2111" s="117" t="s">
        <v>20</v>
      </c>
      <c r="C2111" s="117" t="s">
        <v>1379</v>
      </c>
      <c r="D2111" s="117" t="s">
        <v>1488</v>
      </c>
      <c r="E2111" s="117">
        <v>16391</v>
      </c>
      <c r="F2111" s="141">
        <v>44713</v>
      </c>
      <c r="G2111" s="106">
        <v>9</v>
      </c>
      <c r="H2111" s="106">
        <v>0</v>
      </c>
      <c r="I2111" s="106">
        <v>0</v>
      </c>
      <c r="J2111" s="106">
        <v>0</v>
      </c>
      <c r="K2111" s="117">
        <v>0</v>
      </c>
      <c r="L2111" s="106">
        <v>0</v>
      </c>
      <c r="M2111" s="117"/>
    </row>
    <row r="2112" spans="2:13">
      <c r="B2112" s="117" t="s">
        <v>20</v>
      </c>
      <c r="C2112" s="117" t="s">
        <v>1383</v>
      </c>
      <c r="D2112" s="117" t="s">
        <v>155</v>
      </c>
      <c r="E2112" s="117">
        <v>16683</v>
      </c>
      <c r="F2112" s="141">
        <v>44713</v>
      </c>
      <c r="G2112" s="106">
        <v>36</v>
      </c>
      <c r="H2112" s="106">
        <v>0</v>
      </c>
      <c r="I2112" s="106">
        <v>0</v>
      </c>
      <c r="J2112" s="106">
        <v>0</v>
      </c>
      <c r="K2112" s="117">
        <v>0</v>
      </c>
      <c r="L2112" s="106">
        <v>0</v>
      </c>
      <c r="M2112" s="117"/>
    </row>
    <row r="2113" spans="2:13">
      <c r="B2113" s="117" t="s">
        <v>20</v>
      </c>
      <c r="C2113" s="117" t="s">
        <v>1388</v>
      </c>
      <c r="D2113" s="117" t="s">
        <v>1489</v>
      </c>
      <c r="E2113" s="117">
        <v>28736</v>
      </c>
      <c r="F2113" s="141">
        <v>44713</v>
      </c>
      <c r="G2113" s="106">
        <v>2</v>
      </c>
      <c r="H2113" s="106">
        <v>0</v>
      </c>
      <c r="I2113" s="106">
        <v>0</v>
      </c>
      <c r="J2113" s="106">
        <v>0</v>
      </c>
      <c r="K2113" s="117">
        <v>0</v>
      </c>
      <c r="L2113" s="106">
        <v>0</v>
      </c>
      <c r="M2113" s="117"/>
    </row>
    <row r="2114" spans="2:13">
      <c r="B2114" s="117" t="s">
        <v>20</v>
      </c>
      <c r="C2114" s="117" t="s">
        <v>1388</v>
      </c>
      <c r="D2114" s="117" t="s">
        <v>25</v>
      </c>
      <c r="E2114" s="117">
        <v>15004</v>
      </c>
      <c r="F2114" s="141">
        <v>44713</v>
      </c>
      <c r="G2114" s="106">
        <v>2</v>
      </c>
      <c r="H2114" s="106">
        <v>0</v>
      </c>
      <c r="I2114" s="106">
        <v>0</v>
      </c>
      <c r="J2114" s="106">
        <v>0</v>
      </c>
      <c r="K2114" s="117">
        <v>0</v>
      </c>
      <c r="L2114" s="106">
        <v>0</v>
      </c>
      <c r="M2114" s="117"/>
    </row>
    <row r="2115" spans="2:13">
      <c r="B2115" s="117" t="s">
        <v>20</v>
      </c>
      <c r="C2115" s="117" t="s">
        <v>1397</v>
      </c>
      <c r="D2115" s="117" t="s">
        <v>1490</v>
      </c>
      <c r="E2115" s="117">
        <v>15009</v>
      </c>
      <c r="F2115" s="141">
        <v>44713</v>
      </c>
      <c r="G2115" s="106">
        <v>26</v>
      </c>
      <c r="H2115" s="106">
        <v>0</v>
      </c>
      <c r="I2115" s="106">
        <v>0</v>
      </c>
      <c r="J2115" s="106">
        <v>0</v>
      </c>
      <c r="K2115" s="117">
        <v>0</v>
      </c>
      <c r="L2115" s="106">
        <v>0</v>
      </c>
      <c r="M2115" s="117"/>
    </row>
    <row r="2116" spans="2:13">
      <c r="B2116" s="117" t="s">
        <v>20</v>
      </c>
      <c r="C2116" s="117" t="s">
        <v>1376</v>
      </c>
      <c r="D2116" s="117" t="s">
        <v>197</v>
      </c>
      <c r="E2116" s="117">
        <v>15027</v>
      </c>
      <c r="F2116" s="141">
        <v>44713</v>
      </c>
      <c r="G2116" s="106">
        <v>7</v>
      </c>
      <c r="H2116" s="106">
        <v>0</v>
      </c>
      <c r="I2116" s="106">
        <v>0</v>
      </c>
      <c r="J2116" s="106">
        <v>0</v>
      </c>
      <c r="K2116" s="117">
        <v>0</v>
      </c>
      <c r="L2116" s="106">
        <v>0</v>
      </c>
      <c r="M2116" s="117"/>
    </row>
    <row r="2117" spans="2:13">
      <c r="B2117" s="117" t="s">
        <v>20</v>
      </c>
      <c r="C2117" s="117" t="s">
        <v>1388</v>
      </c>
      <c r="D2117" s="117" t="s">
        <v>624</v>
      </c>
      <c r="E2117" s="117">
        <v>15108</v>
      </c>
      <c r="F2117" s="141">
        <v>44713</v>
      </c>
      <c r="G2117" s="106">
        <v>5</v>
      </c>
      <c r="H2117" s="106">
        <v>0</v>
      </c>
      <c r="I2117" s="106">
        <v>0</v>
      </c>
      <c r="J2117" s="106">
        <v>0</v>
      </c>
      <c r="K2117" s="117">
        <v>0</v>
      </c>
      <c r="L2117" s="106">
        <v>0</v>
      </c>
      <c r="M2117" s="117"/>
    </row>
    <row r="2118" spans="2:13">
      <c r="B2118" s="117" t="s">
        <v>20</v>
      </c>
      <c r="C2118" s="117" t="s">
        <v>1388</v>
      </c>
      <c r="D2118" s="117" t="s">
        <v>625</v>
      </c>
      <c r="E2118" s="117">
        <v>29104</v>
      </c>
      <c r="F2118" s="141">
        <v>44713</v>
      </c>
      <c r="G2118" s="106">
        <v>16</v>
      </c>
      <c r="H2118" s="106">
        <v>0</v>
      </c>
      <c r="I2118" s="106">
        <v>0</v>
      </c>
      <c r="J2118" s="106">
        <v>0</v>
      </c>
      <c r="K2118" s="117">
        <v>0</v>
      </c>
      <c r="L2118" s="106">
        <v>0</v>
      </c>
      <c r="M2118" s="117"/>
    </row>
    <row r="2119" spans="2:13">
      <c r="B2119" s="117" t="s">
        <v>20</v>
      </c>
      <c r="C2119" s="117" t="s">
        <v>1388</v>
      </c>
      <c r="D2119" s="117" t="s">
        <v>629</v>
      </c>
      <c r="E2119" s="117">
        <v>15124</v>
      </c>
      <c r="F2119" s="141">
        <v>44713</v>
      </c>
      <c r="G2119" s="106">
        <v>10</v>
      </c>
      <c r="H2119" s="106">
        <v>0</v>
      </c>
      <c r="I2119" s="106">
        <v>0</v>
      </c>
      <c r="J2119" s="106">
        <v>0</v>
      </c>
      <c r="K2119" s="117">
        <v>0</v>
      </c>
      <c r="L2119" s="106">
        <v>0</v>
      </c>
      <c r="M2119" s="117"/>
    </row>
    <row r="2120" spans="2:13">
      <c r="B2120" s="117" t="s">
        <v>20</v>
      </c>
      <c r="C2120" s="117" t="s">
        <v>1399</v>
      </c>
      <c r="D2120" s="117" t="s">
        <v>1400</v>
      </c>
      <c r="E2120" s="117">
        <v>15129</v>
      </c>
      <c r="F2120" s="141">
        <v>44713</v>
      </c>
      <c r="G2120" s="106">
        <v>27</v>
      </c>
      <c r="H2120" s="106">
        <v>0</v>
      </c>
      <c r="I2120" s="106">
        <v>0</v>
      </c>
      <c r="J2120" s="106">
        <v>0</v>
      </c>
      <c r="K2120" s="117">
        <v>0</v>
      </c>
      <c r="L2120" s="106">
        <v>0</v>
      </c>
      <c r="M2120" s="117"/>
    </row>
    <row r="2121" spans="2:13">
      <c r="B2121" s="117" t="s">
        <v>20</v>
      </c>
      <c r="C2121" s="117" t="s">
        <v>1393</v>
      </c>
      <c r="D2121" s="117" t="s">
        <v>36</v>
      </c>
      <c r="E2121" s="117">
        <v>15156</v>
      </c>
      <c r="F2121" s="141">
        <v>44713</v>
      </c>
      <c r="G2121" s="106">
        <v>22</v>
      </c>
      <c r="H2121" s="106">
        <v>0</v>
      </c>
      <c r="I2121" s="106">
        <v>0</v>
      </c>
      <c r="J2121" s="106">
        <v>0</v>
      </c>
      <c r="K2121" s="117">
        <v>0</v>
      </c>
      <c r="L2121" s="106">
        <v>0</v>
      </c>
      <c r="M2121" s="117"/>
    </row>
    <row r="2122" spans="2:13">
      <c r="B2122" s="117" t="s">
        <v>20</v>
      </c>
      <c r="C2122" s="117" t="s">
        <v>1393</v>
      </c>
      <c r="D2122" s="117" t="s">
        <v>188</v>
      </c>
      <c r="E2122" s="117">
        <v>15159</v>
      </c>
      <c r="F2122" s="141">
        <v>44713</v>
      </c>
      <c r="G2122" s="106">
        <v>0</v>
      </c>
      <c r="H2122" s="106">
        <v>0</v>
      </c>
      <c r="I2122" s="106">
        <v>0</v>
      </c>
      <c r="J2122" s="106">
        <v>0</v>
      </c>
      <c r="K2122" s="117">
        <v>0</v>
      </c>
      <c r="L2122" s="106">
        <v>0</v>
      </c>
      <c r="M2122" s="117"/>
    </row>
    <row r="2123" spans="2:13">
      <c r="B2123" s="117" t="s">
        <v>20</v>
      </c>
      <c r="C2123" s="117" t="s">
        <v>1389</v>
      </c>
      <c r="D2123" s="117" t="s">
        <v>1491</v>
      </c>
      <c r="E2123" s="117">
        <v>22682</v>
      </c>
      <c r="F2123" s="141">
        <v>44713</v>
      </c>
      <c r="G2123" s="106">
        <v>0</v>
      </c>
      <c r="H2123" s="106">
        <v>0</v>
      </c>
      <c r="I2123" s="106">
        <v>0</v>
      </c>
      <c r="J2123" s="106">
        <v>0</v>
      </c>
      <c r="K2123" s="117">
        <v>0</v>
      </c>
      <c r="L2123" s="106">
        <v>0</v>
      </c>
      <c r="M2123" s="117"/>
    </row>
    <row r="2124" spans="2:13">
      <c r="B2124" s="117" t="s">
        <v>20</v>
      </c>
      <c r="C2124" s="117" t="s">
        <v>1385</v>
      </c>
      <c r="D2124" s="117" t="s">
        <v>638</v>
      </c>
      <c r="E2124" s="117">
        <v>18688</v>
      </c>
      <c r="F2124" s="141">
        <v>44713</v>
      </c>
      <c r="G2124" s="106">
        <v>11</v>
      </c>
      <c r="H2124" s="106">
        <v>0</v>
      </c>
      <c r="I2124" s="106">
        <v>0</v>
      </c>
      <c r="J2124" s="106">
        <v>0</v>
      </c>
      <c r="K2124" s="117">
        <v>0</v>
      </c>
      <c r="L2124" s="106">
        <v>0</v>
      </c>
      <c r="M2124" s="117"/>
    </row>
    <row r="2125" spans="2:13">
      <c r="B2125" s="117" t="s">
        <v>20</v>
      </c>
      <c r="C2125" s="117" t="s">
        <v>1397</v>
      </c>
      <c r="D2125" s="117" t="s">
        <v>1402</v>
      </c>
      <c r="E2125" s="117">
        <v>20138</v>
      </c>
      <c r="F2125" s="141">
        <v>44713</v>
      </c>
      <c r="G2125" s="106">
        <v>9</v>
      </c>
      <c r="H2125" s="106">
        <v>0</v>
      </c>
      <c r="I2125" s="106">
        <v>0</v>
      </c>
      <c r="J2125" s="106">
        <v>0</v>
      </c>
      <c r="K2125" s="117">
        <v>0</v>
      </c>
      <c r="L2125" s="106">
        <v>0</v>
      </c>
      <c r="M2125" s="117"/>
    </row>
    <row r="2126" spans="2:13">
      <c r="B2126" s="117" t="s">
        <v>20</v>
      </c>
      <c r="C2126" s="117" t="s">
        <v>1379</v>
      </c>
      <c r="D2126" s="117" t="s">
        <v>159</v>
      </c>
      <c r="E2126" s="117">
        <v>15173</v>
      </c>
      <c r="F2126" s="141">
        <v>44713</v>
      </c>
      <c r="G2126" s="106">
        <v>4</v>
      </c>
      <c r="H2126" s="106">
        <v>0</v>
      </c>
      <c r="I2126" s="106">
        <v>0</v>
      </c>
      <c r="J2126" s="106">
        <v>0</v>
      </c>
      <c r="K2126" s="117">
        <v>0</v>
      </c>
      <c r="L2126" s="106">
        <v>0</v>
      </c>
      <c r="M2126" s="117"/>
    </row>
    <row r="2127" spans="2:13">
      <c r="B2127" s="117" t="s">
        <v>20</v>
      </c>
      <c r="C2127" s="117" t="s">
        <v>1393</v>
      </c>
      <c r="D2127" s="117" t="s">
        <v>1403</v>
      </c>
      <c r="E2127" s="117">
        <v>15183</v>
      </c>
      <c r="F2127" s="141">
        <v>44713</v>
      </c>
      <c r="G2127" s="106">
        <v>0</v>
      </c>
      <c r="H2127" s="106">
        <v>0</v>
      </c>
      <c r="I2127" s="106">
        <v>0</v>
      </c>
      <c r="J2127" s="106">
        <v>0</v>
      </c>
      <c r="K2127" s="117">
        <v>0</v>
      </c>
      <c r="L2127" s="106">
        <v>0</v>
      </c>
      <c r="M2127" s="117"/>
    </row>
    <row r="2128" spans="2:13">
      <c r="B2128" s="117" t="s">
        <v>20</v>
      </c>
      <c r="C2128" s="117" t="s">
        <v>1397</v>
      </c>
      <c r="D2128" s="117" t="s">
        <v>1404</v>
      </c>
      <c r="E2128" s="117">
        <v>15188</v>
      </c>
      <c r="F2128" s="141">
        <v>44713</v>
      </c>
      <c r="G2128" s="106">
        <v>46</v>
      </c>
      <c r="H2128" s="106">
        <v>0</v>
      </c>
      <c r="I2128" s="106">
        <v>0</v>
      </c>
      <c r="J2128" s="106">
        <v>0</v>
      </c>
      <c r="K2128" s="117">
        <v>0</v>
      </c>
      <c r="L2128" s="106">
        <v>0</v>
      </c>
      <c r="M2128" s="117"/>
    </row>
    <row r="2129" spans="2:13">
      <c r="B2129" s="117" t="s">
        <v>20</v>
      </c>
      <c r="C2129" s="117" t="s">
        <v>1388</v>
      </c>
      <c r="D2129" s="117" t="s">
        <v>165</v>
      </c>
      <c r="E2129" s="117">
        <v>15203</v>
      </c>
      <c r="F2129" s="141">
        <v>44713</v>
      </c>
      <c r="G2129" s="106">
        <v>13</v>
      </c>
      <c r="H2129" s="106">
        <v>0</v>
      </c>
      <c r="I2129" s="106">
        <v>0</v>
      </c>
      <c r="J2129" s="106">
        <v>0</v>
      </c>
      <c r="K2129" s="117">
        <v>0</v>
      </c>
      <c r="L2129" s="106">
        <v>0</v>
      </c>
      <c r="M2129" s="117"/>
    </row>
    <row r="2130" spans="2:13">
      <c r="B2130" s="117" t="s">
        <v>20</v>
      </c>
      <c r="C2130" s="117" t="s">
        <v>1383</v>
      </c>
      <c r="D2130" s="117" t="s">
        <v>1405</v>
      </c>
      <c r="E2130" s="117">
        <v>15214</v>
      </c>
      <c r="F2130" s="141">
        <v>44713</v>
      </c>
      <c r="G2130" s="106">
        <v>12</v>
      </c>
      <c r="H2130" s="106">
        <v>0</v>
      </c>
      <c r="I2130" s="106">
        <v>0</v>
      </c>
      <c r="J2130" s="106">
        <v>0</v>
      </c>
      <c r="K2130" s="117">
        <v>0</v>
      </c>
      <c r="L2130" s="106">
        <v>0</v>
      </c>
      <c r="M2130" s="117"/>
    </row>
    <row r="2131" spans="2:13">
      <c r="B2131" s="117" t="s">
        <v>20</v>
      </c>
      <c r="C2131" s="117" t="s">
        <v>1389</v>
      </c>
      <c r="D2131" s="117" t="s">
        <v>1445</v>
      </c>
      <c r="E2131" s="117">
        <v>15232</v>
      </c>
      <c r="F2131" s="141">
        <v>44713</v>
      </c>
      <c r="G2131" s="106">
        <v>14</v>
      </c>
      <c r="H2131" s="106">
        <v>0</v>
      </c>
      <c r="I2131" s="106">
        <v>0</v>
      </c>
      <c r="J2131" s="106">
        <v>0</v>
      </c>
      <c r="K2131" s="117">
        <v>0</v>
      </c>
      <c r="L2131" s="106">
        <v>0</v>
      </c>
      <c r="M2131" s="117"/>
    </row>
    <row r="2132" spans="2:13">
      <c r="B2132" s="117" t="s">
        <v>20</v>
      </c>
      <c r="C2132" s="117" t="s">
        <v>1388</v>
      </c>
      <c r="D2132" s="117" t="s">
        <v>166</v>
      </c>
      <c r="E2132" s="117">
        <v>15241</v>
      </c>
      <c r="F2132" s="141">
        <v>44713</v>
      </c>
      <c r="G2132" s="106">
        <v>7</v>
      </c>
      <c r="H2132" s="106">
        <v>0</v>
      </c>
      <c r="I2132" s="106">
        <v>0</v>
      </c>
      <c r="J2132" s="106">
        <v>0</v>
      </c>
      <c r="K2132" s="117">
        <v>0</v>
      </c>
      <c r="L2132" s="106">
        <v>0</v>
      </c>
      <c r="M2132" s="117"/>
    </row>
    <row r="2133" spans="2:13">
      <c r="B2133" s="117" t="s">
        <v>20</v>
      </c>
      <c r="C2133" s="117" t="s">
        <v>1399</v>
      </c>
      <c r="D2133" s="117" t="s">
        <v>1406</v>
      </c>
      <c r="E2133" s="117">
        <v>16399</v>
      </c>
      <c r="F2133" s="141">
        <v>44713</v>
      </c>
      <c r="G2133" s="106">
        <v>1</v>
      </c>
      <c r="H2133" s="106">
        <v>0</v>
      </c>
      <c r="I2133" s="106">
        <v>0</v>
      </c>
      <c r="J2133" s="106">
        <v>0</v>
      </c>
      <c r="K2133" s="117">
        <v>0</v>
      </c>
      <c r="L2133" s="106">
        <v>0</v>
      </c>
      <c r="M2133" s="117"/>
    </row>
    <row r="2134" spans="2:13">
      <c r="B2134" s="117" t="s">
        <v>20</v>
      </c>
      <c r="C2134" s="117" t="s">
        <v>1388</v>
      </c>
      <c r="D2134" s="117" t="s">
        <v>1425</v>
      </c>
      <c r="E2134" s="117">
        <v>15250</v>
      </c>
      <c r="F2134" s="141">
        <v>44713</v>
      </c>
      <c r="G2134" s="106">
        <v>6</v>
      </c>
      <c r="H2134" s="106">
        <v>0</v>
      </c>
      <c r="I2134" s="106">
        <v>0</v>
      </c>
      <c r="J2134" s="106">
        <v>0</v>
      </c>
      <c r="K2134" s="117">
        <v>0</v>
      </c>
      <c r="L2134" s="106">
        <v>0</v>
      </c>
      <c r="M2134" s="117"/>
    </row>
    <row r="2135" spans="2:13">
      <c r="B2135" s="117" t="s">
        <v>20</v>
      </c>
      <c r="C2135" s="117" t="s">
        <v>1383</v>
      </c>
      <c r="D2135" s="117" t="s">
        <v>1492</v>
      </c>
      <c r="E2135" s="117">
        <v>20618</v>
      </c>
      <c r="F2135" s="141">
        <v>44713</v>
      </c>
      <c r="G2135" s="106">
        <v>0</v>
      </c>
      <c r="H2135" s="106">
        <v>0</v>
      </c>
      <c r="I2135" s="106">
        <v>0</v>
      </c>
      <c r="J2135" s="106">
        <v>0</v>
      </c>
      <c r="K2135" s="117">
        <v>0</v>
      </c>
      <c r="L2135" s="106">
        <v>0</v>
      </c>
      <c r="M2135" s="117"/>
    </row>
    <row r="2136" spans="2:13">
      <c r="B2136" s="117" t="s">
        <v>20</v>
      </c>
      <c r="C2136" s="117" t="s">
        <v>1399</v>
      </c>
      <c r="D2136" s="117" t="s">
        <v>1409</v>
      </c>
      <c r="E2136" s="117">
        <v>25216</v>
      </c>
      <c r="F2136" s="141">
        <v>44713</v>
      </c>
      <c r="G2136" s="106">
        <v>0</v>
      </c>
      <c r="H2136" s="106">
        <v>0</v>
      </c>
      <c r="I2136" s="106">
        <v>0</v>
      </c>
      <c r="J2136" s="106">
        <v>0</v>
      </c>
      <c r="K2136" s="117">
        <v>0</v>
      </c>
      <c r="L2136" s="106">
        <v>0</v>
      </c>
      <c r="M2136" s="117"/>
    </row>
    <row r="2137" spans="2:13">
      <c r="B2137" s="117" t="s">
        <v>20</v>
      </c>
      <c r="C2137" s="117" t="s">
        <v>1383</v>
      </c>
      <c r="D2137" s="117" t="s">
        <v>156</v>
      </c>
      <c r="E2137" s="117">
        <v>17191</v>
      </c>
      <c r="F2137" s="141">
        <v>44713</v>
      </c>
      <c r="G2137" s="106">
        <v>10</v>
      </c>
      <c r="H2137" s="106">
        <v>0</v>
      </c>
      <c r="I2137" s="106">
        <v>0</v>
      </c>
      <c r="J2137" s="106">
        <v>0</v>
      </c>
      <c r="K2137" s="117">
        <v>0</v>
      </c>
      <c r="L2137" s="106">
        <v>0</v>
      </c>
      <c r="M2137" s="117"/>
    </row>
    <row r="2138" spans="2:13">
      <c r="B2138" s="117" t="s">
        <v>20</v>
      </c>
      <c r="C2138" s="117" t="s">
        <v>1393</v>
      </c>
      <c r="D2138" s="117" t="s">
        <v>190</v>
      </c>
      <c r="E2138" s="117">
        <v>15262</v>
      </c>
      <c r="F2138" s="141">
        <v>44713</v>
      </c>
      <c r="G2138" s="106">
        <v>0</v>
      </c>
      <c r="H2138" s="106">
        <v>0</v>
      </c>
      <c r="I2138" s="106">
        <v>0</v>
      </c>
      <c r="J2138" s="106">
        <v>0</v>
      </c>
      <c r="K2138" s="117">
        <v>0</v>
      </c>
      <c r="L2138" s="106">
        <v>0</v>
      </c>
      <c r="M2138" s="117"/>
    </row>
    <row r="2139" spans="2:13">
      <c r="B2139" s="117" t="s">
        <v>20</v>
      </c>
      <c r="C2139" s="117" t="s">
        <v>1388</v>
      </c>
      <c r="D2139" s="117" t="s">
        <v>648</v>
      </c>
      <c r="E2139" s="117">
        <v>15282</v>
      </c>
      <c r="F2139" s="141">
        <v>44713</v>
      </c>
      <c r="G2139" s="106">
        <v>22</v>
      </c>
      <c r="H2139" s="106">
        <v>0</v>
      </c>
      <c r="I2139" s="106">
        <v>0</v>
      </c>
      <c r="J2139" s="106">
        <v>0</v>
      </c>
      <c r="K2139" s="117">
        <v>0</v>
      </c>
      <c r="L2139" s="106">
        <v>0</v>
      </c>
      <c r="M2139" s="117"/>
    </row>
    <row r="2140" spans="2:13">
      <c r="B2140" s="117" t="s">
        <v>20</v>
      </c>
      <c r="C2140" s="117" t="s">
        <v>1388</v>
      </c>
      <c r="D2140" s="117" t="s">
        <v>26</v>
      </c>
      <c r="E2140" s="117">
        <v>15280</v>
      </c>
      <c r="F2140" s="141">
        <v>44713</v>
      </c>
      <c r="G2140" s="106">
        <v>104</v>
      </c>
      <c r="H2140" s="106">
        <v>0</v>
      </c>
      <c r="I2140" s="106">
        <v>0</v>
      </c>
      <c r="J2140" s="106">
        <v>0</v>
      </c>
      <c r="K2140" s="117">
        <v>0</v>
      </c>
      <c r="L2140" s="106">
        <v>0</v>
      </c>
      <c r="M2140" s="117"/>
    </row>
    <row r="2141" spans="2:13">
      <c r="B2141" s="117" t="s">
        <v>20</v>
      </c>
      <c r="C2141" s="117" t="s">
        <v>1388</v>
      </c>
      <c r="D2141" s="117" t="s">
        <v>1493</v>
      </c>
      <c r="E2141" s="117">
        <v>14516</v>
      </c>
      <c r="F2141" s="141">
        <v>44713</v>
      </c>
      <c r="G2141" s="106">
        <v>5</v>
      </c>
      <c r="H2141" s="106">
        <v>0</v>
      </c>
      <c r="I2141" s="106">
        <v>0</v>
      </c>
      <c r="J2141" s="106">
        <v>0</v>
      </c>
      <c r="K2141" s="117">
        <v>0</v>
      </c>
      <c r="L2141" s="106">
        <v>0</v>
      </c>
      <c r="M2141" s="117"/>
    </row>
    <row r="2142" spans="2:13">
      <c r="B2142" s="117" t="s">
        <v>20</v>
      </c>
      <c r="C2142" s="117" t="s">
        <v>1388</v>
      </c>
      <c r="D2142" s="117" t="s">
        <v>1429</v>
      </c>
      <c r="E2142" s="117">
        <v>23080</v>
      </c>
      <c r="F2142" s="141">
        <v>44713</v>
      </c>
      <c r="G2142" s="106">
        <v>5</v>
      </c>
      <c r="H2142" s="106">
        <v>0</v>
      </c>
      <c r="I2142" s="106">
        <v>0</v>
      </c>
      <c r="J2142" s="106">
        <v>0</v>
      </c>
      <c r="K2142" s="117">
        <v>0</v>
      </c>
      <c r="L2142" s="106">
        <v>0</v>
      </c>
      <c r="M2142" s="117"/>
    </row>
    <row r="2143" spans="2:13">
      <c r="B2143" s="117" t="s">
        <v>20</v>
      </c>
      <c r="C2143" s="117" t="s">
        <v>1381</v>
      </c>
      <c r="D2143" s="117" t="s">
        <v>1494</v>
      </c>
      <c r="E2143" s="117">
        <v>25104</v>
      </c>
      <c r="F2143" s="141">
        <v>44713</v>
      </c>
      <c r="G2143" s="106">
        <v>14</v>
      </c>
      <c r="H2143" s="106">
        <v>0</v>
      </c>
      <c r="I2143" s="106">
        <v>0</v>
      </c>
      <c r="J2143" s="106">
        <v>0</v>
      </c>
      <c r="K2143" s="117">
        <v>0</v>
      </c>
      <c r="L2143" s="106">
        <v>0</v>
      </c>
      <c r="M2143" s="117"/>
    </row>
    <row r="2144" spans="2:13">
      <c r="B2144" s="117" t="s">
        <v>20</v>
      </c>
      <c r="C2144" s="117" t="s">
        <v>1389</v>
      </c>
      <c r="D2144" s="117" t="s">
        <v>1495</v>
      </c>
      <c r="E2144" s="117">
        <v>15288</v>
      </c>
      <c r="F2144" s="141">
        <v>44713</v>
      </c>
      <c r="G2144" s="106">
        <v>227</v>
      </c>
      <c r="H2144" s="106">
        <v>0</v>
      </c>
      <c r="I2144" s="106">
        <v>0</v>
      </c>
      <c r="J2144" s="106">
        <v>0</v>
      </c>
      <c r="K2144" s="117">
        <v>0</v>
      </c>
      <c r="L2144" s="106">
        <v>0</v>
      </c>
      <c r="M2144" s="117"/>
    </row>
    <row r="2145" spans="2:13">
      <c r="B2145" s="117" t="s">
        <v>20</v>
      </c>
      <c r="C2145" s="117" t="s">
        <v>1388</v>
      </c>
      <c r="D2145" s="117" t="s">
        <v>167</v>
      </c>
      <c r="E2145" s="117">
        <v>15318</v>
      </c>
      <c r="F2145" s="141">
        <v>44713</v>
      </c>
      <c r="G2145" s="106">
        <v>7</v>
      </c>
      <c r="H2145" s="106">
        <v>0</v>
      </c>
      <c r="I2145" s="106">
        <v>0</v>
      </c>
      <c r="J2145" s="106">
        <v>0</v>
      </c>
      <c r="K2145" s="117">
        <v>0</v>
      </c>
      <c r="L2145" s="106">
        <v>0</v>
      </c>
      <c r="M2145" s="117"/>
    </row>
    <row r="2146" spans="2:13">
      <c r="B2146" s="117" t="s">
        <v>20</v>
      </c>
      <c r="C2146" s="117" t="s">
        <v>1388</v>
      </c>
      <c r="D2146" s="117" t="s">
        <v>1430</v>
      </c>
      <c r="E2146" s="117">
        <v>19336</v>
      </c>
      <c r="F2146" s="141">
        <v>44713</v>
      </c>
      <c r="G2146" s="106">
        <v>4</v>
      </c>
      <c r="H2146" s="106">
        <v>0</v>
      </c>
      <c r="I2146" s="106">
        <v>0</v>
      </c>
      <c r="J2146" s="106">
        <v>0</v>
      </c>
      <c r="K2146" s="117">
        <v>0</v>
      </c>
      <c r="L2146" s="106">
        <v>0</v>
      </c>
      <c r="M2146" s="117"/>
    </row>
    <row r="2147" spans="2:13">
      <c r="B2147" s="117" t="s">
        <v>20</v>
      </c>
      <c r="C2147" s="117" t="s">
        <v>1383</v>
      </c>
      <c r="D2147" s="117" t="s">
        <v>1456</v>
      </c>
      <c r="E2147" s="117">
        <v>20147</v>
      </c>
      <c r="F2147" s="141">
        <v>44713</v>
      </c>
      <c r="G2147" s="106">
        <v>52</v>
      </c>
      <c r="H2147" s="106">
        <v>0</v>
      </c>
      <c r="I2147" s="106">
        <v>0</v>
      </c>
      <c r="J2147" s="106">
        <v>0</v>
      </c>
      <c r="K2147" s="117">
        <v>0</v>
      </c>
      <c r="L2147" s="106">
        <v>0</v>
      </c>
      <c r="M2147" s="117"/>
    </row>
    <row r="2148" spans="2:13">
      <c r="B2148" s="117" t="s">
        <v>20</v>
      </c>
      <c r="C2148" s="117" t="s">
        <v>1393</v>
      </c>
      <c r="D2148" s="117" t="s">
        <v>191</v>
      </c>
      <c r="E2148" s="117">
        <v>15331</v>
      </c>
      <c r="F2148" s="141">
        <v>44713</v>
      </c>
      <c r="G2148" s="106">
        <v>40</v>
      </c>
      <c r="H2148" s="106">
        <v>0</v>
      </c>
      <c r="I2148" s="106">
        <v>0</v>
      </c>
      <c r="J2148" s="106">
        <v>0</v>
      </c>
      <c r="K2148" s="117">
        <v>0</v>
      </c>
      <c r="L2148" s="106">
        <v>0</v>
      </c>
      <c r="M2148" s="117"/>
    </row>
    <row r="2149" spans="2:13">
      <c r="B2149" s="117" t="s">
        <v>20</v>
      </c>
      <c r="C2149" s="117" t="s">
        <v>1397</v>
      </c>
      <c r="D2149" s="117" t="s">
        <v>653</v>
      </c>
      <c r="E2149" s="117">
        <v>19592</v>
      </c>
      <c r="F2149" s="141">
        <v>44713</v>
      </c>
      <c r="G2149" s="106">
        <v>0</v>
      </c>
      <c r="H2149" s="106">
        <v>0</v>
      </c>
      <c r="I2149" s="106">
        <v>1</v>
      </c>
      <c r="J2149" s="106">
        <v>0</v>
      </c>
      <c r="K2149" s="117">
        <v>0</v>
      </c>
      <c r="L2149" s="106">
        <v>0</v>
      </c>
      <c r="M2149" s="117"/>
    </row>
    <row r="2150" spans="2:13">
      <c r="B2150" s="117" t="s">
        <v>20</v>
      </c>
      <c r="C2150" s="117" t="s">
        <v>1393</v>
      </c>
      <c r="D2150" s="117" t="s">
        <v>1431</v>
      </c>
      <c r="E2150" s="117">
        <v>21797</v>
      </c>
      <c r="F2150" s="141">
        <v>44713</v>
      </c>
      <c r="G2150" s="106">
        <v>4</v>
      </c>
      <c r="H2150" s="106">
        <v>0</v>
      </c>
      <c r="I2150" s="106">
        <v>0</v>
      </c>
      <c r="J2150" s="106">
        <v>0</v>
      </c>
      <c r="K2150" s="117">
        <v>0</v>
      </c>
      <c r="L2150" s="106">
        <v>0</v>
      </c>
      <c r="M2150" s="117"/>
    </row>
    <row r="2151" spans="2:13">
      <c r="B2151" s="117" t="s">
        <v>20</v>
      </c>
      <c r="C2151" s="117" t="s">
        <v>1388</v>
      </c>
      <c r="D2151" s="117" t="s">
        <v>1496</v>
      </c>
      <c r="E2151" s="117">
        <v>16382</v>
      </c>
      <c r="F2151" s="141">
        <v>44713</v>
      </c>
      <c r="G2151" s="106">
        <v>10</v>
      </c>
      <c r="H2151" s="106">
        <v>0</v>
      </c>
      <c r="I2151" s="106">
        <v>0</v>
      </c>
      <c r="J2151" s="106">
        <v>0</v>
      </c>
      <c r="K2151" s="117">
        <v>0</v>
      </c>
      <c r="L2151" s="106">
        <v>0</v>
      </c>
      <c r="M2151" s="117"/>
    </row>
    <row r="2152" spans="2:13">
      <c r="B2152" s="117" t="s">
        <v>20</v>
      </c>
      <c r="C2152" s="117" t="s">
        <v>1393</v>
      </c>
      <c r="D2152" s="117" t="s">
        <v>1497</v>
      </c>
      <c r="E2152" s="117">
        <v>15358</v>
      </c>
      <c r="F2152" s="141">
        <v>44713</v>
      </c>
      <c r="G2152" s="106">
        <v>1</v>
      </c>
      <c r="H2152" s="106">
        <v>0</v>
      </c>
      <c r="I2152" s="106">
        <v>0</v>
      </c>
      <c r="J2152" s="106">
        <v>0</v>
      </c>
      <c r="K2152" s="117">
        <v>0</v>
      </c>
      <c r="L2152" s="106">
        <v>0</v>
      </c>
      <c r="M2152" s="117"/>
    </row>
    <row r="2153" spans="2:13">
      <c r="B2153" s="117" t="s">
        <v>20</v>
      </c>
      <c r="C2153" s="117" t="s">
        <v>1399</v>
      </c>
      <c r="D2153" s="117" t="s">
        <v>160</v>
      </c>
      <c r="E2153" s="117">
        <v>15370</v>
      </c>
      <c r="F2153" s="141">
        <v>44713</v>
      </c>
      <c r="G2153" s="106">
        <v>12</v>
      </c>
      <c r="H2153" s="106">
        <v>0</v>
      </c>
      <c r="I2153" s="106">
        <v>0</v>
      </c>
      <c r="J2153" s="106">
        <v>0</v>
      </c>
      <c r="K2153" s="117">
        <v>0</v>
      </c>
      <c r="L2153" s="106">
        <v>0</v>
      </c>
      <c r="M2153" s="117"/>
    </row>
    <row r="2154" spans="2:13">
      <c r="B2154" s="117" t="s">
        <v>20</v>
      </c>
      <c r="C2154" s="117" t="s">
        <v>1388</v>
      </c>
      <c r="D2154" s="117" t="s">
        <v>168</v>
      </c>
      <c r="E2154" s="117">
        <v>15373</v>
      </c>
      <c r="F2154" s="141">
        <v>44713</v>
      </c>
      <c r="G2154" s="106">
        <v>29</v>
      </c>
      <c r="H2154" s="106">
        <v>0</v>
      </c>
      <c r="I2154" s="106">
        <v>0</v>
      </c>
      <c r="J2154" s="106">
        <v>0</v>
      </c>
      <c r="K2154" s="117">
        <v>0</v>
      </c>
      <c r="L2154" s="106">
        <v>0</v>
      </c>
      <c r="M2154" s="117"/>
    </row>
    <row r="2155" spans="2:13">
      <c r="B2155" s="117" t="s">
        <v>20</v>
      </c>
      <c r="C2155" s="117" t="s">
        <v>1385</v>
      </c>
      <c r="D2155" s="117" t="s">
        <v>657</v>
      </c>
      <c r="E2155" s="117">
        <v>25101</v>
      </c>
      <c r="F2155" s="141">
        <v>44713</v>
      </c>
      <c r="G2155" s="106">
        <v>11</v>
      </c>
      <c r="H2155" s="106">
        <v>1</v>
      </c>
      <c r="I2155" s="106">
        <v>1</v>
      </c>
      <c r="J2155" s="106">
        <v>0</v>
      </c>
      <c r="K2155" s="117">
        <v>0</v>
      </c>
      <c r="L2155" s="106">
        <v>0</v>
      </c>
      <c r="M2155" s="117"/>
    </row>
    <row r="2156" spans="2:13">
      <c r="B2156" s="117" t="s">
        <v>20</v>
      </c>
      <c r="C2156" s="117" t="s">
        <v>1381</v>
      </c>
      <c r="D2156" s="117" t="s">
        <v>1498</v>
      </c>
      <c r="E2156" s="117">
        <v>15406</v>
      </c>
      <c r="F2156" s="141">
        <v>44713</v>
      </c>
      <c r="G2156" s="106">
        <v>23</v>
      </c>
      <c r="H2156" s="106">
        <v>0</v>
      </c>
      <c r="I2156" s="106">
        <v>0</v>
      </c>
      <c r="J2156" s="106">
        <v>0</v>
      </c>
      <c r="K2156" s="117">
        <v>0</v>
      </c>
      <c r="L2156" s="106">
        <v>0</v>
      </c>
      <c r="M2156" s="117"/>
    </row>
    <row r="2157" spans="2:13">
      <c r="B2157" s="117" t="s">
        <v>20</v>
      </c>
      <c r="C2157" s="117" t="s">
        <v>1379</v>
      </c>
      <c r="D2157" s="117" t="s">
        <v>1446</v>
      </c>
      <c r="E2157" s="117">
        <v>15398</v>
      </c>
      <c r="F2157" s="141">
        <v>44713</v>
      </c>
      <c r="G2157" s="106">
        <v>49</v>
      </c>
      <c r="H2157" s="106">
        <v>0</v>
      </c>
      <c r="I2157" s="106">
        <v>0</v>
      </c>
      <c r="J2157" s="106">
        <v>0</v>
      </c>
      <c r="K2157" s="117">
        <v>0</v>
      </c>
      <c r="L2157" s="106">
        <v>0</v>
      </c>
      <c r="M2157" s="117"/>
    </row>
    <row r="2158" spans="2:13">
      <c r="B2158" s="117" t="s">
        <v>20</v>
      </c>
      <c r="C2158" s="117" t="s">
        <v>1381</v>
      </c>
      <c r="D2158" s="117" t="s">
        <v>1499</v>
      </c>
      <c r="E2158" s="117">
        <v>23098</v>
      </c>
      <c r="F2158" s="141">
        <v>44713</v>
      </c>
      <c r="G2158" s="106">
        <v>2</v>
      </c>
      <c r="H2158" s="106">
        <v>0</v>
      </c>
      <c r="I2158" s="106">
        <v>0</v>
      </c>
      <c r="J2158" s="106">
        <v>0</v>
      </c>
      <c r="K2158" s="117">
        <v>0</v>
      </c>
      <c r="L2158" s="106">
        <v>0</v>
      </c>
      <c r="M2158" s="117"/>
    </row>
    <row r="2159" spans="2:13">
      <c r="B2159" s="117" t="s">
        <v>20</v>
      </c>
      <c r="C2159" s="117" t="s">
        <v>1393</v>
      </c>
      <c r="D2159" s="117" t="s">
        <v>192</v>
      </c>
      <c r="E2159" s="117">
        <v>15462</v>
      </c>
      <c r="F2159" s="141">
        <v>44713</v>
      </c>
      <c r="G2159" s="106">
        <v>0</v>
      </c>
      <c r="H2159" s="106">
        <v>0</v>
      </c>
      <c r="I2159" s="106">
        <v>0</v>
      </c>
      <c r="J2159" s="106">
        <v>0</v>
      </c>
      <c r="K2159" s="117">
        <v>0</v>
      </c>
      <c r="L2159" s="106">
        <v>0</v>
      </c>
      <c r="M2159" s="117"/>
    </row>
    <row r="2160" spans="2:13">
      <c r="B2160" s="117" t="s">
        <v>20</v>
      </c>
      <c r="C2160" s="117" t="s">
        <v>1388</v>
      </c>
      <c r="D2160" s="117" t="s">
        <v>666</v>
      </c>
      <c r="E2160" s="117">
        <v>19406</v>
      </c>
      <c r="F2160" s="141">
        <v>44713</v>
      </c>
      <c r="G2160" s="106">
        <v>11</v>
      </c>
      <c r="H2160" s="106">
        <v>0</v>
      </c>
      <c r="I2160" s="106">
        <v>0</v>
      </c>
      <c r="J2160" s="106">
        <v>0</v>
      </c>
      <c r="K2160" s="117">
        <v>0</v>
      </c>
      <c r="L2160" s="106">
        <v>0</v>
      </c>
      <c r="M2160" s="117"/>
    </row>
    <row r="2161" spans="2:13">
      <c r="B2161" s="117" t="s">
        <v>20</v>
      </c>
      <c r="C2161" s="117" t="s">
        <v>1397</v>
      </c>
      <c r="D2161" s="117" t="s">
        <v>667</v>
      </c>
      <c r="E2161" s="117">
        <v>15480</v>
      </c>
      <c r="F2161" s="141">
        <v>44713</v>
      </c>
      <c r="G2161" s="106">
        <v>0</v>
      </c>
      <c r="H2161" s="106">
        <v>1</v>
      </c>
      <c r="I2161" s="106">
        <v>1</v>
      </c>
      <c r="J2161" s="106">
        <v>0</v>
      </c>
      <c r="K2161" s="117">
        <v>0</v>
      </c>
      <c r="L2161" s="106">
        <v>0</v>
      </c>
      <c r="M2161" s="117"/>
    </row>
    <row r="2162" spans="2:13">
      <c r="B2162" s="117" t="s">
        <v>20</v>
      </c>
      <c r="C2162" s="117" t="s">
        <v>1376</v>
      </c>
      <c r="D2162" s="117" t="s">
        <v>37</v>
      </c>
      <c r="E2162" s="117">
        <v>15495</v>
      </c>
      <c r="F2162" s="141">
        <v>44713</v>
      </c>
      <c r="G2162" s="106">
        <v>67</v>
      </c>
      <c r="H2162" s="106">
        <v>0</v>
      </c>
      <c r="I2162" s="106">
        <v>0</v>
      </c>
      <c r="J2162" s="106">
        <v>0</v>
      </c>
      <c r="K2162" s="117">
        <v>0</v>
      </c>
      <c r="L2162" s="106">
        <v>0</v>
      </c>
      <c r="M2162" s="117"/>
    </row>
    <row r="2163" spans="2:13">
      <c r="B2163" s="117" t="s">
        <v>20</v>
      </c>
      <c r="C2163" s="117" t="s">
        <v>1399</v>
      </c>
      <c r="D2163" s="117" t="s">
        <v>1500</v>
      </c>
      <c r="E2163" s="117">
        <v>15509</v>
      </c>
      <c r="F2163" s="141">
        <v>44713</v>
      </c>
      <c r="G2163" s="106">
        <v>7</v>
      </c>
      <c r="H2163" s="106">
        <v>0</v>
      </c>
      <c r="I2163" s="106">
        <v>0</v>
      </c>
      <c r="J2163" s="106">
        <v>0</v>
      </c>
      <c r="K2163" s="117">
        <v>0</v>
      </c>
      <c r="L2163" s="106">
        <v>0</v>
      </c>
      <c r="M2163" s="117"/>
    </row>
    <row r="2164" spans="2:13">
      <c r="B2164" s="117" t="s">
        <v>20</v>
      </c>
      <c r="C2164" s="117" t="s">
        <v>1381</v>
      </c>
      <c r="D2164" s="117" t="s">
        <v>1447</v>
      </c>
      <c r="E2164" s="117">
        <v>26877</v>
      </c>
      <c r="F2164" s="141">
        <v>44713</v>
      </c>
      <c r="G2164" s="106">
        <v>2</v>
      </c>
      <c r="H2164" s="106">
        <v>0</v>
      </c>
      <c r="I2164" s="106">
        <v>0</v>
      </c>
      <c r="J2164" s="106">
        <v>0</v>
      </c>
      <c r="K2164" s="117">
        <v>0</v>
      </c>
      <c r="L2164" s="106">
        <v>0</v>
      </c>
      <c r="M2164" s="117"/>
    </row>
    <row r="2165" spans="2:13">
      <c r="B2165" s="117" t="s">
        <v>20</v>
      </c>
      <c r="C2165" s="117" t="s">
        <v>1399</v>
      </c>
      <c r="D2165" s="117" t="s">
        <v>1501</v>
      </c>
      <c r="E2165" s="117">
        <v>24513</v>
      </c>
      <c r="F2165" s="141">
        <v>44713</v>
      </c>
      <c r="G2165" s="106">
        <v>4</v>
      </c>
      <c r="H2165" s="106">
        <v>0</v>
      </c>
      <c r="I2165" s="106">
        <v>0</v>
      </c>
      <c r="J2165" s="106">
        <v>0</v>
      </c>
      <c r="K2165" s="117">
        <v>0</v>
      </c>
      <c r="L2165" s="106">
        <v>0</v>
      </c>
      <c r="M2165" s="117"/>
    </row>
    <row r="2166" spans="2:13">
      <c r="B2166" s="117" t="s">
        <v>20</v>
      </c>
      <c r="C2166" s="117" t="s">
        <v>1379</v>
      </c>
      <c r="D2166" s="117" t="s">
        <v>1458</v>
      </c>
      <c r="E2166" s="117">
        <v>25067</v>
      </c>
      <c r="F2166" s="141">
        <v>44713</v>
      </c>
      <c r="G2166" s="106">
        <v>22</v>
      </c>
      <c r="H2166" s="106">
        <v>0</v>
      </c>
      <c r="I2166" s="106">
        <v>0</v>
      </c>
      <c r="J2166" s="106">
        <v>0</v>
      </c>
      <c r="K2166" s="117">
        <v>0</v>
      </c>
      <c r="L2166" s="106">
        <v>0</v>
      </c>
      <c r="M2166" s="117"/>
    </row>
    <row r="2167" spans="2:13">
      <c r="B2167" s="117" t="s">
        <v>20</v>
      </c>
      <c r="C2167" s="117" t="s">
        <v>1385</v>
      </c>
      <c r="D2167" s="117" t="s">
        <v>1448</v>
      </c>
      <c r="E2167" s="117">
        <v>15628</v>
      </c>
      <c r="F2167" s="141">
        <v>44713</v>
      </c>
      <c r="G2167" s="106">
        <v>21</v>
      </c>
      <c r="H2167" s="106">
        <v>0</v>
      </c>
      <c r="I2167" s="106">
        <v>0</v>
      </c>
      <c r="J2167" s="106">
        <v>0</v>
      </c>
      <c r="K2167" s="117">
        <v>0</v>
      </c>
      <c r="L2167" s="106">
        <v>0</v>
      </c>
      <c r="M2167" s="117"/>
    </row>
    <row r="2168" spans="2:13">
      <c r="B2168" s="117" t="s">
        <v>20</v>
      </c>
      <c r="C2168" s="117" t="s">
        <v>1383</v>
      </c>
      <c r="D2168" s="117" t="s">
        <v>1460</v>
      </c>
      <c r="E2168" s="117">
        <v>16409</v>
      </c>
      <c r="F2168" s="141">
        <v>44713</v>
      </c>
      <c r="G2168" s="106">
        <v>44</v>
      </c>
      <c r="H2168" s="106">
        <v>0</v>
      </c>
      <c r="I2168" s="106">
        <v>0</v>
      </c>
      <c r="J2168" s="106">
        <v>0</v>
      </c>
      <c r="K2168" s="117">
        <v>0</v>
      </c>
      <c r="L2168" s="106">
        <v>0</v>
      </c>
      <c r="M2168" s="117"/>
    </row>
    <row r="2169" spans="2:13">
      <c r="B2169" s="117" t="s">
        <v>20</v>
      </c>
      <c r="C2169" s="117" t="s">
        <v>1389</v>
      </c>
      <c r="D2169" s="117" t="s">
        <v>1502</v>
      </c>
      <c r="E2169" s="117">
        <v>15686</v>
      </c>
      <c r="F2169" s="141">
        <v>44713</v>
      </c>
      <c r="G2169" s="106">
        <v>1</v>
      </c>
      <c r="H2169" s="106">
        <v>0</v>
      </c>
      <c r="I2169" s="106">
        <v>0</v>
      </c>
      <c r="J2169" s="106">
        <v>0</v>
      </c>
      <c r="K2169" s="117">
        <v>0</v>
      </c>
      <c r="L2169" s="106">
        <v>0</v>
      </c>
      <c r="M2169" s="117"/>
    </row>
    <row r="2170" spans="2:13">
      <c r="B2170" s="117" t="s">
        <v>20</v>
      </c>
      <c r="C2170" s="117" t="s">
        <v>1393</v>
      </c>
      <c r="D2170" s="117" t="s">
        <v>193</v>
      </c>
      <c r="E2170" s="117">
        <v>16407</v>
      </c>
      <c r="F2170" s="141">
        <v>44713</v>
      </c>
      <c r="G2170" s="106">
        <v>0</v>
      </c>
      <c r="H2170" s="106">
        <v>0</v>
      </c>
      <c r="I2170" s="106">
        <v>0</v>
      </c>
      <c r="J2170" s="106">
        <v>0</v>
      </c>
      <c r="K2170" s="117">
        <v>0</v>
      </c>
      <c r="L2170" s="106">
        <v>0</v>
      </c>
      <c r="M2170" s="117"/>
    </row>
    <row r="2171" spans="2:13">
      <c r="B2171" s="117" t="s">
        <v>20</v>
      </c>
      <c r="C2171" s="117" t="s">
        <v>1393</v>
      </c>
      <c r="D2171" s="117" t="s">
        <v>1438</v>
      </c>
      <c r="E2171" s="117">
        <v>15721</v>
      </c>
      <c r="F2171" s="141">
        <v>44713</v>
      </c>
      <c r="G2171" s="106">
        <v>0</v>
      </c>
      <c r="H2171" s="106">
        <v>0</v>
      </c>
      <c r="I2171" s="106">
        <v>0</v>
      </c>
      <c r="J2171" s="106">
        <v>0</v>
      </c>
      <c r="K2171" s="117">
        <v>0</v>
      </c>
      <c r="L2171" s="106">
        <v>0</v>
      </c>
      <c r="M2171" s="117"/>
    </row>
    <row r="2172" spans="2:13">
      <c r="B2172" s="117" t="s">
        <v>20</v>
      </c>
      <c r="C2172" s="117" t="s">
        <v>1379</v>
      </c>
      <c r="D2172" s="117" t="s">
        <v>1439</v>
      </c>
      <c r="E2172" s="117">
        <v>15728</v>
      </c>
      <c r="F2172" s="141">
        <v>44713</v>
      </c>
      <c r="G2172" s="106">
        <v>0</v>
      </c>
      <c r="H2172" s="106">
        <v>0</v>
      </c>
      <c r="I2172" s="106">
        <v>0</v>
      </c>
      <c r="J2172" s="106">
        <v>0</v>
      </c>
      <c r="K2172" s="117">
        <v>0</v>
      </c>
      <c r="L2172" s="106">
        <v>0</v>
      </c>
      <c r="M2172" s="117"/>
    </row>
    <row r="2173" spans="2:13">
      <c r="B2173" s="117" t="s">
        <v>20</v>
      </c>
      <c r="C2173" s="117" t="s">
        <v>1379</v>
      </c>
      <c r="D2173" s="117" t="s">
        <v>1503</v>
      </c>
      <c r="E2173" s="117">
        <v>16682</v>
      </c>
      <c r="F2173" s="141">
        <v>44713</v>
      </c>
      <c r="G2173" s="106">
        <v>69</v>
      </c>
      <c r="H2173" s="106">
        <v>0</v>
      </c>
      <c r="I2173" s="106">
        <v>0</v>
      </c>
      <c r="J2173" s="106">
        <v>0</v>
      </c>
      <c r="K2173" s="117">
        <v>0</v>
      </c>
      <c r="L2173" s="106">
        <v>0</v>
      </c>
      <c r="M2173" s="117"/>
    </row>
    <row r="2174" spans="2:13">
      <c r="B2174" s="117" t="s">
        <v>20</v>
      </c>
      <c r="C2174" s="117" t="s">
        <v>1383</v>
      </c>
      <c r="D2174" s="117" t="s">
        <v>1464</v>
      </c>
      <c r="E2174" s="117">
        <v>16403</v>
      </c>
      <c r="F2174" s="141">
        <v>44713</v>
      </c>
      <c r="G2174" s="106">
        <v>16</v>
      </c>
      <c r="H2174" s="106">
        <v>0</v>
      </c>
      <c r="I2174" s="106">
        <v>0</v>
      </c>
      <c r="J2174" s="106">
        <v>0</v>
      </c>
      <c r="K2174" s="117">
        <v>0</v>
      </c>
      <c r="L2174" s="106">
        <v>0</v>
      </c>
      <c r="M2174" s="117"/>
    </row>
    <row r="2175" spans="2:13">
      <c r="B2175" s="117" t="s">
        <v>20</v>
      </c>
      <c r="C2175" s="117" t="s">
        <v>1393</v>
      </c>
      <c r="D2175" s="117" t="s">
        <v>1440</v>
      </c>
      <c r="E2175" s="117">
        <v>15745</v>
      </c>
      <c r="F2175" s="141">
        <v>44713</v>
      </c>
      <c r="G2175" s="106">
        <v>0</v>
      </c>
      <c r="H2175" s="106">
        <v>0</v>
      </c>
      <c r="I2175" s="106">
        <v>0</v>
      </c>
      <c r="J2175" s="106">
        <v>0</v>
      </c>
      <c r="K2175" s="117">
        <v>0</v>
      </c>
      <c r="L2175" s="106">
        <v>0</v>
      </c>
      <c r="M2175" s="117"/>
    </row>
    <row r="2176" spans="2:13">
      <c r="B2176" s="117" t="s">
        <v>20</v>
      </c>
      <c r="C2176" s="117" t="s">
        <v>1385</v>
      </c>
      <c r="D2176" s="117" t="s">
        <v>1504</v>
      </c>
      <c r="E2176" s="117">
        <v>23940</v>
      </c>
      <c r="F2176" s="141">
        <v>44713</v>
      </c>
      <c r="G2176" s="106">
        <v>0</v>
      </c>
      <c r="H2176" s="106">
        <v>0</v>
      </c>
      <c r="I2176" s="106">
        <v>0</v>
      </c>
      <c r="J2176" s="106">
        <v>0</v>
      </c>
      <c r="K2176" s="117">
        <v>0</v>
      </c>
      <c r="L2176" s="106">
        <v>0</v>
      </c>
      <c r="M2176" s="117"/>
    </row>
    <row r="2177" spans="2:13">
      <c r="B2177" s="117" t="s">
        <v>20</v>
      </c>
      <c r="C2177" s="117" t="s">
        <v>1388</v>
      </c>
      <c r="D2177" s="117" t="s">
        <v>1441</v>
      </c>
      <c r="E2177" s="117">
        <v>15772</v>
      </c>
      <c r="F2177" s="141">
        <v>44713</v>
      </c>
      <c r="G2177" s="106">
        <v>6</v>
      </c>
      <c r="H2177" s="106">
        <v>0</v>
      </c>
      <c r="I2177" s="106">
        <v>0</v>
      </c>
      <c r="J2177" s="106">
        <v>0</v>
      </c>
      <c r="K2177" s="117">
        <v>0</v>
      </c>
      <c r="L2177" s="106">
        <v>0</v>
      </c>
      <c r="M2177" s="117"/>
    </row>
    <row r="2178" spans="2:13">
      <c r="B2178" s="117" t="s">
        <v>20</v>
      </c>
      <c r="C2178" s="117" t="s">
        <v>1385</v>
      </c>
      <c r="D2178" s="117" t="s">
        <v>1505</v>
      </c>
      <c r="E2178" s="117">
        <v>24053</v>
      </c>
      <c r="F2178" s="141">
        <v>44713</v>
      </c>
      <c r="G2178" s="106">
        <v>0</v>
      </c>
      <c r="H2178" s="106">
        <v>0</v>
      </c>
      <c r="I2178" s="106">
        <v>0</v>
      </c>
      <c r="J2178" s="106">
        <v>0</v>
      </c>
      <c r="K2178" s="117">
        <v>0</v>
      </c>
      <c r="L2178" s="106">
        <v>0</v>
      </c>
      <c r="M2178" s="117"/>
    </row>
    <row r="2179" spans="2:13">
      <c r="B2179" s="117" t="s">
        <v>20</v>
      </c>
      <c r="C2179" s="117" t="s">
        <v>1388</v>
      </c>
      <c r="D2179" s="117" t="s">
        <v>171</v>
      </c>
      <c r="E2179" s="117">
        <v>15775</v>
      </c>
      <c r="F2179" s="141">
        <v>44713</v>
      </c>
      <c r="G2179" s="106">
        <v>1</v>
      </c>
      <c r="H2179" s="106">
        <v>0</v>
      </c>
      <c r="I2179" s="106">
        <v>0</v>
      </c>
      <c r="J2179" s="106">
        <v>0</v>
      </c>
      <c r="K2179" s="117">
        <v>0</v>
      </c>
      <c r="L2179" s="106">
        <v>0</v>
      </c>
      <c r="M2179" s="117"/>
    </row>
    <row r="2180" spans="2:13">
      <c r="B2180" s="117" t="s">
        <v>20</v>
      </c>
      <c r="C2180" s="117" t="s">
        <v>1385</v>
      </c>
      <c r="D2180" s="117" t="s">
        <v>176</v>
      </c>
      <c r="E2180" s="117">
        <v>15778</v>
      </c>
      <c r="F2180" s="141">
        <v>44713</v>
      </c>
      <c r="G2180" s="106">
        <v>15</v>
      </c>
      <c r="H2180" s="106">
        <v>0</v>
      </c>
      <c r="I2180" s="106">
        <v>0</v>
      </c>
      <c r="J2180" s="106">
        <v>0</v>
      </c>
      <c r="K2180" s="117">
        <v>0</v>
      </c>
      <c r="L2180" s="106">
        <v>0</v>
      </c>
      <c r="M2180" s="117"/>
    </row>
    <row r="2181" spans="2:13">
      <c r="B2181" s="117" t="s">
        <v>20</v>
      </c>
      <c r="C2181" s="117" t="s">
        <v>1393</v>
      </c>
      <c r="D2181" s="117" t="s">
        <v>1465</v>
      </c>
      <c r="E2181" s="117">
        <v>16412</v>
      </c>
      <c r="F2181" s="141">
        <v>44713</v>
      </c>
      <c r="G2181" s="106">
        <v>4</v>
      </c>
      <c r="H2181" s="106">
        <v>0</v>
      </c>
      <c r="I2181" s="106">
        <v>0</v>
      </c>
      <c r="J2181" s="106">
        <v>0</v>
      </c>
      <c r="K2181" s="117">
        <v>0</v>
      </c>
      <c r="L2181" s="106">
        <v>0</v>
      </c>
      <c r="M2181" s="117"/>
    </row>
    <row r="2182" spans="2:13">
      <c r="B2182" s="117" t="s">
        <v>20</v>
      </c>
      <c r="C2182" s="117" t="s">
        <v>1379</v>
      </c>
      <c r="D2182" s="117" t="s">
        <v>1506</v>
      </c>
      <c r="E2182" s="117">
        <v>19885</v>
      </c>
      <c r="F2182" s="141">
        <v>44743</v>
      </c>
      <c r="G2182" s="106">
        <v>0</v>
      </c>
      <c r="H2182" s="106">
        <v>0</v>
      </c>
      <c r="I2182" s="106">
        <v>0</v>
      </c>
      <c r="J2182" s="106">
        <v>0</v>
      </c>
      <c r="K2182" s="117">
        <v>0</v>
      </c>
      <c r="L2182" s="106">
        <v>0</v>
      </c>
      <c r="M2182" s="117"/>
    </row>
    <row r="2183" spans="2:13">
      <c r="B2183" s="117" t="s">
        <v>20</v>
      </c>
      <c r="C2183" s="117" t="s">
        <v>1397</v>
      </c>
      <c r="D2183" s="117" t="s">
        <v>1507</v>
      </c>
      <c r="E2183" s="117">
        <v>18009</v>
      </c>
      <c r="F2183" s="141">
        <v>44743</v>
      </c>
      <c r="G2183" s="106">
        <v>12</v>
      </c>
      <c r="H2183" s="106">
        <v>0</v>
      </c>
      <c r="I2183" s="106">
        <v>0</v>
      </c>
      <c r="J2183" s="106">
        <v>0</v>
      </c>
      <c r="K2183" s="117">
        <v>0</v>
      </c>
      <c r="L2183" s="106">
        <v>0</v>
      </c>
      <c r="M2183" s="117"/>
    </row>
    <row r="2184" spans="2:13">
      <c r="B2184" s="117" t="s">
        <v>20</v>
      </c>
      <c r="C2184" s="117" t="s">
        <v>1393</v>
      </c>
      <c r="D2184" s="117" t="s">
        <v>1442</v>
      </c>
      <c r="E2184" s="117">
        <v>14222</v>
      </c>
      <c r="F2184" s="141">
        <v>44743</v>
      </c>
      <c r="G2184" s="106">
        <v>0</v>
      </c>
      <c r="H2184" s="106">
        <v>0</v>
      </c>
      <c r="I2184" s="106">
        <v>0</v>
      </c>
      <c r="J2184" s="106">
        <v>0</v>
      </c>
      <c r="K2184" s="117">
        <v>0</v>
      </c>
      <c r="L2184" s="106">
        <v>0</v>
      </c>
      <c r="M2184" s="117"/>
    </row>
    <row r="2185" spans="2:13">
      <c r="B2185" s="117" t="s">
        <v>20</v>
      </c>
      <c r="C2185" s="117" t="s">
        <v>1385</v>
      </c>
      <c r="D2185" s="117" t="s">
        <v>29</v>
      </c>
      <c r="E2185" s="117">
        <v>14223</v>
      </c>
      <c r="F2185" s="141">
        <v>44743</v>
      </c>
      <c r="G2185" s="106">
        <v>17</v>
      </c>
      <c r="H2185" s="106">
        <v>0</v>
      </c>
      <c r="I2185" s="106">
        <v>0</v>
      </c>
      <c r="J2185" s="106">
        <v>0</v>
      </c>
      <c r="K2185" s="117">
        <v>0</v>
      </c>
      <c r="L2185" s="106">
        <v>0</v>
      </c>
      <c r="M2185" s="117"/>
    </row>
    <row r="2186" spans="2:13">
      <c r="B2186" s="117" t="s">
        <v>20</v>
      </c>
      <c r="C2186" s="117" t="s">
        <v>1385</v>
      </c>
      <c r="D2186" s="117" t="s">
        <v>30</v>
      </c>
      <c r="E2186" s="117">
        <v>14224</v>
      </c>
      <c r="F2186" s="141">
        <v>44743</v>
      </c>
      <c r="G2186" s="106">
        <v>84</v>
      </c>
      <c r="H2186" s="106">
        <v>0</v>
      </c>
      <c r="I2186" s="106">
        <v>0</v>
      </c>
      <c r="J2186" s="106">
        <v>0</v>
      </c>
      <c r="K2186" s="117">
        <v>0</v>
      </c>
      <c r="L2186" s="106">
        <v>0</v>
      </c>
      <c r="M2186" s="117"/>
    </row>
    <row r="2187" spans="2:13">
      <c r="B2187" s="117" t="s">
        <v>20</v>
      </c>
      <c r="C2187" s="117" t="s">
        <v>1376</v>
      </c>
      <c r="D2187" s="117" t="s">
        <v>1508</v>
      </c>
      <c r="E2187" s="117">
        <v>14226</v>
      </c>
      <c r="F2187" s="141">
        <v>44743</v>
      </c>
      <c r="G2187" s="106">
        <v>0</v>
      </c>
      <c r="H2187" s="106">
        <v>0</v>
      </c>
      <c r="I2187" s="106">
        <v>0</v>
      </c>
      <c r="J2187" s="106">
        <v>0</v>
      </c>
      <c r="K2187" s="117">
        <v>0</v>
      </c>
      <c r="L2187" s="106">
        <v>0</v>
      </c>
      <c r="M2187" s="117"/>
    </row>
    <row r="2188" spans="2:13">
      <c r="B2188" s="117" t="s">
        <v>20</v>
      </c>
      <c r="C2188" s="117" t="s">
        <v>1393</v>
      </c>
      <c r="D2188" s="117" t="s">
        <v>181</v>
      </c>
      <c r="E2188" s="117">
        <v>14247</v>
      </c>
      <c r="F2188" s="141">
        <v>44743</v>
      </c>
      <c r="G2188" s="106">
        <v>20</v>
      </c>
      <c r="H2188" s="106">
        <v>0</v>
      </c>
      <c r="I2188" s="106">
        <v>0</v>
      </c>
      <c r="J2188" s="106">
        <v>0</v>
      </c>
      <c r="K2188" s="117">
        <v>0</v>
      </c>
      <c r="L2188" s="106">
        <v>0</v>
      </c>
      <c r="M2188" s="117"/>
    </row>
    <row r="2189" spans="2:13">
      <c r="B2189" s="117" t="s">
        <v>20</v>
      </c>
      <c r="C2189" s="117" t="s">
        <v>1381</v>
      </c>
      <c r="D2189" s="117" t="s">
        <v>1382</v>
      </c>
      <c r="E2189" s="117">
        <v>17542</v>
      </c>
      <c r="F2189" s="141">
        <v>44743</v>
      </c>
      <c r="G2189" s="106">
        <v>1</v>
      </c>
      <c r="H2189" s="106">
        <v>0</v>
      </c>
      <c r="I2189" s="106">
        <v>0</v>
      </c>
      <c r="J2189" s="106">
        <v>0</v>
      </c>
      <c r="K2189" s="117">
        <v>0</v>
      </c>
      <c r="L2189" s="106">
        <v>0</v>
      </c>
      <c r="M2189" s="117"/>
    </row>
    <row r="2190" spans="2:13">
      <c r="B2190" s="117" t="s">
        <v>20</v>
      </c>
      <c r="C2190" s="117" t="s">
        <v>1389</v>
      </c>
      <c r="D2190" s="117" t="s">
        <v>1509</v>
      </c>
      <c r="E2190" s="117">
        <v>14251</v>
      </c>
      <c r="F2190" s="141">
        <v>44743</v>
      </c>
      <c r="G2190" s="106">
        <v>0</v>
      </c>
      <c r="H2190" s="106">
        <v>0</v>
      </c>
      <c r="I2190" s="106">
        <v>0</v>
      </c>
      <c r="J2190" s="106">
        <v>0</v>
      </c>
      <c r="K2190" s="117">
        <v>0</v>
      </c>
      <c r="L2190" s="106">
        <v>0</v>
      </c>
      <c r="M2190" s="117"/>
    </row>
    <row r="2191" spans="2:13">
      <c r="B2191" s="117" t="s">
        <v>20</v>
      </c>
      <c r="C2191" s="117" t="s">
        <v>1383</v>
      </c>
      <c r="D2191" s="117" t="s">
        <v>1384</v>
      </c>
      <c r="E2191" s="117">
        <v>24855</v>
      </c>
      <c r="F2191" s="141">
        <v>44743</v>
      </c>
      <c r="G2191" s="106">
        <v>1</v>
      </c>
      <c r="H2191" s="106">
        <v>0</v>
      </c>
      <c r="I2191" s="106">
        <v>0</v>
      </c>
      <c r="J2191" s="106">
        <v>0</v>
      </c>
      <c r="K2191" s="117">
        <v>0</v>
      </c>
      <c r="L2191" s="106">
        <v>0</v>
      </c>
      <c r="M2191" s="117"/>
    </row>
    <row r="2192" spans="2:13">
      <c r="B2192" s="117" t="s">
        <v>20</v>
      </c>
      <c r="C2192" s="117" t="s">
        <v>1397</v>
      </c>
      <c r="D2192" s="117" t="s">
        <v>27</v>
      </c>
      <c r="E2192" s="117">
        <v>14263</v>
      </c>
      <c r="F2192" s="141">
        <v>44743</v>
      </c>
      <c r="G2192" s="106">
        <v>11</v>
      </c>
      <c r="H2192" s="106">
        <v>0</v>
      </c>
      <c r="I2192" s="106">
        <v>0</v>
      </c>
      <c r="J2192" s="106">
        <v>0</v>
      </c>
      <c r="K2192" s="117">
        <v>0</v>
      </c>
      <c r="L2192" s="106">
        <v>0</v>
      </c>
      <c r="M2192" s="117"/>
    </row>
    <row r="2193" spans="2:13">
      <c r="B2193" s="117" t="s">
        <v>20</v>
      </c>
      <c r="C2193" s="117" t="s">
        <v>1397</v>
      </c>
      <c r="D2193" s="117" t="s">
        <v>1471</v>
      </c>
      <c r="E2193" s="117">
        <v>14265</v>
      </c>
      <c r="F2193" s="141">
        <v>44743</v>
      </c>
      <c r="G2193" s="106">
        <v>123</v>
      </c>
      <c r="H2193" s="106">
        <v>0</v>
      </c>
      <c r="I2193" s="106">
        <v>0</v>
      </c>
      <c r="J2193" s="106">
        <v>0</v>
      </c>
      <c r="K2193" s="117">
        <v>0</v>
      </c>
      <c r="L2193" s="106">
        <v>0</v>
      </c>
      <c r="M2193" s="117"/>
    </row>
    <row r="2194" spans="2:13">
      <c r="B2194" s="117" t="s">
        <v>20</v>
      </c>
      <c r="C2194" s="117" t="s">
        <v>1383</v>
      </c>
      <c r="D2194" s="117" t="s">
        <v>1473</v>
      </c>
      <c r="E2194" s="117">
        <v>21605</v>
      </c>
      <c r="F2194" s="141">
        <v>44743</v>
      </c>
      <c r="G2194" s="106">
        <v>2</v>
      </c>
      <c r="H2194" s="106">
        <v>0</v>
      </c>
      <c r="I2194" s="106">
        <v>0</v>
      </c>
      <c r="J2194" s="106">
        <v>0</v>
      </c>
      <c r="K2194" s="117">
        <v>0</v>
      </c>
      <c r="L2194" s="106">
        <v>0</v>
      </c>
      <c r="M2194" s="117"/>
    </row>
    <row r="2195" spans="2:13">
      <c r="B2195" s="117" t="s">
        <v>20</v>
      </c>
      <c r="C2195" s="117" t="s">
        <v>1393</v>
      </c>
      <c r="D2195" s="117" t="s">
        <v>182</v>
      </c>
      <c r="E2195" s="117">
        <v>14396</v>
      </c>
      <c r="F2195" s="141">
        <v>44743</v>
      </c>
      <c r="G2195" s="106">
        <v>3</v>
      </c>
      <c r="H2195" s="106">
        <v>0</v>
      </c>
      <c r="I2195" s="106">
        <v>0</v>
      </c>
      <c r="J2195" s="106">
        <v>0</v>
      </c>
      <c r="K2195" s="117">
        <v>0</v>
      </c>
      <c r="L2195" s="106">
        <v>0</v>
      </c>
      <c r="M2195" s="117"/>
    </row>
    <row r="2196" spans="2:13">
      <c r="B2196" s="117" t="s">
        <v>20</v>
      </c>
      <c r="C2196" s="117" t="s">
        <v>1385</v>
      </c>
      <c r="D2196" s="117" t="s">
        <v>31</v>
      </c>
      <c r="E2196" s="117">
        <v>14424</v>
      </c>
      <c r="F2196" s="141">
        <v>44743</v>
      </c>
      <c r="G2196" s="106">
        <v>71</v>
      </c>
      <c r="H2196" s="106">
        <v>0</v>
      </c>
      <c r="I2196" s="106">
        <v>0</v>
      </c>
      <c r="J2196" s="106">
        <v>0</v>
      </c>
      <c r="K2196" s="117">
        <v>0</v>
      </c>
      <c r="L2196" s="106">
        <v>0</v>
      </c>
      <c r="M2196" s="117"/>
    </row>
    <row r="2197" spans="2:13">
      <c r="B2197" s="117" t="s">
        <v>20</v>
      </c>
      <c r="C2197" s="117" t="s">
        <v>1381</v>
      </c>
      <c r="D2197" s="117" t="s">
        <v>150</v>
      </c>
      <c r="E2197" s="117">
        <v>14425</v>
      </c>
      <c r="F2197" s="141">
        <v>44743</v>
      </c>
      <c r="G2197" s="106">
        <v>8</v>
      </c>
      <c r="H2197" s="106">
        <v>0</v>
      </c>
      <c r="I2197" s="106">
        <v>0</v>
      </c>
      <c r="J2197" s="106">
        <v>0</v>
      </c>
      <c r="K2197" s="117">
        <v>0</v>
      </c>
      <c r="L2197" s="106">
        <v>0</v>
      </c>
      <c r="M2197" s="117"/>
    </row>
    <row r="2198" spans="2:13">
      <c r="B2198" s="117" t="s">
        <v>20</v>
      </c>
      <c r="C2198" s="117" t="s">
        <v>1383</v>
      </c>
      <c r="D2198" s="117" t="s">
        <v>1415</v>
      </c>
      <c r="E2198" s="117">
        <v>27641</v>
      </c>
      <c r="F2198" s="141">
        <v>44743</v>
      </c>
      <c r="G2198" s="106">
        <v>1</v>
      </c>
      <c r="H2198" s="106">
        <v>0</v>
      </c>
      <c r="I2198" s="106">
        <v>0</v>
      </c>
      <c r="J2198" s="106">
        <v>0</v>
      </c>
      <c r="K2198" s="117">
        <v>0</v>
      </c>
      <c r="L2198" s="106">
        <v>0</v>
      </c>
      <c r="M2198" s="117"/>
    </row>
    <row r="2199" spans="2:13">
      <c r="B2199" s="117" t="s">
        <v>20</v>
      </c>
      <c r="C2199" s="117" t="s">
        <v>1399</v>
      </c>
      <c r="D2199" s="117" t="s">
        <v>1474</v>
      </c>
      <c r="E2199" s="117">
        <v>14431</v>
      </c>
      <c r="F2199" s="141">
        <v>44743</v>
      </c>
      <c r="G2199" s="106">
        <v>114</v>
      </c>
      <c r="H2199" s="106">
        <v>0</v>
      </c>
      <c r="I2199" s="106">
        <v>0</v>
      </c>
      <c r="J2199" s="106">
        <v>0</v>
      </c>
      <c r="K2199" s="117">
        <v>0</v>
      </c>
      <c r="L2199" s="106">
        <v>0</v>
      </c>
      <c r="M2199" s="117"/>
    </row>
    <row r="2200" spans="2:13">
      <c r="B2200" s="117" t="s">
        <v>20</v>
      </c>
      <c r="C2200" s="117" t="s">
        <v>1379</v>
      </c>
      <c r="D2200" s="117" t="s">
        <v>1510</v>
      </c>
      <c r="E2200" s="117">
        <v>14447</v>
      </c>
      <c r="F2200" s="141">
        <v>44743</v>
      </c>
      <c r="G2200" s="106">
        <v>6</v>
      </c>
      <c r="H2200" s="106">
        <v>0</v>
      </c>
      <c r="I2200" s="106">
        <v>0</v>
      </c>
      <c r="J2200" s="106">
        <v>0</v>
      </c>
      <c r="K2200" s="117">
        <v>0</v>
      </c>
      <c r="L2200" s="106">
        <v>0</v>
      </c>
      <c r="M2200" s="117"/>
    </row>
    <row r="2201" spans="2:13">
      <c r="B2201" s="117" t="s">
        <v>20</v>
      </c>
      <c r="C2201" s="117" t="s">
        <v>1385</v>
      </c>
      <c r="D2201" s="117" t="s">
        <v>32</v>
      </c>
      <c r="E2201" s="117">
        <v>14458</v>
      </c>
      <c r="F2201" s="141">
        <v>44743</v>
      </c>
      <c r="G2201" s="106">
        <v>48</v>
      </c>
      <c r="H2201" s="106">
        <v>0</v>
      </c>
      <c r="I2201" s="106">
        <v>0</v>
      </c>
      <c r="J2201" s="106">
        <v>0</v>
      </c>
      <c r="K2201" s="117">
        <v>0</v>
      </c>
      <c r="L2201" s="106">
        <v>0</v>
      </c>
      <c r="M2201" s="117"/>
    </row>
    <row r="2202" spans="2:13">
      <c r="B2202" s="117" t="s">
        <v>20</v>
      </c>
      <c r="C2202" s="117" t="s">
        <v>1389</v>
      </c>
      <c r="D2202" s="117" t="s">
        <v>568</v>
      </c>
      <c r="E2202" s="117">
        <v>14498</v>
      </c>
      <c r="F2202" s="141">
        <v>44743</v>
      </c>
      <c r="G2202" s="106">
        <v>32</v>
      </c>
      <c r="H2202" s="106">
        <v>0</v>
      </c>
      <c r="I2202" s="106">
        <v>0</v>
      </c>
      <c r="J2202" s="106">
        <v>0</v>
      </c>
      <c r="K2202" s="117">
        <v>0</v>
      </c>
      <c r="L2202" s="106">
        <v>0</v>
      </c>
      <c r="M2202" s="117"/>
    </row>
    <row r="2203" spans="2:13">
      <c r="B2203" s="117" t="s">
        <v>20</v>
      </c>
      <c r="C2203" s="117" t="s">
        <v>1381</v>
      </c>
      <c r="D2203" s="117" t="s">
        <v>1511</v>
      </c>
      <c r="E2203" s="117">
        <v>14508</v>
      </c>
      <c r="F2203" s="141">
        <v>44743</v>
      </c>
      <c r="G2203" s="106">
        <v>9</v>
      </c>
      <c r="H2203" s="106">
        <v>0</v>
      </c>
      <c r="I2203" s="106">
        <v>0</v>
      </c>
      <c r="J2203" s="106">
        <v>0</v>
      </c>
      <c r="K2203" s="117">
        <v>0</v>
      </c>
      <c r="L2203" s="106">
        <v>0</v>
      </c>
      <c r="M2203" s="117"/>
    </row>
    <row r="2204" spans="2:13">
      <c r="B2204" s="117" t="s">
        <v>20</v>
      </c>
      <c r="C2204" s="117" t="s">
        <v>1381</v>
      </c>
      <c r="D2204" s="117" t="s">
        <v>1477</v>
      </c>
      <c r="E2204" s="117">
        <v>14510</v>
      </c>
      <c r="F2204" s="141">
        <v>44743</v>
      </c>
      <c r="G2204" s="106">
        <v>164</v>
      </c>
      <c r="H2204" s="106">
        <v>0</v>
      </c>
      <c r="I2204" s="106">
        <v>0</v>
      </c>
      <c r="J2204" s="106">
        <v>0</v>
      </c>
      <c r="K2204" s="117">
        <v>0</v>
      </c>
      <c r="L2204" s="106">
        <v>0</v>
      </c>
      <c r="M2204" s="117"/>
    </row>
    <row r="2205" spans="2:13">
      <c r="B2205" s="117" t="s">
        <v>20</v>
      </c>
      <c r="C2205" s="117" t="s">
        <v>1393</v>
      </c>
      <c r="D2205" s="117" t="s">
        <v>1478</v>
      </c>
      <c r="E2205" s="117">
        <v>22484</v>
      </c>
      <c r="F2205" s="141">
        <v>44743</v>
      </c>
      <c r="G2205" s="106">
        <v>8</v>
      </c>
      <c r="H2205" s="106">
        <v>0</v>
      </c>
      <c r="I2205" s="106">
        <v>0</v>
      </c>
      <c r="J2205" s="106">
        <v>0</v>
      </c>
      <c r="K2205" s="117">
        <v>0</v>
      </c>
      <c r="L2205" s="106">
        <v>0</v>
      </c>
      <c r="M2205" s="117"/>
    </row>
    <row r="2206" spans="2:13">
      <c r="B2206" s="117" t="s">
        <v>20</v>
      </c>
      <c r="C2206" s="117" t="s">
        <v>1376</v>
      </c>
      <c r="D2206" s="117" t="s">
        <v>1512</v>
      </c>
      <c r="E2206" s="117">
        <v>14539</v>
      </c>
      <c r="F2206" s="141">
        <v>44743</v>
      </c>
      <c r="G2206" s="106">
        <v>6</v>
      </c>
      <c r="H2206" s="106">
        <v>0</v>
      </c>
      <c r="I2206" s="106">
        <v>0</v>
      </c>
      <c r="J2206" s="106">
        <v>0</v>
      </c>
      <c r="K2206" s="117">
        <v>0</v>
      </c>
      <c r="L2206" s="106">
        <v>0</v>
      </c>
      <c r="M2206" s="117"/>
    </row>
    <row r="2207" spans="2:13">
      <c r="B2207" s="117" t="s">
        <v>20</v>
      </c>
      <c r="C2207" s="117" t="s">
        <v>1381</v>
      </c>
      <c r="D2207" s="117" t="s">
        <v>151</v>
      </c>
      <c r="E2207" s="117">
        <v>14549</v>
      </c>
      <c r="F2207" s="141">
        <v>44743</v>
      </c>
      <c r="G2207" s="106">
        <v>15</v>
      </c>
      <c r="H2207" s="106">
        <v>0</v>
      </c>
      <c r="I2207" s="106">
        <v>0</v>
      </c>
      <c r="J2207" s="106">
        <v>0</v>
      </c>
      <c r="K2207" s="117">
        <v>0</v>
      </c>
      <c r="L2207" s="106">
        <v>0</v>
      </c>
      <c r="M2207" s="117"/>
    </row>
    <row r="2208" spans="2:13">
      <c r="B2208" s="117" t="s">
        <v>20</v>
      </c>
      <c r="C2208" s="117" t="s">
        <v>1383</v>
      </c>
      <c r="D2208" s="117" t="s">
        <v>23</v>
      </c>
      <c r="E2208" s="117">
        <v>14559</v>
      </c>
      <c r="F2208" s="141">
        <v>44743</v>
      </c>
      <c r="G2208" s="106">
        <v>45</v>
      </c>
      <c r="H2208" s="106">
        <v>0</v>
      </c>
      <c r="I2208" s="106">
        <v>0</v>
      </c>
      <c r="J2208" s="106">
        <v>0</v>
      </c>
      <c r="K2208" s="117">
        <v>0</v>
      </c>
      <c r="L2208" s="106">
        <v>0</v>
      </c>
      <c r="M2208" s="117"/>
    </row>
    <row r="2209" spans="2:13">
      <c r="B2209" s="117" t="s">
        <v>20</v>
      </c>
      <c r="C2209" s="117" t="s">
        <v>1389</v>
      </c>
      <c r="D2209" s="117" t="s">
        <v>33</v>
      </c>
      <c r="E2209" s="117">
        <v>14575</v>
      </c>
      <c r="F2209" s="141">
        <v>44743</v>
      </c>
      <c r="G2209" s="106">
        <v>0</v>
      </c>
      <c r="H2209" s="106">
        <v>0</v>
      </c>
      <c r="I2209" s="106">
        <v>1</v>
      </c>
      <c r="J2209" s="106">
        <v>0</v>
      </c>
      <c r="K2209" s="117">
        <v>0</v>
      </c>
      <c r="L2209" s="106">
        <v>0</v>
      </c>
      <c r="M2209" s="117"/>
    </row>
    <row r="2210" spans="2:13">
      <c r="B2210" s="117" t="s">
        <v>20</v>
      </c>
      <c r="C2210" s="117" t="s">
        <v>1389</v>
      </c>
      <c r="D2210" s="117" t="s">
        <v>1390</v>
      </c>
      <c r="E2210" s="117">
        <v>25050</v>
      </c>
      <c r="F2210" s="141">
        <v>44743</v>
      </c>
      <c r="G2210" s="106">
        <v>51</v>
      </c>
      <c r="H2210" s="106">
        <v>0</v>
      </c>
      <c r="I2210" s="106">
        <v>0</v>
      </c>
      <c r="J2210" s="106">
        <v>0</v>
      </c>
      <c r="K2210" s="117">
        <v>0</v>
      </c>
      <c r="L2210" s="106">
        <v>0</v>
      </c>
      <c r="M2210" s="117"/>
    </row>
    <row r="2211" spans="2:13">
      <c r="B2211" s="117" t="s">
        <v>20</v>
      </c>
      <c r="C2211" s="117" t="s">
        <v>1389</v>
      </c>
      <c r="D2211" s="117" t="s">
        <v>1480</v>
      </c>
      <c r="E2211" s="117">
        <v>24112</v>
      </c>
      <c r="F2211" s="141">
        <v>44743</v>
      </c>
      <c r="G2211" s="106">
        <v>2</v>
      </c>
      <c r="H2211" s="106">
        <v>0</v>
      </c>
      <c r="I2211" s="106">
        <v>0</v>
      </c>
      <c r="J2211" s="106">
        <v>0</v>
      </c>
      <c r="K2211" s="117">
        <v>0</v>
      </c>
      <c r="L2211" s="106">
        <v>0</v>
      </c>
      <c r="M2211" s="117"/>
    </row>
    <row r="2212" spans="2:13">
      <c r="B2212" s="117" t="s">
        <v>20</v>
      </c>
      <c r="C2212" s="117" t="s">
        <v>1388</v>
      </c>
      <c r="D2212" s="117" t="s">
        <v>585</v>
      </c>
      <c r="E2212" s="117">
        <v>28739</v>
      </c>
      <c r="F2212" s="141">
        <v>44743</v>
      </c>
      <c r="G2212" s="106">
        <v>3</v>
      </c>
      <c r="H2212" s="106">
        <v>0</v>
      </c>
      <c r="I2212" s="106">
        <v>0</v>
      </c>
      <c r="J2212" s="106">
        <v>0</v>
      </c>
      <c r="K2212" s="117">
        <v>0</v>
      </c>
      <c r="L2212" s="106">
        <v>0</v>
      </c>
      <c r="M2212" s="117"/>
    </row>
    <row r="2213" spans="2:13">
      <c r="B2213" s="117" t="s">
        <v>20</v>
      </c>
      <c r="C2213" s="117" t="s">
        <v>1385</v>
      </c>
      <c r="D2213" s="117" t="s">
        <v>174</v>
      </c>
      <c r="E2213" s="117">
        <v>14610</v>
      </c>
      <c r="F2213" s="141">
        <v>44743</v>
      </c>
      <c r="G2213" s="106">
        <v>44</v>
      </c>
      <c r="H2213" s="106">
        <v>0</v>
      </c>
      <c r="I2213" s="106">
        <v>0</v>
      </c>
      <c r="J2213" s="106">
        <v>0</v>
      </c>
      <c r="K2213" s="117">
        <v>0</v>
      </c>
      <c r="L2213" s="106">
        <v>0</v>
      </c>
      <c r="M2213" s="117"/>
    </row>
    <row r="2214" spans="2:13">
      <c r="B2214" s="117" t="s">
        <v>20</v>
      </c>
      <c r="C2214" s="117" t="s">
        <v>1383</v>
      </c>
      <c r="D2214" s="117" t="s">
        <v>153</v>
      </c>
      <c r="E2214" s="117">
        <v>14668</v>
      </c>
      <c r="F2214" s="141">
        <v>44743</v>
      </c>
      <c r="G2214" s="106">
        <v>15</v>
      </c>
      <c r="H2214" s="106">
        <v>0</v>
      </c>
      <c r="I2214" s="106">
        <v>0</v>
      </c>
      <c r="J2214" s="106">
        <v>0</v>
      </c>
      <c r="K2214" s="117">
        <v>0</v>
      </c>
      <c r="L2214" s="106">
        <v>0</v>
      </c>
      <c r="M2214" s="117"/>
    </row>
    <row r="2215" spans="2:13">
      <c r="B2215" s="117" t="s">
        <v>20</v>
      </c>
      <c r="C2215" s="117" t="s">
        <v>1389</v>
      </c>
      <c r="D2215" s="117" t="s">
        <v>1481</v>
      </c>
      <c r="E2215" s="117">
        <v>14733</v>
      </c>
      <c r="F2215" s="141">
        <v>44743</v>
      </c>
      <c r="G2215" s="106">
        <v>9</v>
      </c>
      <c r="H2215" s="106">
        <v>0</v>
      </c>
      <c r="I2215" s="106">
        <v>0</v>
      </c>
      <c r="J2215" s="106">
        <v>0</v>
      </c>
      <c r="K2215" s="117">
        <v>0</v>
      </c>
      <c r="L2215" s="106">
        <v>0</v>
      </c>
      <c r="M2215" s="117"/>
    </row>
    <row r="2216" spans="2:13">
      <c r="B2216" s="117" t="s">
        <v>20</v>
      </c>
      <c r="C2216" s="117" t="s">
        <v>1379</v>
      </c>
      <c r="D2216" s="117" t="s">
        <v>1482</v>
      </c>
      <c r="E2216" s="117">
        <v>17301</v>
      </c>
      <c r="F2216" s="141">
        <v>44743</v>
      </c>
      <c r="G2216" s="106">
        <v>7</v>
      </c>
      <c r="H2216" s="106">
        <v>0</v>
      </c>
      <c r="I2216" s="106">
        <v>0</v>
      </c>
      <c r="J2216" s="106">
        <v>0</v>
      </c>
      <c r="K2216" s="117">
        <v>0</v>
      </c>
      <c r="L2216" s="106">
        <v>0</v>
      </c>
      <c r="M2216" s="117"/>
    </row>
    <row r="2217" spans="2:13">
      <c r="B2217" s="117" t="s">
        <v>20</v>
      </c>
      <c r="C2217" s="117" t="s">
        <v>1388</v>
      </c>
      <c r="D2217" s="117" t="s">
        <v>1454</v>
      </c>
      <c r="E2217" s="117">
        <v>14801</v>
      </c>
      <c r="F2217" s="141">
        <v>44743</v>
      </c>
      <c r="G2217" s="106">
        <v>60</v>
      </c>
      <c r="H2217" s="106">
        <v>0</v>
      </c>
      <c r="I2217" s="106">
        <v>0</v>
      </c>
      <c r="J2217" s="106">
        <v>0</v>
      </c>
      <c r="K2217" s="117">
        <v>0</v>
      </c>
      <c r="L2217" s="106">
        <v>0</v>
      </c>
      <c r="M2217" s="117"/>
    </row>
    <row r="2218" spans="2:13">
      <c r="B2218" s="117" t="s">
        <v>20</v>
      </c>
      <c r="C2218" s="117" t="s">
        <v>1381</v>
      </c>
      <c r="D2218" s="117" t="s">
        <v>152</v>
      </c>
      <c r="E2218" s="117">
        <v>14802</v>
      </c>
      <c r="F2218" s="141">
        <v>44743</v>
      </c>
      <c r="G2218" s="106">
        <v>11</v>
      </c>
      <c r="H2218" s="106">
        <v>0</v>
      </c>
      <c r="I2218" s="106">
        <v>0</v>
      </c>
      <c r="J2218" s="106">
        <v>0</v>
      </c>
      <c r="K2218" s="117">
        <v>0</v>
      </c>
      <c r="L2218" s="106">
        <v>0</v>
      </c>
      <c r="M2218" s="117"/>
    </row>
    <row r="2219" spans="2:13">
      <c r="B2219" s="117" t="s">
        <v>20</v>
      </c>
      <c r="C2219" s="117" t="s">
        <v>1385</v>
      </c>
      <c r="D2219" s="117" t="s">
        <v>1513</v>
      </c>
      <c r="E2219" s="117">
        <v>21051</v>
      </c>
      <c r="F2219" s="141">
        <v>44743</v>
      </c>
      <c r="G2219" s="106">
        <v>2</v>
      </c>
      <c r="H2219" s="106">
        <v>0</v>
      </c>
      <c r="I2219" s="106">
        <v>0</v>
      </c>
      <c r="J2219" s="106">
        <v>0</v>
      </c>
      <c r="K2219" s="117">
        <v>0</v>
      </c>
      <c r="L2219" s="106">
        <v>0</v>
      </c>
      <c r="M2219" s="117"/>
    </row>
    <row r="2220" spans="2:13">
      <c r="B2220" s="117" t="s">
        <v>20</v>
      </c>
      <c r="C2220" s="117" t="s">
        <v>1379</v>
      </c>
      <c r="D2220" s="117" t="s">
        <v>1485</v>
      </c>
      <c r="E2220" s="117">
        <v>22641</v>
      </c>
      <c r="F2220" s="141">
        <v>44743</v>
      </c>
      <c r="G2220" s="106">
        <v>48</v>
      </c>
      <c r="H2220" s="106">
        <v>0</v>
      </c>
      <c r="I2220" s="106">
        <v>0</v>
      </c>
      <c r="J2220" s="106">
        <v>0</v>
      </c>
      <c r="K2220" s="117">
        <v>0</v>
      </c>
      <c r="L2220" s="106">
        <v>0</v>
      </c>
      <c r="M2220" s="117"/>
    </row>
    <row r="2221" spans="2:13">
      <c r="B2221" s="117" t="s">
        <v>20</v>
      </c>
      <c r="C2221" s="117" t="s">
        <v>1379</v>
      </c>
      <c r="D2221" s="117" t="s">
        <v>1486</v>
      </c>
      <c r="E2221" s="117">
        <v>14836</v>
      </c>
      <c r="F2221" s="141">
        <v>44743</v>
      </c>
      <c r="G2221" s="106">
        <v>72</v>
      </c>
      <c r="H2221" s="106">
        <v>0</v>
      </c>
      <c r="I2221" s="106">
        <v>0</v>
      </c>
      <c r="J2221" s="106">
        <v>0</v>
      </c>
      <c r="K2221" s="117">
        <v>0</v>
      </c>
      <c r="L2221" s="106">
        <v>0</v>
      </c>
      <c r="M2221" s="117"/>
    </row>
    <row r="2222" spans="2:13">
      <c r="B2222" s="117" t="s">
        <v>20</v>
      </c>
      <c r="C2222" s="117" t="s">
        <v>1381</v>
      </c>
      <c r="D2222" s="117" t="s">
        <v>1514</v>
      </c>
      <c r="E2222" s="117">
        <v>14845</v>
      </c>
      <c r="F2222" s="141">
        <v>44743</v>
      </c>
      <c r="G2222" s="106">
        <v>2</v>
      </c>
      <c r="H2222" s="106">
        <v>0</v>
      </c>
      <c r="I2222" s="106">
        <v>0</v>
      </c>
      <c r="J2222" s="106">
        <v>0</v>
      </c>
      <c r="K2222" s="117">
        <v>0</v>
      </c>
      <c r="L2222" s="106">
        <v>0</v>
      </c>
      <c r="M2222" s="117"/>
    </row>
    <row r="2223" spans="2:13">
      <c r="B2223" s="117" t="s">
        <v>20</v>
      </c>
      <c r="C2223" s="117" t="s">
        <v>1381</v>
      </c>
      <c r="D2223" s="117" t="s">
        <v>1420</v>
      </c>
      <c r="E2223" s="117">
        <v>22760</v>
      </c>
      <c r="F2223" s="141">
        <v>44743</v>
      </c>
      <c r="G2223" s="106">
        <v>7</v>
      </c>
      <c r="H2223" s="106">
        <v>0</v>
      </c>
      <c r="I2223" s="106">
        <v>0</v>
      </c>
      <c r="J2223" s="106">
        <v>0</v>
      </c>
      <c r="K2223" s="117">
        <v>0</v>
      </c>
      <c r="L2223" s="106">
        <v>0</v>
      </c>
      <c r="M2223" s="117"/>
    </row>
    <row r="2224" spans="2:13">
      <c r="B2224" s="117" t="s">
        <v>20</v>
      </c>
      <c r="C2224" s="117" t="s">
        <v>1383</v>
      </c>
      <c r="D2224" s="117" t="s">
        <v>1421</v>
      </c>
      <c r="E2224" s="117">
        <v>20299</v>
      </c>
      <c r="F2224" s="141">
        <v>44743</v>
      </c>
      <c r="G2224" s="106">
        <v>0</v>
      </c>
      <c r="H2224" s="106">
        <v>0</v>
      </c>
      <c r="I2224" s="106">
        <v>0</v>
      </c>
      <c r="J2224" s="106">
        <v>0</v>
      </c>
      <c r="K2224" s="117">
        <v>0</v>
      </c>
      <c r="L2224" s="106">
        <v>0</v>
      </c>
      <c r="M2224" s="117"/>
    </row>
    <row r="2225" spans="2:13">
      <c r="B2225" s="117" t="s">
        <v>20</v>
      </c>
      <c r="C2225" s="117" t="s">
        <v>1393</v>
      </c>
      <c r="D2225" s="117" t="s">
        <v>1394</v>
      </c>
      <c r="E2225" s="117">
        <v>16398</v>
      </c>
      <c r="F2225" s="141">
        <v>44743</v>
      </c>
      <c r="G2225" s="106">
        <v>4</v>
      </c>
      <c r="H2225" s="106">
        <v>0</v>
      </c>
      <c r="I2225" s="106">
        <v>0</v>
      </c>
      <c r="J2225" s="106">
        <v>0</v>
      </c>
      <c r="K2225" s="117">
        <v>0</v>
      </c>
      <c r="L2225" s="106">
        <v>0</v>
      </c>
      <c r="M2225" s="117"/>
    </row>
    <row r="2226" spans="2:13">
      <c r="B2226" s="117" t="s">
        <v>20</v>
      </c>
      <c r="C2226" s="117" t="s">
        <v>1388</v>
      </c>
      <c r="D2226" s="117" t="s">
        <v>1444</v>
      </c>
      <c r="E2226" s="117">
        <v>19883</v>
      </c>
      <c r="F2226" s="141">
        <v>44743</v>
      </c>
      <c r="G2226" s="106">
        <v>20</v>
      </c>
      <c r="H2226" s="106">
        <v>0</v>
      </c>
      <c r="I2226" s="106">
        <v>0</v>
      </c>
      <c r="J2226" s="106">
        <v>0</v>
      </c>
      <c r="K2226" s="117">
        <v>0</v>
      </c>
      <c r="L2226" s="106">
        <v>0</v>
      </c>
      <c r="M2226" s="117"/>
    </row>
    <row r="2227" spans="2:13">
      <c r="B2227" s="117" t="s">
        <v>20</v>
      </c>
      <c r="C2227" s="117" t="s">
        <v>1379</v>
      </c>
      <c r="D2227" s="117" t="s">
        <v>1395</v>
      </c>
      <c r="E2227" s="117">
        <v>14924</v>
      </c>
      <c r="F2227" s="141">
        <v>44743</v>
      </c>
      <c r="G2227" s="106">
        <v>13</v>
      </c>
      <c r="H2227" s="106">
        <v>0</v>
      </c>
      <c r="I2227" s="106">
        <v>0</v>
      </c>
      <c r="J2227" s="106">
        <v>0</v>
      </c>
      <c r="K2227" s="117">
        <v>0</v>
      </c>
      <c r="L2227" s="106">
        <v>0</v>
      </c>
      <c r="M2227" s="117"/>
    </row>
    <row r="2228" spans="2:13">
      <c r="B2228" s="117" t="s">
        <v>20</v>
      </c>
      <c r="C2228" s="117" t="s">
        <v>1381</v>
      </c>
      <c r="D2228" s="117" t="s">
        <v>605</v>
      </c>
      <c r="E2228" s="117">
        <v>14926</v>
      </c>
      <c r="F2228" s="141">
        <v>44743</v>
      </c>
      <c r="G2228" s="106">
        <v>45</v>
      </c>
      <c r="H2228" s="106">
        <v>0</v>
      </c>
      <c r="I2228" s="106">
        <v>0</v>
      </c>
      <c r="J2228" s="106">
        <v>0</v>
      </c>
      <c r="K2228" s="117">
        <v>0</v>
      </c>
      <c r="L2228" s="106">
        <v>0</v>
      </c>
      <c r="M2228" s="117"/>
    </row>
    <row r="2229" spans="2:13">
      <c r="B2229" s="117" t="s">
        <v>20</v>
      </c>
      <c r="C2229" s="117" t="s">
        <v>1385</v>
      </c>
      <c r="D2229" s="117" t="s">
        <v>175</v>
      </c>
      <c r="E2229" s="117">
        <v>14936</v>
      </c>
      <c r="F2229" s="141">
        <v>44743</v>
      </c>
      <c r="G2229" s="106">
        <v>2</v>
      </c>
      <c r="H2229" s="106">
        <v>0</v>
      </c>
      <c r="I2229" s="106">
        <v>0</v>
      </c>
      <c r="J2229" s="106">
        <v>0</v>
      </c>
      <c r="K2229" s="117">
        <v>0</v>
      </c>
      <c r="L2229" s="106">
        <v>0</v>
      </c>
      <c r="M2229" s="117"/>
    </row>
    <row r="2230" spans="2:13">
      <c r="B2230" s="117" t="s">
        <v>20</v>
      </c>
      <c r="C2230" s="117" t="s">
        <v>1397</v>
      </c>
      <c r="D2230" s="117" t="s">
        <v>172</v>
      </c>
      <c r="E2230" s="117">
        <v>17742</v>
      </c>
      <c r="F2230" s="141">
        <v>44743</v>
      </c>
      <c r="G2230" s="106">
        <v>17</v>
      </c>
      <c r="H2230" s="106">
        <v>0</v>
      </c>
      <c r="I2230" s="106">
        <v>0</v>
      </c>
      <c r="J2230" s="106">
        <v>0</v>
      </c>
      <c r="K2230" s="117">
        <v>0</v>
      </c>
      <c r="L2230" s="106">
        <v>0</v>
      </c>
      <c r="M2230" s="117"/>
    </row>
    <row r="2231" spans="2:13">
      <c r="B2231" s="117" t="s">
        <v>20</v>
      </c>
      <c r="C2231" s="117" t="s">
        <v>1385</v>
      </c>
      <c r="D2231" s="117" t="s">
        <v>1487</v>
      </c>
      <c r="E2231" s="117">
        <v>14954</v>
      </c>
      <c r="F2231" s="141">
        <v>44743</v>
      </c>
      <c r="G2231" s="106">
        <v>32</v>
      </c>
      <c r="H2231" s="106">
        <v>0</v>
      </c>
      <c r="I2231" s="106">
        <v>0</v>
      </c>
      <c r="J2231" s="106">
        <v>0</v>
      </c>
      <c r="K2231" s="117">
        <v>0</v>
      </c>
      <c r="L2231" s="106">
        <v>0</v>
      </c>
      <c r="M2231" s="117"/>
    </row>
    <row r="2232" spans="2:13">
      <c r="B2232" s="117" t="s">
        <v>20</v>
      </c>
      <c r="C2232" s="117" t="s">
        <v>1388</v>
      </c>
      <c r="D2232" s="117" t="s">
        <v>1515</v>
      </c>
      <c r="E2232" s="117">
        <v>24533</v>
      </c>
      <c r="F2232" s="141">
        <v>44743</v>
      </c>
      <c r="G2232" s="106">
        <v>1</v>
      </c>
      <c r="H2232" s="106">
        <v>0</v>
      </c>
      <c r="I2232" s="106">
        <v>0</v>
      </c>
      <c r="J2232" s="106">
        <v>0</v>
      </c>
      <c r="K2232" s="117">
        <v>0</v>
      </c>
      <c r="L2232" s="106">
        <v>0</v>
      </c>
      <c r="M2232" s="117"/>
    </row>
    <row r="2233" spans="2:13">
      <c r="B2233" s="117" t="s">
        <v>20</v>
      </c>
      <c r="C2233" s="117" t="s">
        <v>1383</v>
      </c>
      <c r="D2233" s="117" t="s">
        <v>1396</v>
      </c>
      <c r="E2233" s="117">
        <v>21602</v>
      </c>
      <c r="F2233" s="141">
        <v>44743</v>
      </c>
      <c r="G2233" s="106">
        <v>0</v>
      </c>
      <c r="H2233" s="106">
        <v>0</v>
      </c>
      <c r="I2233" s="106">
        <v>0</v>
      </c>
      <c r="J2233" s="106">
        <v>0</v>
      </c>
      <c r="K2233" s="117">
        <v>0</v>
      </c>
      <c r="L2233" s="106">
        <v>0</v>
      </c>
      <c r="M2233" s="117"/>
    </row>
    <row r="2234" spans="2:13">
      <c r="B2234" s="117" t="s">
        <v>20</v>
      </c>
      <c r="C2234" s="117" t="s">
        <v>1379</v>
      </c>
      <c r="D2234" s="117" t="s">
        <v>1488</v>
      </c>
      <c r="E2234" s="117">
        <v>16391</v>
      </c>
      <c r="F2234" s="141">
        <v>44743</v>
      </c>
      <c r="G2234" s="106">
        <v>15</v>
      </c>
      <c r="H2234" s="106">
        <v>0</v>
      </c>
      <c r="I2234" s="106">
        <v>0</v>
      </c>
      <c r="J2234" s="106">
        <v>0</v>
      </c>
      <c r="K2234" s="117">
        <v>0</v>
      </c>
      <c r="L2234" s="106">
        <v>0</v>
      </c>
      <c r="M2234" s="117"/>
    </row>
    <row r="2235" spans="2:13">
      <c r="B2235" s="117" t="s">
        <v>20</v>
      </c>
      <c r="C2235" s="117" t="s">
        <v>1383</v>
      </c>
      <c r="D2235" s="117" t="s">
        <v>155</v>
      </c>
      <c r="E2235" s="117">
        <v>16683</v>
      </c>
      <c r="F2235" s="141">
        <v>44743</v>
      </c>
      <c r="G2235" s="106">
        <v>43</v>
      </c>
      <c r="H2235" s="106">
        <v>0</v>
      </c>
      <c r="I2235" s="106">
        <v>0</v>
      </c>
      <c r="J2235" s="106">
        <v>0</v>
      </c>
      <c r="K2235" s="117">
        <v>0</v>
      </c>
      <c r="L2235" s="106">
        <v>0</v>
      </c>
      <c r="M2235" s="117"/>
    </row>
    <row r="2236" spans="2:13">
      <c r="B2236" s="117" t="s">
        <v>20</v>
      </c>
      <c r="C2236" s="117" t="s">
        <v>1388</v>
      </c>
      <c r="D2236" s="117" t="s">
        <v>1516</v>
      </c>
      <c r="E2236" s="117">
        <v>23169</v>
      </c>
      <c r="F2236" s="141">
        <v>44743</v>
      </c>
      <c r="G2236" s="106">
        <v>0</v>
      </c>
      <c r="H2236" s="106">
        <v>0</v>
      </c>
      <c r="I2236" s="106">
        <v>0</v>
      </c>
      <c r="J2236" s="106">
        <v>0</v>
      </c>
      <c r="K2236" s="117">
        <v>0</v>
      </c>
      <c r="L2236" s="106">
        <v>0</v>
      </c>
      <c r="M2236" s="117"/>
    </row>
    <row r="2237" spans="2:13">
      <c r="B2237" s="117" t="s">
        <v>20</v>
      </c>
      <c r="C2237" s="117" t="s">
        <v>1397</v>
      </c>
      <c r="D2237" s="117" t="s">
        <v>28</v>
      </c>
      <c r="E2237" s="117">
        <v>15008</v>
      </c>
      <c r="F2237" s="141">
        <v>44743</v>
      </c>
      <c r="G2237" s="106">
        <v>117</v>
      </c>
      <c r="H2237" s="106">
        <v>0</v>
      </c>
      <c r="I2237" s="106">
        <v>0</v>
      </c>
      <c r="J2237" s="106">
        <v>0</v>
      </c>
      <c r="K2237" s="117">
        <v>0</v>
      </c>
      <c r="L2237" s="106">
        <v>0</v>
      </c>
      <c r="M2237" s="117"/>
    </row>
    <row r="2238" spans="2:13">
      <c r="B2238" s="117" t="s">
        <v>20</v>
      </c>
      <c r="C2238" s="117" t="s">
        <v>1397</v>
      </c>
      <c r="D2238" s="117" t="s">
        <v>1517</v>
      </c>
      <c r="E2238" s="117">
        <v>20961</v>
      </c>
      <c r="F2238" s="141">
        <v>44743</v>
      </c>
      <c r="G2238" s="106">
        <v>4</v>
      </c>
      <c r="H2238" s="106">
        <v>0</v>
      </c>
      <c r="I2238" s="106">
        <v>0</v>
      </c>
      <c r="J2238" s="106">
        <v>0</v>
      </c>
      <c r="K2238" s="117">
        <v>0</v>
      </c>
      <c r="L2238" s="106">
        <v>0</v>
      </c>
      <c r="M2238" s="117"/>
    </row>
    <row r="2239" spans="2:13">
      <c r="B2239" s="117" t="s">
        <v>20</v>
      </c>
      <c r="C2239" s="117" t="s">
        <v>1397</v>
      </c>
      <c r="D2239" s="117" t="s">
        <v>1490</v>
      </c>
      <c r="E2239" s="117">
        <v>15009</v>
      </c>
      <c r="F2239" s="141">
        <v>44743</v>
      </c>
      <c r="G2239" s="106">
        <v>30</v>
      </c>
      <c r="H2239" s="106">
        <v>0</v>
      </c>
      <c r="I2239" s="106">
        <v>0</v>
      </c>
      <c r="J2239" s="106">
        <v>0</v>
      </c>
      <c r="K2239" s="117">
        <v>0</v>
      </c>
      <c r="L2239" s="106">
        <v>0</v>
      </c>
      <c r="M2239" s="117"/>
    </row>
    <row r="2240" spans="2:13">
      <c r="B2240" s="117" t="s">
        <v>20</v>
      </c>
      <c r="C2240" s="117" t="s">
        <v>1393</v>
      </c>
      <c r="D2240" s="117" t="s">
        <v>186</v>
      </c>
      <c r="E2240" s="117">
        <v>15013</v>
      </c>
      <c r="F2240" s="141">
        <v>44743</v>
      </c>
      <c r="G2240" s="106">
        <v>33</v>
      </c>
      <c r="H2240" s="106">
        <v>0</v>
      </c>
      <c r="I2240" s="106">
        <v>0</v>
      </c>
      <c r="J2240" s="106">
        <v>0</v>
      </c>
      <c r="K2240" s="117">
        <v>0</v>
      </c>
      <c r="L2240" s="106">
        <v>0</v>
      </c>
      <c r="M2240" s="117"/>
    </row>
    <row r="2241" spans="2:13">
      <c r="B2241" s="117" t="s">
        <v>20</v>
      </c>
      <c r="C2241" s="117" t="s">
        <v>1399</v>
      </c>
      <c r="D2241" s="117" t="s">
        <v>1518</v>
      </c>
      <c r="E2241" s="117">
        <v>26168</v>
      </c>
      <c r="F2241" s="141">
        <v>44743</v>
      </c>
      <c r="G2241" s="106">
        <v>4</v>
      </c>
      <c r="H2241" s="106">
        <v>0</v>
      </c>
      <c r="I2241" s="106">
        <v>0</v>
      </c>
      <c r="J2241" s="106">
        <v>0</v>
      </c>
      <c r="K2241" s="117">
        <v>0</v>
      </c>
      <c r="L2241" s="106">
        <v>0</v>
      </c>
      <c r="M2241" s="117"/>
    </row>
    <row r="2242" spans="2:13">
      <c r="B2242" s="117" t="s">
        <v>20</v>
      </c>
      <c r="C2242" s="117" t="s">
        <v>1388</v>
      </c>
      <c r="D2242" s="117" t="s">
        <v>1519</v>
      </c>
      <c r="E2242" s="117">
        <v>24140</v>
      </c>
      <c r="F2242" s="141">
        <v>44743</v>
      </c>
      <c r="G2242" s="106">
        <v>1</v>
      </c>
      <c r="H2242" s="106">
        <v>0</v>
      </c>
      <c r="I2242" s="106">
        <v>0</v>
      </c>
      <c r="J2242" s="106">
        <v>0</v>
      </c>
      <c r="K2242" s="117">
        <v>0</v>
      </c>
      <c r="L2242" s="106">
        <v>0</v>
      </c>
      <c r="M2242" s="117"/>
    </row>
    <row r="2243" spans="2:13">
      <c r="B2243" s="117" t="s">
        <v>20</v>
      </c>
      <c r="C2243" s="117" t="s">
        <v>1397</v>
      </c>
      <c r="D2243" s="117" t="s">
        <v>1398</v>
      </c>
      <c r="E2243" s="117">
        <v>18172</v>
      </c>
      <c r="F2243" s="141">
        <v>44743</v>
      </c>
      <c r="G2243" s="106">
        <v>0</v>
      </c>
      <c r="H2243" s="106">
        <v>0</v>
      </c>
      <c r="I2243" s="106">
        <v>0</v>
      </c>
      <c r="J2243" s="106">
        <v>0</v>
      </c>
      <c r="K2243" s="117">
        <v>0</v>
      </c>
      <c r="L2243" s="106">
        <v>0</v>
      </c>
      <c r="M2243" s="117"/>
    </row>
    <row r="2244" spans="2:13">
      <c r="B2244" s="117" t="s">
        <v>20</v>
      </c>
      <c r="C2244" s="117" t="s">
        <v>1388</v>
      </c>
      <c r="D2244" s="117" t="s">
        <v>624</v>
      </c>
      <c r="E2244" s="117">
        <v>15108</v>
      </c>
      <c r="F2244" s="141">
        <v>44743</v>
      </c>
      <c r="G2244" s="106">
        <v>92</v>
      </c>
      <c r="H2244" s="106">
        <v>0</v>
      </c>
      <c r="I2244" s="106">
        <v>0</v>
      </c>
      <c r="J2244" s="106">
        <v>0</v>
      </c>
      <c r="K2244" s="117">
        <v>0</v>
      </c>
      <c r="L2244" s="106">
        <v>0</v>
      </c>
      <c r="M2244" s="117"/>
    </row>
    <row r="2245" spans="2:13">
      <c r="B2245" s="117" t="s">
        <v>20</v>
      </c>
      <c r="C2245" s="117" t="s">
        <v>1388</v>
      </c>
      <c r="D2245" s="117" t="s">
        <v>1423</v>
      </c>
      <c r="E2245" s="117">
        <v>19139</v>
      </c>
      <c r="F2245" s="141">
        <v>44743</v>
      </c>
      <c r="G2245" s="106">
        <v>2</v>
      </c>
      <c r="H2245" s="106">
        <v>0</v>
      </c>
      <c r="I2245" s="106">
        <v>0</v>
      </c>
      <c r="J2245" s="106">
        <v>0</v>
      </c>
      <c r="K2245" s="117">
        <v>0</v>
      </c>
      <c r="L2245" s="106">
        <v>0</v>
      </c>
      <c r="M2245" s="117"/>
    </row>
    <row r="2246" spans="2:13">
      <c r="B2246" s="117" t="s">
        <v>20</v>
      </c>
      <c r="C2246" s="117" t="s">
        <v>1388</v>
      </c>
      <c r="D2246" s="117" t="s">
        <v>629</v>
      </c>
      <c r="E2246" s="117">
        <v>15124</v>
      </c>
      <c r="F2246" s="141">
        <v>44743</v>
      </c>
      <c r="G2246" s="106">
        <v>1</v>
      </c>
      <c r="H2246" s="106">
        <v>0</v>
      </c>
      <c r="I2246" s="106">
        <v>0</v>
      </c>
      <c r="J2246" s="106">
        <v>0</v>
      </c>
      <c r="K2246" s="117">
        <v>0</v>
      </c>
      <c r="L2246" s="106">
        <v>0</v>
      </c>
      <c r="M2246" s="117"/>
    </row>
    <row r="2247" spans="2:13">
      <c r="B2247" s="117" t="s">
        <v>20</v>
      </c>
      <c r="C2247" s="117" t="s">
        <v>1399</v>
      </c>
      <c r="D2247" s="117" t="s">
        <v>1400</v>
      </c>
      <c r="E2247" s="117">
        <v>15129</v>
      </c>
      <c r="F2247" s="141">
        <v>44743</v>
      </c>
      <c r="G2247" s="106">
        <v>11</v>
      </c>
      <c r="H2247" s="106">
        <v>0</v>
      </c>
      <c r="I2247" s="106">
        <v>0</v>
      </c>
      <c r="J2247" s="106">
        <v>0</v>
      </c>
      <c r="K2247" s="117">
        <v>0</v>
      </c>
      <c r="L2247" s="106">
        <v>0</v>
      </c>
      <c r="M2247" s="117"/>
    </row>
    <row r="2248" spans="2:13">
      <c r="B2248" s="117" t="s">
        <v>20</v>
      </c>
      <c r="C2248" s="117" t="s">
        <v>1393</v>
      </c>
      <c r="D2248" s="117" t="s">
        <v>36</v>
      </c>
      <c r="E2248" s="117">
        <v>15156</v>
      </c>
      <c r="F2248" s="141">
        <v>44743</v>
      </c>
      <c r="G2248" s="106">
        <v>41</v>
      </c>
      <c r="H2248" s="106">
        <v>0</v>
      </c>
      <c r="I2248" s="106">
        <v>0</v>
      </c>
      <c r="J2248" s="106">
        <v>0</v>
      </c>
      <c r="K2248" s="117">
        <v>0</v>
      </c>
      <c r="L2248" s="106">
        <v>0</v>
      </c>
      <c r="M2248" s="117"/>
    </row>
    <row r="2249" spans="2:13">
      <c r="B2249" s="117" t="s">
        <v>20</v>
      </c>
      <c r="C2249" s="117" t="s">
        <v>1393</v>
      </c>
      <c r="D2249" s="117" t="s">
        <v>188</v>
      </c>
      <c r="E2249" s="117">
        <v>15159</v>
      </c>
      <c r="F2249" s="141">
        <v>44743</v>
      </c>
      <c r="G2249" s="106">
        <v>10</v>
      </c>
      <c r="H2249" s="106">
        <v>0</v>
      </c>
      <c r="I2249" s="106">
        <v>0</v>
      </c>
      <c r="J2249" s="106">
        <v>0</v>
      </c>
      <c r="K2249" s="117">
        <v>0</v>
      </c>
      <c r="L2249" s="106">
        <v>0</v>
      </c>
      <c r="M2249" s="117"/>
    </row>
    <row r="2250" spans="2:13">
      <c r="B2250" s="117" t="s">
        <v>20</v>
      </c>
      <c r="C2250" s="117" t="s">
        <v>1393</v>
      </c>
      <c r="D2250" s="117" t="s">
        <v>189</v>
      </c>
      <c r="E2250" s="117">
        <v>15160</v>
      </c>
      <c r="F2250" s="141">
        <v>44743</v>
      </c>
      <c r="G2250" s="106">
        <v>15</v>
      </c>
      <c r="H2250" s="106">
        <v>0</v>
      </c>
      <c r="I2250" s="106">
        <v>0</v>
      </c>
      <c r="J2250" s="106">
        <v>0</v>
      </c>
      <c r="K2250" s="117">
        <v>0</v>
      </c>
      <c r="L2250" s="106">
        <v>0</v>
      </c>
      <c r="M2250" s="117"/>
    </row>
    <row r="2251" spans="2:13">
      <c r="B2251" s="117" t="s">
        <v>20</v>
      </c>
      <c r="C2251" s="117" t="s">
        <v>1389</v>
      </c>
      <c r="D2251" s="117" t="s">
        <v>1491</v>
      </c>
      <c r="E2251" s="117">
        <v>22682</v>
      </c>
      <c r="F2251" s="141">
        <v>44743</v>
      </c>
      <c r="G2251" s="106">
        <v>2</v>
      </c>
      <c r="H2251" s="106">
        <v>0</v>
      </c>
      <c r="I2251" s="106">
        <v>0</v>
      </c>
      <c r="J2251" s="106">
        <v>0</v>
      </c>
      <c r="K2251" s="117">
        <v>0</v>
      </c>
      <c r="L2251" s="106">
        <v>0</v>
      </c>
      <c r="M2251" s="117"/>
    </row>
    <row r="2252" spans="2:13">
      <c r="B2252" s="117" t="s">
        <v>20</v>
      </c>
      <c r="C2252" s="117" t="s">
        <v>1397</v>
      </c>
      <c r="D2252" s="117" t="s">
        <v>1520</v>
      </c>
      <c r="E2252" s="117">
        <v>18266</v>
      </c>
      <c r="F2252" s="141">
        <v>44743</v>
      </c>
      <c r="G2252" s="106">
        <v>3</v>
      </c>
      <c r="H2252" s="106">
        <v>0</v>
      </c>
      <c r="I2252" s="106">
        <v>0</v>
      </c>
      <c r="J2252" s="106">
        <v>0</v>
      </c>
      <c r="K2252" s="117">
        <v>0</v>
      </c>
      <c r="L2252" s="106">
        <v>0</v>
      </c>
      <c r="M2252" s="117"/>
    </row>
    <row r="2253" spans="2:13">
      <c r="B2253" s="117" t="s">
        <v>20</v>
      </c>
      <c r="C2253" s="117" t="s">
        <v>1397</v>
      </c>
      <c r="D2253" s="117" t="s">
        <v>1402</v>
      </c>
      <c r="E2253" s="117">
        <v>20138</v>
      </c>
      <c r="F2253" s="141">
        <v>44743</v>
      </c>
      <c r="G2253" s="106">
        <v>36</v>
      </c>
      <c r="H2253" s="106">
        <v>0</v>
      </c>
      <c r="I2253" s="106">
        <v>0</v>
      </c>
      <c r="J2253" s="106">
        <v>0</v>
      </c>
      <c r="K2253" s="117">
        <v>0</v>
      </c>
      <c r="L2253" s="106">
        <v>0</v>
      </c>
      <c r="M2253" s="117"/>
    </row>
    <row r="2254" spans="2:13">
      <c r="B2254" s="117" t="s">
        <v>20</v>
      </c>
      <c r="C2254" s="117" t="s">
        <v>1379</v>
      </c>
      <c r="D2254" s="117" t="s">
        <v>159</v>
      </c>
      <c r="E2254" s="117">
        <v>15173</v>
      </c>
      <c r="F2254" s="141">
        <v>44743</v>
      </c>
      <c r="G2254" s="106">
        <v>7</v>
      </c>
      <c r="H2254" s="106">
        <v>0</v>
      </c>
      <c r="I2254" s="106">
        <v>0</v>
      </c>
      <c r="J2254" s="106">
        <v>0</v>
      </c>
      <c r="K2254" s="117">
        <v>0</v>
      </c>
      <c r="L2254" s="106">
        <v>0</v>
      </c>
      <c r="M2254" s="117"/>
    </row>
    <row r="2255" spans="2:13">
      <c r="B2255" s="117" t="s">
        <v>20</v>
      </c>
      <c r="C2255" s="117" t="s">
        <v>1397</v>
      </c>
      <c r="D2255" s="117" t="s">
        <v>1404</v>
      </c>
      <c r="E2255" s="117">
        <v>15188</v>
      </c>
      <c r="F2255" s="141">
        <v>44743</v>
      </c>
      <c r="G2255" s="106">
        <v>53</v>
      </c>
      <c r="H2255" s="106">
        <v>0</v>
      </c>
      <c r="I2255" s="106">
        <v>0</v>
      </c>
      <c r="J2255" s="106">
        <v>0</v>
      </c>
      <c r="K2255" s="117">
        <v>0</v>
      </c>
      <c r="L2255" s="106">
        <v>0</v>
      </c>
      <c r="M2255" s="117"/>
    </row>
    <row r="2256" spans="2:13">
      <c r="B2256" s="117" t="s">
        <v>20</v>
      </c>
      <c r="C2256" s="117" t="s">
        <v>1388</v>
      </c>
      <c r="D2256" s="117" t="s">
        <v>165</v>
      </c>
      <c r="E2256" s="117">
        <v>15203</v>
      </c>
      <c r="F2256" s="141">
        <v>44743</v>
      </c>
      <c r="G2256" s="106">
        <v>12</v>
      </c>
      <c r="H2256" s="106">
        <v>0</v>
      </c>
      <c r="I2256" s="106">
        <v>0</v>
      </c>
      <c r="J2256" s="106">
        <v>0</v>
      </c>
      <c r="K2256" s="117">
        <v>0</v>
      </c>
      <c r="L2256" s="106">
        <v>0</v>
      </c>
      <c r="M2256" s="117"/>
    </row>
    <row r="2257" spans="2:13">
      <c r="B2257" s="117" t="s">
        <v>20</v>
      </c>
      <c r="C2257" s="117" t="s">
        <v>1383</v>
      </c>
      <c r="D2257" s="117" t="s">
        <v>1405</v>
      </c>
      <c r="E2257" s="117">
        <v>15214</v>
      </c>
      <c r="F2257" s="141">
        <v>44743</v>
      </c>
      <c r="G2257" s="106">
        <v>9</v>
      </c>
      <c r="H2257" s="106">
        <v>0</v>
      </c>
      <c r="I2257" s="106">
        <v>0</v>
      </c>
      <c r="J2257" s="106">
        <v>0</v>
      </c>
      <c r="K2257" s="117">
        <v>0</v>
      </c>
      <c r="L2257" s="106">
        <v>0</v>
      </c>
      <c r="M2257" s="117"/>
    </row>
    <row r="2258" spans="2:13">
      <c r="B2258" s="117" t="s">
        <v>20</v>
      </c>
      <c r="C2258" s="117" t="s">
        <v>1399</v>
      </c>
      <c r="D2258" s="117" t="s">
        <v>1424</v>
      </c>
      <c r="E2258" s="117">
        <v>15212</v>
      </c>
      <c r="F2258" s="141">
        <v>44743</v>
      </c>
      <c r="G2258" s="106">
        <v>114</v>
      </c>
      <c r="H2258" s="106">
        <v>0</v>
      </c>
      <c r="I2258" s="106">
        <v>0</v>
      </c>
      <c r="J2258" s="106">
        <v>0</v>
      </c>
      <c r="K2258" s="117">
        <v>0</v>
      </c>
      <c r="L2258" s="106">
        <v>0</v>
      </c>
      <c r="M2258" s="117"/>
    </row>
    <row r="2259" spans="2:13">
      <c r="B2259" s="117" t="s">
        <v>20</v>
      </c>
      <c r="C2259" s="117" t="s">
        <v>1389</v>
      </c>
      <c r="D2259" s="117" t="s">
        <v>1445</v>
      </c>
      <c r="E2259" s="117">
        <v>15232</v>
      </c>
      <c r="F2259" s="141">
        <v>44743</v>
      </c>
      <c r="G2259" s="106">
        <v>12</v>
      </c>
      <c r="H2259" s="106">
        <v>0</v>
      </c>
      <c r="I2259" s="106">
        <v>0</v>
      </c>
      <c r="J2259" s="106">
        <v>0</v>
      </c>
      <c r="K2259" s="117">
        <v>0</v>
      </c>
      <c r="L2259" s="106">
        <v>0</v>
      </c>
      <c r="M2259" s="117"/>
    </row>
    <row r="2260" spans="2:13">
      <c r="B2260" s="117" t="s">
        <v>20</v>
      </c>
      <c r="C2260" s="117" t="s">
        <v>1388</v>
      </c>
      <c r="D2260" s="117" t="s">
        <v>166</v>
      </c>
      <c r="E2260" s="117">
        <v>15241</v>
      </c>
      <c r="F2260" s="141">
        <v>44743</v>
      </c>
      <c r="G2260" s="106">
        <v>4</v>
      </c>
      <c r="H2260" s="106">
        <v>0</v>
      </c>
      <c r="I2260" s="106">
        <v>0</v>
      </c>
      <c r="J2260" s="106">
        <v>0</v>
      </c>
      <c r="K2260" s="117">
        <v>0</v>
      </c>
      <c r="L2260" s="106">
        <v>0</v>
      </c>
      <c r="M2260" s="117"/>
    </row>
    <row r="2261" spans="2:13">
      <c r="B2261" s="117" t="s">
        <v>20</v>
      </c>
      <c r="C2261" s="117" t="s">
        <v>1388</v>
      </c>
      <c r="D2261" s="117" t="s">
        <v>1425</v>
      </c>
      <c r="E2261" s="117">
        <v>15250</v>
      </c>
      <c r="F2261" s="141">
        <v>44743</v>
      </c>
      <c r="G2261" s="106">
        <v>4</v>
      </c>
      <c r="H2261" s="106">
        <v>0</v>
      </c>
      <c r="I2261" s="106">
        <v>0</v>
      </c>
      <c r="J2261" s="106">
        <v>0</v>
      </c>
      <c r="K2261" s="117">
        <v>0</v>
      </c>
      <c r="L2261" s="106">
        <v>0</v>
      </c>
      <c r="M2261" s="117"/>
    </row>
    <row r="2262" spans="2:13">
      <c r="B2262" s="117" t="s">
        <v>20</v>
      </c>
      <c r="C2262" s="117" t="s">
        <v>1383</v>
      </c>
      <c r="D2262" s="117" t="s">
        <v>1492</v>
      </c>
      <c r="E2262" s="117">
        <v>20618</v>
      </c>
      <c r="F2262" s="141">
        <v>44743</v>
      </c>
      <c r="G2262" s="106">
        <v>0</v>
      </c>
      <c r="H2262" s="106">
        <v>0</v>
      </c>
      <c r="I2262" s="106">
        <v>0</v>
      </c>
      <c r="J2262" s="106">
        <v>0</v>
      </c>
      <c r="K2262" s="117">
        <v>0</v>
      </c>
      <c r="L2262" s="106">
        <v>0</v>
      </c>
      <c r="M2262" s="117"/>
    </row>
    <row r="2263" spans="2:13">
      <c r="B2263" s="117" t="s">
        <v>20</v>
      </c>
      <c r="C2263" s="117" t="s">
        <v>1388</v>
      </c>
      <c r="D2263" s="117" t="s">
        <v>1426</v>
      </c>
      <c r="E2263" s="117">
        <v>24626</v>
      </c>
      <c r="F2263" s="141">
        <v>44743</v>
      </c>
      <c r="G2263" s="106">
        <v>2</v>
      </c>
      <c r="H2263" s="106">
        <v>0</v>
      </c>
      <c r="I2263" s="106">
        <v>0</v>
      </c>
      <c r="J2263" s="106">
        <v>0</v>
      </c>
      <c r="K2263" s="117">
        <v>0</v>
      </c>
      <c r="L2263" s="106">
        <v>0</v>
      </c>
      <c r="M2263" s="117"/>
    </row>
    <row r="2264" spans="2:13">
      <c r="B2264" s="117" t="s">
        <v>20</v>
      </c>
      <c r="C2264" s="117" t="s">
        <v>1383</v>
      </c>
      <c r="D2264" s="117" t="s">
        <v>156</v>
      </c>
      <c r="E2264" s="117">
        <v>17191</v>
      </c>
      <c r="F2264" s="141">
        <v>44743</v>
      </c>
      <c r="G2264" s="106">
        <v>32</v>
      </c>
      <c r="H2264" s="106">
        <v>0</v>
      </c>
      <c r="I2264" s="106">
        <v>0</v>
      </c>
      <c r="J2264" s="106">
        <v>0</v>
      </c>
      <c r="K2264" s="117">
        <v>0</v>
      </c>
      <c r="L2264" s="106">
        <v>0</v>
      </c>
      <c r="M2264" s="117"/>
    </row>
    <row r="2265" spans="2:13">
      <c r="B2265" s="117" t="s">
        <v>20</v>
      </c>
      <c r="C2265" s="117" t="s">
        <v>1385</v>
      </c>
      <c r="D2265" s="117" t="s">
        <v>1521</v>
      </c>
      <c r="E2265" s="117">
        <v>29502</v>
      </c>
      <c r="F2265" s="141">
        <v>44743</v>
      </c>
      <c r="G2265" s="106">
        <v>1</v>
      </c>
      <c r="H2265" s="106">
        <v>0</v>
      </c>
      <c r="I2265" s="106">
        <v>0</v>
      </c>
      <c r="J2265" s="106">
        <v>0</v>
      </c>
      <c r="K2265" s="117">
        <v>0</v>
      </c>
      <c r="L2265" s="106">
        <v>0</v>
      </c>
      <c r="M2265" s="117"/>
    </row>
    <row r="2266" spans="2:13">
      <c r="B2266" s="117" t="s">
        <v>20</v>
      </c>
      <c r="C2266" s="117" t="s">
        <v>1388</v>
      </c>
      <c r="D2266" s="117" t="s">
        <v>648</v>
      </c>
      <c r="E2266" s="117">
        <v>15282</v>
      </c>
      <c r="F2266" s="141">
        <v>44743</v>
      </c>
      <c r="G2266" s="106">
        <v>22</v>
      </c>
      <c r="H2266" s="106">
        <v>0</v>
      </c>
      <c r="I2266" s="106">
        <v>0</v>
      </c>
      <c r="J2266" s="106">
        <v>0</v>
      </c>
      <c r="K2266" s="117">
        <v>0</v>
      </c>
      <c r="L2266" s="106">
        <v>0</v>
      </c>
      <c r="M2266" s="117"/>
    </row>
    <row r="2267" spans="2:13">
      <c r="B2267" s="117" t="s">
        <v>20</v>
      </c>
      <c r="C2267" s="117" t="s">
        <v>1388</v>
      </c>
      <c r="D2267" s="117" t="s">
        <v>26</v>
      </c>
      <c r="E2267" s="117">
        <v>15280</v>
      </c>
      <c r="F2267" s="141">
        <v>44743</v>
      </c>
      <c r="G2267" s="106">
        <v>265</v>
      </c>
      <c r="H2267" s="106">
        <v>0</v>
      </c>
      <c r="I2267" s="106">
        <v>0</v>
      </c>
      <c r="J2267" s="106">
        <v>0</v>
      </c>
      <c r="K2267" s="117">
        <v>0</v>
      </c>
      <c r="L2267" s="106">
        <v>0</v>
      </c>
      <c r="M2267" s="117"/>
    </row>
    <row r="2268" spans="2:13">
      <c r="B2268" s="117" t="s">
        <v>20</v>
      </c>
      <c r="C2268" s="117" t="s">
        <v>1381</v>
      </c>
      <c r="D2268" s="117" t="s">
        <v>1494</v>
      </c>
      <c r="E2268" s="117">
        <v>25104</v>
      </c>
      <c r="F2268" s="141">
        <v>44743</v>
      </c>
      <c r="G2268" s="106">
        <v>7</v>
      </c>
      <c r="H2268" s="106">
        <v>0</v>
      </c>
      <c r="I2268" s="106">
        <v>0</v>
      </c>
      <c r="J2268" s="106">
        <v>0</v>
      </c>
      <c r="K2268" s="117">
        <v>0</v>
      </c>
      <c r="L2268" s="106">
        <v>0</v>
      </c>
      <c r="M2268" s="117"/>
    </row>
    <row r="2269" spans="2:13">
      <c r="B2269" s="117" t="s">
        <v>20</v>
      </c>
      <c r="C2269" s="117" t="s">
        <v>1397</v>
      </c>
      <c r="D2269" s="117" t="s">
        <v>1522</v>
      </c>
      <c r="E2269" s="117">
        <v>15287</v>
      </c>
      <c r="F2269" s="141">
        <v>44743</v>
      </c>
      <c r="G2269" s="106">
        <v>2</v>
      </c>
      <c r="H2269" s="106">
        <v>0</v>
      </c>
      <c r="I2269" s="106">
        <v>0</v>
      </c>
      <c r="J2269" s="106">
        <v>0</v>
      </c>
      <c r="K2269" s="117">
        <v>0</v>
      </c>
      <c r="L2269" s="106">
        <v>0</v>
      </c>
      <c r="M2269" s="117"/>
    </row>
    <row r="2270" spans="2:13">
      <c r="B2270" s="117" t="s">
        <v>20</v>
      </c>
      <c r="C2270" s="117" t="s">
        <v>1389</v>
      </c>
      <c r="D2270" s="117" t="s">
        <v>1495</v>
      </c>
      <c r="E2270" s="117">
        <v>15288</v>
      </c>
      <c r="F2270" s="141">
        <v>44743</v>
      </c>
      <c r="G2270" s="106">
        <v>266</v>
      </c>
      <c r="H2270" s="106">
        <v>0</v>
      </c>
      <c r="I2270" s="106">
        <v>0</v>
      </c>
      <c r="J2270" s="106">
        <v>0</v>
      </c>
      <c r="K2270" s="117">
        <v>0</v>
      </c>
      <c r="L2270" s="106">
        <v>0</v>
      </c>
      <c r="M2270" s="117"/>
    </row>
    <row r="2271" spans="2:13">
      <c r="B2271" s="117" t="s">
        <v>20</v>
      </c>
      <c r="C2271" s="117" t="s">
        <v>1388</v>
      </c>
      <c r="D2271" s="117" t="s">
        <v>167</v>
      </c>
      <c r="E2271" s="117">
        <v>15318</v>
      </c>
      <c r="F2271" s="141">
        <v>44743</v>
      </c>
      <c r="G2271" s="106">
        <v>10</v>
      </c>
      <c r="H2271" s="106">
        <v>0</v>
      </c>
      <c r="I2271" s="106">
        <v>0</v>
      </c>
      <c r="J2271" s="106">
        <v>0</v>
      </c>
      <c r="K2271" s="117">
        <v>0</v>
      </c>
      <c r="L2271" s="106">
        <v>0</v>
      </c>
      <c r="M2271" s="117"/>
    </row>
    <row r="2272" spans="2:13">
      <c r="B2272" s="117" t="s">
        <v>20</v>
      </c>
      <c r="C2272" s="117" t="s">
        <v>1385</v>
      </c>
      <c r="D2272" s="117" t="s">
        <v>650</v>
      </c>
      <c r="E2272" s="117">
        <v>20607</v>
      </c>
      <c r="F2272" s="141">
        <v>44743</v>
      </c>
      <c r="G2272" s="106">
        <v>2</v>
      </c>
      <c r="H2272" s="106">
        <v>0</v>
      </c>
      <c r="I2272" s="106">
        <v>0</v>
      </c>
      <c r="J2272" s="106">
        <v>0</v>
      </c>
      <c r="K2272" s="117">
        <v>0</v>
      </c>
      <c r="L2272" s="106">
        <v>0</v>
      </c>
      <c r="M2272" s="117"/>
    </row>
    <row r="2273" spans="2:13">
      <c r="B2273" s="117" t="s">
        <v>20</v>
      </c>
      <c r="C2273" s="117" t="s">
        <v>1381</v>
      </c>
      <c r="D2273" s="117" t="s">
        <v>1523</v>
      </c>
      <c r="E2273" s="117">
        <v>23933</v>
      </c>
      <c r="F2273" s="141">
        <v>44743</v>
      </c>
      <c r="G2273" s="106">
        <v>3</v>
      </c>
      <c r="H2273" s="106">
        <v>0</v>
      </c>
      <c r="I2273" s="106">
        <v>0</v>
      </c>
      <c r="J2273" s="106">
        <v>0</v>
      </c>
      <c r="K2273" s="117">
        <v>0</v>
      </c>
      <c r="L2273" s="106">
        <v>0</v>
      </c>
      <c r="M2273" s="117"/>
    </row>
    <row r="2274" spans="2:13">
      <c r="B2274" s="117" t="s">
        <v>20</v>
      </c>
      <c r="C2274" s="117" t="s">
        <v>1388</v>
      </c>
      <c r="D2274" s="117" t="s">
        <v>1524</v>
      </c>
      <c r="E2274" s="117">
        <v>15511</v>
      </c>
      <c r="F2274" s="141">
        <v>44743</v>
      </c>
      <c r="G2274" s="106">
        <v>4</v>
      </c>
      <c r="H2274" s="106">
        <v>0</v>
      </c>
      <c r="I2274" s="106">
        <v>0</v>
      </c>
      <c r="J2274" s="106">
        <v>0</v>
      </c>
      <c r="K2274" s="117">
        <v>0</v>
      </c>
      <c r="L2274" s="106">
        <v>0</v>
      </c>
      <c r="M2274" s="117"/>
    </row>
    <row r="2275" spans="2:13">
      <c r="B2275" s="117" t="s">
        <v>20</v>
      </c>
      <c r="C2275" s="117" t="s">
        <v>1383</v>
      </c>
      <c r="D2275" s="117" t="s">
        <v>1456</v>
      </c>
      <c r="E2275" s="117">
        <v>20147</v>
      </c>
      <c r="F2275" s="141">
        <v>44743</v>
      </c>
      <c r="G2275" s="106">
        <v>42</v>
      </c>
      <c r="H2275" s="106">
        <v>0</v>
      </c>
      <c r="I2275" s="106">
        <v>0</v>
      </c>
      <c r="J2275" s="106">
        <v>0</v>
      </c>
      <c r="K2275" s="117">
        <v>0</v>
      </c>
      <c r="L2275" s="106">
        <v>0</v>
      </c>
      <c r="M2275" s="117"/>
    </row>
    <row r="2276" spans="2:13">
      <c r="B2276" s="117" t="s">
        <v>20</v>
      </c>
      <c r="C2276" s="117" t="s">
        <v>1393</v>
      </c>
      <c r="D2276" s="117" t="s">
        <v>191</v>
      </c>
      <c r="E2276" s="117">
        <v>15331</v>
      </c>
      <c r="F2276" s="141">
        <v>44743</v>
      </c>
      <c r="G2276" s="106">
        <v>35</v>
      </c>
      <c r="H2276" s="106">
        <v>0</v>
      </c>
      <c r="I2276" s="106">
        <v>0</v>
      </c>
      <c r="J2276" s="106">
        <v>0</v>
      </c>
      <c r="K2276" s="117">
        <v>0</v>
      </c>
      <c r="L2276" s="106">
        <v>0</v>
      </c>
      <c r="M2276" s="117"/>
    </row>
    <row r="2277" spans="2:13">
      <c r="B2277" s="117" t="s">
        <v>20</v>
      </c>
      <c r="C2277" s="117" t="s">
        <v>1397</v>
      </c>
      <c r="D2277" s="117" t="s">
        <v>653</v>
      </c>
      <c r="E2277" s="117">
        <v>19592</v>
      </c>
      <c r="F2277" s="141">
        <v>44743</v>
      </c>
      <c r="G2277" s="106">
        <v>0</v>
      </c>
      <c r="H2277" s="106">
        <v>1</v>
      </c>
      <c r="I2277" s="106">
        <v>2</v>
      </c>
      <c r="J2277" s="106">
        <v>0</v>
      </c>
      <c r="K2277" s="117">
        <v>0</v>
      </c>
      <c r="L2277" s="106">
        <v>0</v>
      </c>
      <c r="M2277" s="117"/>
    </row>
    <row r="2278" spans="2:13">
      <c r="B2278" s="117" t="s">
        <v>20</v>
      </c>
      <c r="C2278" s="117" t="s">
        <v>1388</v>
      </c>
      <c r="D2278" s="117" t="s">
        <v>1496</v>
      </c>
      <c r="E2278" s="117">
        <v>16382</v>
      </c>
      <c r="F2278" s="141">
        <v>44743</v>
      </c>
      <c r="G2278" s="106">
        <v>7</v>
      </c>
      <c r="H2278" s="106">
        <v>0</v>
      </c>
      <c r="I2278" s="106">
        <v>0</v>
      </c>
      <c r="J2278" s="106">
        <v>0</v>
      </c>
      <c r="K2278" s="117">
        <v>0</v>
      </c>
      <c r="L2278" s="106">
        <v>0</v>
      </c>
      <c r="M2278" s="117"/>
    </row>
    <row r="2279" spans="2:13">
      <c r="B2279" s="117" t="s">
        <v>20</v>
      </c>
      <c r="C2279" s="117" t="s">
        <v>1393</v>
      </c>
      <c r="D2279" s="117" t="s">
        <v>1497</v>
      </c>
      <c r="E2279" s="117">
        <v>15358</v>
      </c>
      <c r="F2279" s="141">
        <v>44743</v>
      </c>
      <c r="G2279" s="106">
        <v>10</v>
      </c>
      <c r="H2279" s="106">
        <v>0</v>
      </c>
      <c r="I2279" s="106">
        <v>0</v>
      </c>
      <c r="J2279" s="106">
        <v>0</v>
      </c>
      <c r="K2279" s="117">
        <v>0</v>
      </c>
      <c r="L2279" s="106">
        <v>0</v>
      </c>
      <c r="M2279" s="117"/>
    </row>
    <row r="2280" spans="2:13">
      <c r="B2280" s="117" t="s">
        <v>20</v>
      </c>
      <c r="C2280" s="117" t="s">
        <v>1399</v>
      </c>
      <c r="D2280" s="117" t="s">
        <v>160</v>
      </c>
      <c r="E2280" s="117">
        <v>15370</v>
      </c>
      <c r="F2280" s="141">
        <v>44743</v>
      </c>
      <c r="G2280" s="106">
        <v>10</v>
      </c>
      <c r="H2280" s="106">
        <v>0</v>
      </c>
      <c r="I2280" s="106">
        <v>0</v>
      </c>
      <c r="J2280" s="106">
        <v>0</v>
      </c>
      <c r="K2280" s="117">
        <v>0</v>
      </c>
      <c r="L2280" s="106">
        <v>0</v>
      </c>
      <c r="M2280" s="117"/>
    </row>
    <row r="2281" spans="2:13">
      <c r="B2281" s="117" t="s">
        <v>20</v>
      </c>
      <c r="C2281" s="117" t="s">
        <v>1388</v>
      </c>
      <c r="D2281" s="117" t="s">
        <v>168</v>
      </c>
      <c r="E2281" s="117">
        <v>15373</v>
      </c>
      <c r="F2281" s="141">
        <v>44743</v>
      </c>
      <c r="G2281" s="106">
        <v>17</v>
      </c>
      <c r="H2281" s="106">
        <v>0</v>
      </c>
      <c r="I2281" s="106">
        <v>0</v>
      </c>
      <c r="J2281" s="106">
        <v>0</v>
      </c>
      <c r="K2281" s="117">
        <v>0</v>
      </c>
      <c r="L2281" s="106">
        <v>0</v>
      </c>
      <c r="M2281" s="117"/>
    </row>
    <row r="2282" spans="2:13">
      <c r="B2282" s="117" t="s">
        <v>20</v>
      </c>
      <c r="C2282" s="117" t="s">
        <v>1385</v>
      </c>
      <c r="D2282" s="117" t="s">
        <v>657</v>
      </c>
      <c r="E2282" s="117">
        <v>25101</v>
      </c>
      <c r="F2282" s="141">
        <v>44743</v>
      </c>
      <c r="G2282" s="106">
        <v>0</v>
      </c>
      <c r="H2282" s="106">
        <v>0</v>
      </c>
      <c r="I2282" s="106">
        <v>0</v>
      </c>
      <c r="J2282" s="106">
        <v>0</v>
      </c>
      <c r="K2282" s="117">
        <v>0</v>
      </c>
      <c r="L2282" s="106">
        <v>0</v>
      </c>
      <c r="M2282" s="117"/>
    </row>
    <row r="2283" spans="2:13">
      <c r="B2283" s="117" t="s">
        <v>20</v>
      </c>
      <c r="C2283" s="117" t="s">
        <v>1388</v>
      </c>
      <c r="D2283" s="117" t="s">
        <v>1525</v>
      </c>
      <c r="E2283" s="117">
        <v>15380</v>
      </c>
      <c r="F2283" s="141">
        <v>44743</v>
      </c>
      <c r="G2283" s="106">
        <v>2</v>
      </c>
      <c r="H2283" s="106">
        <v>0</v>
      </c>
      <c r="I2283" s="106">
        <v>0</v>
      </c>
      <c r="J2283" s="106">
        <v>0</v>
      </c>
      <c r="K2283" s="117">
        <v>0</v>
      </c>
      <c r="L2283" s="106">
        <v>0</v>
      </c>
      <c r="M2283" s="117"/>
    </row>
    <row r="2284" spans="2:13">
      <c r="B2284" s="117" t="s">
        <v>20</v>
      </c>
      <c r="C2284" s="117" t="s">
        <v>1381</v>
      </c>
      <c r="D2284" s="117" t="s">
        <v>1498</v>
      </c>
      <c r="E2284" s="117">
        <v>15406</v>
      </c>
      <c r="F2284" s="141">
        <v>44743</v>
      </c>
      <c r="G2284" s="106">
        <v>0</v>
      </c>
      <c r="H2284" s="106">
        <v>0</v>
      </c>
      <c r="I2284" s="106">
        <v>0</v>
      </c>
      <c r="J2284" s="106">
        <v>0</v>
      </c>
      <c r="K2284" s="117">
        <v>0</v>
      </c>
      <c r="L2284" s="106">
        <v>0</v>
      </c>
      <c r="M2284" s="117"/>
    </row>
    <row r="2285" spans="2:13">
      <c r="B2285" s="117" t="s">
        <v>20</v>
      </c>
      <c r="C2285" s="117" t="s">
        <v>1379</v>
      </c>
      <c r="D2285" s="117" t="s">
        <v>1446</v>
      </c>
      <c r="E2285" s="117">
        <v>15398</v>
      </c>
      <c r="F2285" s="141">
        <v>44743</v>
      </c>
      <c r="G2285" s="106">
        <v>68</v>
      </c>
      <c r="H2285" s="106">
        <v>0</v>
      </c>
      <c r="I2285" s="106">
        <v>0</v>
      </c>
      <c r="J2285" s="106">
        <v>0</v>
      </c>
      <c r="K2285" s="117">
        <v>0</v>
      </c>
      <c r="L2285" s="106">
        <v>0</v>
      </c>
      <c r="M2285" s="117"/>
    </row>
    <row r="2286" spans="2:13">
      <c r="B2286" s="117" t="s">
        <v>20</v>
      </c>
      <c r="C2286" s="117" t="s">
        <v>1383</v>
      </c>
      <c r="D2286" s="117" t="s">
        <v>1434</v>
      </c>
      <c r="E2286" s="117">
        <v>15157</v>
      </c>
      <c r="F2286" s="141">
        <v>44743</v>
      </c>
      <c r="G2286" s="106">
        <v>4</v>
      </c>
      <c r="H2286" s="106">
        <v>0</v>
      </c>
      <c r="I2286" s="106">
        <v>0</v>
      </c>
      <c r="J2286" s="106">
        <v>0</v>
      </c>
      <c r="K2286" s="117">
        <v>0</v>
      </c>
      <c r="L2286" s="106">
        <v>0</v>
      </c>
      <c r="M2286" s="117"/>
    </row>
    <row r="2287" spans="2:13">
      <c r="B2287" s="117" t="s">
        <v>20</v>
      </c>
      <c r="C2287" s="117" t="s">
        <v>1393</v>
      </c>
      <c r="D2287" s="117" t="s">
        <v>192</v>
      </c>
      <c r="E2287" s="117">
        <v>15462</v>
      </c>
      <c r="F2287" s="141">
        <v>44743</v>
      </c>
      <c r="G2287" s="106">
        <v>9</v>
      </c>
      <c r="H2287" s="106">
        <v>0</v>
      </c>
      <c r="I2287" s="106">
        <v>0</v>
      </c>
      <c r="J2287" s="106">
        <v>0</v>
      </c>
      <c r="K2287" s="117">
        <v>0</v>
      </c>
      <c r="L2287" s="106">
        <v>0</v>
      </c>
      <c r="M2287" s="117"/>
    </row>
    <row r="2288" spans="2:13">
      <c r="B2288" s="117" t="s">
        <v>20</v>
      </c>
      <c r="C2288" s="117" t="s">
        <v>1388</v>
      </c>
      <c r="D2288" s="117" t="s">
        <v>170</v>
      </c>
      <c r="E2288" s="117">
        <v>15466</v>
      </c>
      <c r="F2288" s="141">
        <v>44743</v>
      </c>
      <c r="G2288" s="106">
        <v>17</v>
      </c>
      <c r="H2288" s="106">
        <v>0</v>
      </c>
      <c r="I2288" s="106">
        <v>0</v>
      </c>
      <c r="J2288" s="106">
        <v>0</v>
      </c>
      <c r="K2288" s="117">
        <v>0</v>
      </c>
      <c r="L2288" s="106">
        <v>0</v>
      </c>
      <c r="M2288" s="117"/>
    </row>
    <row r="2289" spans="2:13">
      <c r="B2289" s="117" t="s">
        <v>20</v>
      </c>
      <c r="C2289" s="117" t="s">
        <v>1388</v>
      </c>
      <c r="D2289" s="117" t="s">
        <v>666</v>
      </c>
      <c r="E2289" s="117">
        <v>19406</v>
      </c>
      <c r="F2289" s="141">
        <v>44743</v>
      </c>
      <c r="G2289" s="106">
        <v>11</v>
      </c>
      <c r="H2289" s="106">
        <v>0</v>
      </c>
      <c r="I2289" s="106">
        <v>0</v>
      </c>
      <c r="J2289" s="106">
        <v>0</v>
      </c>
      <c r="K2289" s="117">
        <v>0</v>
      </c>
      <c r="L2289" s="106">
        <v>0</v>
      </c>
      <c r="M2289" s="117"/>
    </row>
    <row r="2290" spans="2:13">
      <c r="B2290" s="117" t="s">
        <v>20</v>
      </c>
      <c r="C2290" s="117" t="s">
        <v>1376</v>
      </c>
      <c r="D2290" s="117" t="s">
        <v>1526</v>
      </c>
      <c r="E2290" s="117">
        <v>23069</v>
      </c>
      <c r="F2290" s="141">
        <v>44743</v>
      </c>
      <c r="G2290" s="106">
        <v>9</v>
      </c>
      <c r="H2290" s="106">
        <v>0</v>
      </c>
      <c r="I2290" s="106">
        <v>0</v>
      </c>
      <c r="J2290" s="106">
        <v>0</v>
      </c>
      <c r="K2290" s="117">
        <v>0</v>
      </c>
      <c r="L2290" s="106">
        <v>0</v>
      </c>
      <c r="M2290" s="117"/>
    </row>
    <row r="2291" spans="2:13">
      <c r="B2291" s="117" t="s">
        <v>20</v>
      </c>
      <c r="C2291" s="117" t="s">
        <v>1389</v>
      </c>
      <c r="D2291" s="117" t="s">
        <v>668</v>
      </c>
      <c r="E2291" s="117">
        <v>20137</v>
      </c>
      <c r="F2291" s="141">
        <v>44743</v>
      </c>
      <c r="G2291" s="106">
        <v>45</v>
      </c>
      <c r="H2291" s="106">
        <v>0</v>
      </c>
      <c r="I2291" s="106">
        <v>0</v>
      </c>
      <c r="J2291" s="106">
        <v>0</v>
      </c>
      <c r="K2291" s="117">
        <v>0</v>
      </c>
      <c r="L2291" s="106">
        <v>0</v>
      </c>
      <c r="M2291" s="117"/>
    </row>
    <row r="2292" spans="2:13">
      <c r="B2292" s="117" t="s">
        <v>20</v>
      </c>
      <c r="C2292" s="117" t="s">
        <v>1376</v>
      </c>
      <c r="D2292" s="117" t="s">
        <v>37</v>
      </c>
      <c r="E2292" s="117">
        <v>15495</v>
      </c>
      <c r="F2292" s="141">
        <v>44743</v>
      </c>
      <c r="G2292" s="106">
        <v>86</v>
      </c>
      <c r="H2292" s="106">
        <v>0</v>
      </c>
      <c r="I2292" s="106">
        <v>0</v>
      </c>
      <c r="J2292" s="106">
        <v>0</v>
      </c>
      <c r="K2292" s="117">
        <v>0</v>
      </c>
      <c r="L2292" s="106">
        <v>0</v>
      </c>
      <c r="M2292" s="117"/>
    </row>
    <row r="2293" spans="2:13">
      <c r="B2293" s="117" t="s">
        <v>20</v>
      </c>
      <c r="C2293" s="117" t="s">
        <v>1399</v>
      </c>
      <c r="D2293" s="117" t="s">
        <v>1500</v>
      </c>
      <c r="E2293" s="117">
        <v>15509</v>
      </c>
      <c r="F2293" s="141">
        <v>44743</v>
      </c>
      <c r="G2293" s="106">
        <v>22</v>
      </c>
      <c r="H2293" s="106">
        <v>0</v>
      </c>
      <c r="I2293" s="106">
        <v>0</v>
      </c>
      <c r="J2293" s="106">
        <v>0</v>
      </c>
      <c r="K2293" s="117">
        <v>0</v>
      </c>
      <c r="L2293" s="106">
        <v>0</v>
      </c>
      <c r="M2293" s="117"/>
    </row>
    <row r="2294" spans="2:13">
      <c r="B2294" s="117" t="s">
        <v>20</v>
      </c>
      <c r="C2294" s="117" t="s">
        <v>1399</v>
      </c>
      <c r="D2294" s="117" t="s">
        <v>1527</v>
      </c>
      <c r="E2294" s="117">
        <v>24261</v>
      </c>
      <c r="F2294" s="141">
        <v>44743</v>
      </c>
      <c r="G2294" s="106">
        <v>1</v>
      </c>
      <c r="H2294" s="106">
        <v>0</v>
      </c>
      <c r="I2294" s="106">
        <v>0</v>
      </c>
      <c r="J2294" s="106">
        <v>0</v>
      </c>
      <c r="K2294" s="117">
        <v>0</v>
      </c>
      <c r="L2294" s="106">
        <v>0</v>
      </c>
      <c r="M2294" s="117"/>
    </row>
    <row r="2295" spans="2:13">
      <c r="B2295" s="117" t="s">
        <v>20</v>
      </c>
      <c r="C2295" s="117" t="s">
        <v>1381</v>
      </c>
      <c r="D2295" s="117" t="s">
        <v>1447</v>
      </c>
      <c r="E2295" s="117">
        <v>26877</v>
      </c>
      <c r="F2295" s="141">
        <v>44743</v>
      </c>
      <c r="G2295" s="106">
        <v>4</v>
      </c>
      <c r="H2295" s="106">
        <v>0</v>
      </c>
      <c r="I2295" s="106">
        <v>0</v>
      </c>
      <c r="J2295" s="106">
        <v>0</v>
      </c>
      <c r="K2295" s="117">
        <v>0</v>
      </c>
      <c r="L2295" s="106">
        <v>0</v>
      </c>
      <c r="M2295" s="117"/>
    </row>
    <row r="2296" spans="2:13">
      <c r="B2296" s="117" t="s">
        <v>20</v>
      </c>
      <c r="C2296" s="117" t="s">
        <v>1379</v>
      </c>
      <c r="D2296" s="117" t="s">
        <v>1528</v>
      </c>
      <c r="E2296" s="117">
        <v>17860</v>
      </c>
      <c r="F2296" s="141">
        <v>44743</v>
      </c>
      <c r="G2296" s="106">
        <v>2</v>
      </c>
      <c r="H2296" s="106">
        <v>0</v>
      </c>
      <c r="I2296" s="106">
        <v>0</v>
      </c>
      <c r="J2296" s="106">
        <v>0</v>
      </c>
      <c r="K2296" s="117">
        <v>0</v>
      </c>
      <c r="L2296" s="106">
        <v>0</v>
      </c>
      <c r="M2296" s="117"/>
    </row>
    <row r="2297" spans="2:13">
      <c r="B2297" s="117" t="s">
        <v>20</v>
      </c>
      <c r="C2297" s="117" t="s">
        <v>1379</v>
      </c>
      <c r="D2297" s="117" t="s">
        <v>1458</v>
      </c>
      <c r="E2297" s="117">
        <v>25067</v>
      </c>
      <c r="F2297" s="141">
        <v>44743</v>
      </c>
      <c r="G2297" s="106">
        <v>17</v>
      </c>
      <c r="H2297" s="106">
        <v>0</v>
      </c>
      <c r="I2297" s="106">
        <v>0</v>
      </c>
      <c r="J2297" s="106">
        <v>0</v>
      </c>
      <c r="K2297" s="117">
        <v>0</v>
      </c>
      <c r="L2297" s="106">
        <v>0</v>
      </c>
      <c r="M2297" s="117"/>
    </row>
    <row r="2298" spans="2:13">
      <c r="B2298" s="117" t="s">
        <v>20</v>
      </c>
      <c r="C2298" s="117" t="s">
        <v>1383</v>
      </c>
      <c r="D2298" s="117" t="s">
        <v>1411</v>
      </c>
      <c r="E2298" s="117">
        <v>17858</v>
      </c>
      <c r="F2298" s="141">
        <v>44743</v>
      </c>
      <c r="G2298" s="106">
        <v>8</v>
      </c>
      <c r="H2298" s="106">
        <v>0</v>
      </c>
      <c r="I2298" s="106">
        <v>0</v>
      </c>
      <c r="J2298" s="106">
        <v>0</v>
      </c>
      <c r="K2298" s="117">
        <v>0</v>
      </c>
      <c r="L2298" s="106">
        <v>0</v>
      </c>
      <c r="M2298" s="117"/>
    </row>
    <row r="2299" spans="2:13">
      <c r="B2299" s="117" t="s">
        <v>20</v>
      </c>
      <c r="C2299" s="117" t="s">
        <v>1376</v>
      </c>
      <c r="D2299" s="117" t="s">
        <v>201</v>
      </c>
      <c r="E2299" s="117">
        <v>18011</v>
      </c>
      <c r="F2299" s="141">
        <v>44743</v>
      </c>
      <c r="G2299" s="106">
        <v>12</v>
      </c>
      <c r="H2299" s="106">
        <v>0</v>
      </c>
      <c r="I2299" s="106">
        <v>0</v>
      </c>
      <c r="J2299" s="106">
        <v>0</v>
      </c>
      <c r="K2299" s="117">
        <v>0</v>
      </c>
      <c r="L2299" s="106">
        <v>0</v>
      </c>
      <c r="M2299" s="117"/>
    </row>
    <row r="2300" spans="2:13">
      <c r="B2300" s="117" t="s">
        <v>20</v>
      </c>
      <c r="C2300" s="117" t="s">
        <v>1381</v>
      </c>
      <c r="D2300" s="117" t="s">
        <v>1529</v>
      </c>
      <c r="E2300" s="117">
        <v>24020</v>
      </c>
      <c r="F2300" s="141">
        <v>44743</v>
      </c>
      <c r="G2300" s="106">
        <v>1</v>
      </c>
      <c r="H2300" s="106">
        <v>0</v>
      </c>
      <c r="I2300" s="106">
        <v>0</v>
      </c>
      <c r="J2300" s="106">
        <v>0</v>
      </c>
      <c r="K2300" s="117">
        <v>0</v>
      </c>
      <c r="L2300" s="106">
        <v>0</v>
      </c>
      <c r="M2300" s="117"/>
    </row>
    <row r="2301" spans="2:13">
      <c r="B2301" s="117" t="s">
        <v>20</v>
      </c>
      <c r="C2301" s="117" t="s">
        <v>1385</v>
      </c>
      <c r="D2301" s="117" t="s">
        <v>1448</v>
      </c>
      <c r="E2301" s="117">
        <v>15628</v>
      </c>
      <c r="F2301" s="141">
        <v>44743</v>
      </c>
      <c r="G2301" s="106">
        <v>35</v>
      </c>
      <c r="H2301" s="106">
        <v>0</v>
      </c>
      <c r="I2301" s="106">
        <v>0</v>
      </c>
      <c r="J2301" s="106">
        <v>0</v>
      </c>
      <c r="K2301" s="117">
        <v>0</v>
      </c>
      <c r="L2301" s="106">
        <v>0</v>
      </c>
      <c r="M2301" s="117"/>
    </row>
    <row r="2302" spans="2:13">
      <c r="B2302" s="117" t="s">
        <v>20</v>
      </c>
      <c r="C2302" s="117" t="s">
        <v>1399</v>
      </c>
      <c r="D2302" s="117" t="s">
        <v>1530</v>
      </c>
      <c r="E2302" s="117">
        <v>15635</v>
      </c>
      <c r="F2302" s="141">
        <v>44743</v>
      </c>
      <c r="G2302" s="106">
        <v>7</v>
      </c>
      <c r="H2302" s="106">
        <v>0</v>
      </c>
      <c r="I2302" s="106">
        <v>0</v>
      </c>
      <c r="J2302" s="106">
        <v>0</v>
      </c>
      <c r="K2302" s="117">
        <v>0</v>
      </c>
      <c r="L2302" s="106">
        <v>0</v>
      </c>
      <c r="M2302" s="117"/>
    </row>
    <row r="2303" spans="2:13">
      <c r="B2303" s="117" t="s">
        <v>20</v>
      </c>
      <c r="C2303" s="117" t="s">
        <v>1385</v>
      </c>
      <c r="D2303" s="117" t="s">
        <v>1436</v>
      </c>
      <c r="E2303" s="117">
        <v>15643</v>
      </c>
      <c r="F2303" s="141">
        <v>44743</v>
      </c>
      <c r="G2303" s="106">
        <v>0</v>
      </c>
      <c r="H2303" s="106">
        <v>0</v>
      </c>
      <c r="I2303" s="106">
        <v>0</v>
      </c>
      <c r="J2303" s="106">
        <v>0</v>
      </c>
      <c r="K2303" s="117">
        <v>0</v>
      </c>
      <c r="L2303" s="106">
        <v>0</v>
      </c>
      <c r="M2303" s="117"/>
    </row>
    <row r="2304" spans="2:13">
      <c r="B2304" s="117" t="s">
        <v>20</v>
      </c>
      <c r="C2304" s="117" t="s">
        <v>1383</v>
      </c>
      <c r="D2304" s="117" t="s">
        <v>1460</v>
      </c>
      <c r="E2304" s="117">
        <v>16409</v>
      </c>
      <c r="F2304" s="141">
        <v>44743</v>
      </c>
      <c r="G2304" s="106">
        <v>34</v>
      </c>
      <c r="H2304" s="106">
        <v>0</v>
      </c>
      <c r="I2304" s="106">
        <v>0</v>
      </c>
      <c r="J2304" s="106">
        <v>0</v>
      </c>
      <c r="K2304" s="117">
        <v>0</v>
      </c>
      <c r="L2304" s="106">
        <v>0</v>
      </c>
      <c r="M2304" s="117"/>
    </row>
    <row r="2305" spans="2:13">
      <c r="B2305" s="117" t="s">
        <v>20</v>
      </c>
      <c r="C2305" s="117" t="s">
        <v>1407</v>
      </c>
      <c r="D2305" s="117" t="s">
        <v>1531</v>
      </c>
      <c r="E2305" s="117">
        <v>18010</v>
      </c>
      <c r="F2305" s="141">
        <v>44743</v>
      </c>
      <c r="G2305" s="106">
        <v>0</v>
      </c>
      <c r="H2305" s="106">
        <v>0</v>
      </c>
      <c r="I2305" s="106">
        <v>0</v>
      </c>
      <c r="J2305" s="106">
        <v>0</v>
      </c>
      <c r="K2305" s="117">
        <v>0</v>
      </c>
      <c r="L2305" s="106">
        <v>0</v>
      </c>
      <c r="M2305" s="117"/>
    </row>
    <row r="2306" spans="2:13">
      <c r="B2306" s="117" t="s">
        <v>20</v>
      </c>
      <c r="C2306" s="117" t="s">
        <v>1379</v>
      </c>
      <c r="D2306" s="117" t="s">
        <v>1439</v>
      </c>
      <c r="E2306" s="117">
        <v>15728</v>
      </c>
      <c r="F2306" s="141">
        <v>44743</v>
      </c>
      <c r="G2306" s="106">
        <v>0</v>
      </c>
      <c r="H2306" s="106">
        <v>0</v>
      </c>
      <c r="I2306" s="106">
        <v>0</v>
      </c>
      <c r="J2306" s="106">
        <v>0</v>
      </c>
      <c r="K2306" s="117">
        <v>0</v>
      </c>
      <c r="L2306" s="106">
        <v>0</v>
      </c>
      <c r="M2306" s="117"/>
    </row>
    <row r="2307" spans="2:13">
      <c r="B2307" s="117" t="s">
        <v>20</v>
      </c>
      <c r="C2307" s="117" t="s">
        <v>1379</v>
      </c>
      <c r="D2307" s="117" t="s">
        <v>1503</v>
      </c>
      <c r="E2307" s="117">
        <v>16682</v>
      </c>
      <c r="F2307" s="141">
        <v>44743</v>
      </c>
      <c r="G2307" s="106">
        <v>84</v>
      </c>
      <c r="H2307" s="106">
        <v>0</v>
      </c>
      <c r="I2307" s="106">
        <v>0</v>
      </c>
      <c r="J2307" s="106">
        <v>0</v>
      </c>
      <c r="K2307" s="117">
        <v>0</v>
      </c>
      <c r="L2307" s="106">
        <v>0</v>
      </c>
      <c r="M2307" s="117"/>
    </row>
    <row r="2308" spans="2:13">
      <c r="B2308" s="117" t="s">
        <v>20</v>
      </c>
      <c r="C2308" s="117" t="s">
        <v>1383</v>
      </c>
      <c r="D2308" s="117" t="s">
        <v>1464</v>
      </c>
      <c r="E2308" s="117">
        <v>16403</v>
      </c>
      <c r="F2308" s="141">
        <v>44743</v>
      </c>
      <c r="G2308" s="106">
        <v>14</v>
      </c>
      <c r="H2308" s="106">
        <v>0</v>
      </c>
      <c r="I2308" s="106">
        <v>0</v>
      </c>
      <c r="J2308" s="106">
        <v>0</v>
      </c>
      <c r="K2308" s="117">
        <v>0</v>
      </c>
      <c r="L2308" s="106">
        <v>0</v>
      </c>
      <c r="M2308" s="117"/>
    </row>
    <row r="2309" spans="2:13">
      <c r="B2309" s="117" t="s">
        <v>20</v>
      </c>
      <c r="C2309" s="117" t="s">
        <v>1388</v>
      </c>
      <c r="D2309" s="117" t="s">
        <v>1441</v>
      </c>
      <c r="E2309" s="117">
        <v>15772</v>
      </c>
      <c r="F2309" s="141">
        <v>44743</v>
      </c>
      <c r="G2309" s="106">
        <v>7</v>
      </c>
      <c r="H2309" s="106">
        <v>0</v>
      </c>
      <c r="I2309" s="106">
        <v>0</v>
      </c>
      <c r="J2309" s="106">
        <v>0</v>
      </c>
      <c r="K2309" s="117">
        <v>0</v>
      </c>
      <c r="L2309" s="106">
        <v>0</v>
      </c>
      <c r="M2309" s="117"/>
    </row>
    <row r="2310" spans="2:13">
      <c r="B2310" s="117" t="s">
        <v>20</v>
      </c>
      <c r="C2310" s="117" t="s">
        <v>1385</v>
      </c>
      <c r="D2310" s="117" t="s">
        <v>1505</v>
      </c>
      <c r="E2310" s="117">
        <v>24053</v>
      </c>
      <c r="F2310" s="141">
        <v>44743</v>
      </c>
      <c r="G2310" s="106">
        <v>0</v>
      </c>
      <c r="H2310" s="106">
        <v>0</v>
      </c>
      <c r="I2310" s="106">
        <v>0</v>
      </c>
      <c r="J2310" s="106">
        <v>0</v>
      </c>
      <c r="K2310" s="117">
        <v>0</v>
      </c>
      <c r="L2310" s="106">
        <v>0</v>
      </c>
      <c r="M2310" s="117"/>
    </row>
    <row r="2311" spans="2:13">
      <c r="B2311" s="117" t="s">
        <v>20</v>
      </c>
      <c r="C2311" s="117" t="s">
        <v>1388</v>
      </c>
      <c r="D2311" s="117" t="s">
        <v>171</v>
      </c>
      <c r="E2311" s="117">
        <v>15775</v>
      </c>
      <c r="F2311" s="141">
        <v>44743</v>
      </c>
      <c r="G2311" s="106">
        <v>3</v>
      </c>
      <c r="H2311" s="106">
        <v>0</v>
      </c>
      <c r="I2311" s="106">
        <v>0</v>
      </c>
      <c r="J2311" s="106">
        <v>0</v>
      </c>
      <c r="K2311" s="117">
        <v>0</v>
      </c>
      <c r="L2311" s="106">
        <v>0</v>
      </c>
      <c r="M2311" s="117"/>
    </row>
    <row r="2312" spans="2:13">
      <c r="B2312" s="117" t="s">
        <v>20</v>
      </c>
      <c r="C2312" s="117" t="s">
        <v>1385</v>
      </c>
      <c r="D2312" s="117" t="s">
        <v>176</v>
      </c>
      <c r="E2312" s="117">
        <v>15778</v>
      </c>
      <c r="F2312" s="141">
        <v>44743</v>
      </c>
      <c r="G2312" s="106">
        <v>14</v>
      </c>
      <c r="H2312" s="106">
        <v>0</v>
      </c>
      <c r="I2312" s="106">
        <v>0</v>
      </c>
      <c r="J2312" s="106">
        <v>0</v>
      </c>
      <c r="K2312" s="117">
        <v>0</v>
      </c>
      <c r="L2312" s="106">
        <v>0</v>
      </c>
      <c r="M2312" s="117"/>
    </row>
    <row r="2313" spans="2:13">
      <c r="B2313" s="117" t="s">
        <v>20</v>
      </c>
      <c r="C2313" s="117" t="s">
        <v>1393</v>
      </c>
      <c r="D2313" s="117" t="s">
        <v>1465</v>
      </c>
      <c r="E2313" s="117">
        <v>16412</v>
      </c>
      <c r="F2313" s="141">
        <v>44743</v>
      </c>
      <c r="G2313" s="106">
        <v>0</v>
      </c>
      <c r="H2313" s="106">
        <v>0</v>
      </c>
      <c r="I2313" s="106">
        <v>0</v>
      </c>
      <c r="J2313" s="106">
        <v>0</v>
      </c>
      <c r="K2313" s="117">
        <v>0</v>
      </c>
      <c r="L2313" s="106">
        <v>0</v>
      </c>
      <c r="M2313" s="117"/>
    </row>
    <row r="2314" spans="2:13">
      <c r="B2314" s="117" t="s">
        <v>20</v>
      </c>
      <c r="C2314" s="117" t="s">
        <v>1379</v>
      </c>
      <c r="D2314" s="117" t="s">
        <v>1506</v>
      </c>
      <c r="E2314" s="117">
        <v>19885</v>
      </c>
      <c r="F2314" s="141">
        <v>44774</v>
      </c>
      <c r="G2314" s="106">
        <v>0</v>
      </c>
      <c r="H2314" s="106">
        <v>0</v>
      </c>
      <c r="I2314" s="106">
        <v>0</v>
      </c>
      <c r="J2314" s="106">
        <v>0</v>
      </c>
      <c r="K2314" s="117">
        <v>0</v>
      </c>
      <c r="L2314" s="106">
        <v>0</v>
      </c>
      <c r="M2314" s="117"/>
    </row>
    <row r="2315" spans="2:13">
      <c r="B2315" s="117" t="s">
        <v>20</v>
      </c>
      <c r="C2315" s="117" t="s">
        <v>1397</v>
      </c>
      <c r="D2315" s="117" t="s">
        <v>1507</v>
      </c>
      <c r="E2315" s="117">
        <v>18009</v>
      </c>
      <c r="F2315" s="141">
        <v>44774</v>
      </c>
      <c r="G2315" s="106">
        <v>1</v>
      </c>
      <c r="H2315" s="106">
        <v>0</v>
      </c>
      <c r="I2315" s="106">
        <v>0</v>
      </c>
      <c r="J2315" s="106">
        <v>0</v>
      </c>
      <c r="K2315" s="117">
        <v>0</v>
      </c>
      <c r="L2315" s="106">
        <v>0</v>
      </c>
      <c r="M2315" s="117"/>
    </row>
    <row r="2316" spans="2:13">
      <c r="B2316" s="117" t="s">
        <v>20</v>
      </c>
      <c r="C2316" s="117" t="s">
        <v>1389</v>
      </c>
      <c r="D2316" s="117" t="s">
        <v>177</v>
      </c>
      <c r="E2316" s="117">
        <v>14207</v>
      </c>
      <c r="F2316" s="141">
        <v>44774</v>
      </c>
      <c r="G2316" s="106">
        <v>24</v>
      </c>
      <c r="H2316" s="106">
        <v>0</v>
      </c>
      <c r="I2316" s="106">
        <v>0</v>
      </c>
      <c r="J2316" s="106">
        <v>0</v>
      </c>
      <c r="K2316" s="117">
        <v>0</v>
      </c>
      <c r="L2316" s="106">
        <v>0</v>
      </c>
      <c r="M2316" s="117"/>
    </row>
    <row r="2317" spans="2:13">
      <c r="B2317" s="117" t="s">
        <v>20</v>
      </c>
      <c r="C2317" s="117" t="s">
        <v>1393</v>
      </c>
      <c r="D2317" s="117" t="s">
        <v>1442</v>
      </c>
      <c r="E2317" s="117">
        <v>14222</v>
      </c>
      <c r="F2317" s="141">
        <v>44774</v>
      </c>
      <c r="G2317" s="106">
        <v>5</v>
      </c>
      <c r="H2317" s="106">
        <v>0</v>
      </c>
      <c r="I2317" s="106">
        <v>0</v>
      </c>
      <c r="J2317" s="106">
        <v>0</v>
      </c>
      <c r="K2317" s="117">
        <v>0</v>
      </c>
      <c r="L2317" s="106">
        <v>0</v>
      </c>
      <c r="M2317" s="117"/>
    </row>
    <row r="2318" spans="2:13">
      <c r="B2318" s="117" t="s">
        <v>20</v>
      </c>
      <c r="C2318" s="117" t="s">
        <v>1385</v>
      </c>
      <c r="D2318" s="117" t="s">
        <v>29</v>
      </c>
      <c r="E2318" s="117">
        <v>14223</v>
      </c>
      <c r="F2318" s="141">
        <v>44774</v>
      </c>
      <c r="G2318" s="106">
        <v>42</v>
      </c>
      <c r="H2318" s="106">
        <v>0</v>
      </c>
      <c r="I2318" s="106">
        <v>0</v>
      </c>
      <c r="J2318" s="106">
        <v>0</v>
      </c>
      <c r="K2318" s="117">
        <v>0</v>
      </c>
      <c r="L2318" s="106">
        <v>0</v>
      </c>
      <c r="M2318" s="117"/>
    </row>
    <row r="2319" spans="2:13">
      <c r="B2319" s="117" t="s">
        <v>20</v>
      </c>
      <c r="C2319" s="117" t="s">
        <v>1385</v>
      </c>
      <c r="D2319" s="117" t="s">
        <v>30</v>
      </c>
      <c r="E2319" s="117">
        <v>14224</v>
      </c>
      <c r="F2319" s="141">
        <v>44774</v>
      </c>
      <c r="G2319" s="106">
        <v>89</v>
      </c>
      <c r="H2319" s="106">
        <v>0</v>
      </c>
      <c r="I2319" s="106">
        <v>0</v>
      </c>
      <c r="J2319" s="106">
        <v>0</v>
      </c>
      <c r="K2319" s="117">
        <v>0</v>
      </c>
      <c r="L2319" s="106">
        <v>0</v>
      </c>
      <c r="M2319" s="117"/>
    </row>
    <row r="2320" spans="2:13">
      <c r="B2320" s="117" t="s">
        <v>20</v>
      </c>
      <c r="C2320" s="117" t="s">
        <v>1376</v>
      </c>
      <c r="D2320" s="117" t="s">
        <v>1508</v>
      </c>
      <c r="E2320" s="117">
        <v>14226</v>
      </c>
      <c r="F2320" s="141">
        <v>44774</v>
      </c>
      <c r="G2320" s="106">
        <v>13</v>
      </c>
      <c r="H2320" s="106">
        <v>0</v>
      </c>
      <c r="I2320" s="106">
        <v>0</v>
      </c>
      <c r="J2320" s="106">
        <v>0</v>
      </c>
      <c r="K2320" s="117">
        <v>0</v>
      </c>
      <c r="L2320" s="106">
        <v>0</v>
      </c>
      <c r="M2320" s="117"/>
    </row>
    <row r="2321" spans="2:13">
      <c r="B2321" s="117" t="s">
        <v>20</v>
      </c>
      <c r="C2321" s="117" t="s">
        <v>1393</v>
      </c>
      <c r="D2321" s="117" t="s">
        <v>181</v>
      </c>
      <c r="E2321" s="117">
        <v>14247</v>
      </c>
      <c r="F2321" s="141">
        <v>44774</v>
      </c>
      <c r="G2321" s="106">
        <v>11</v>
      </c>
      <c r="H2321" s="106">
        <v>0</v>
      </c>
      <c r="I2321" s="106">
        <v>0</v>
      </c>
      <c r="J2321" s="106">
        <v>0</v>
      </c>
      <c r="K2321" s="117">
        <v>0</v>
      </c>
      <c r="L2321" s="106">
        <v>0</v>
      </c>
      <c r="M2321" s="117"/>
    </row>
    <row r="2322" spans="2:13">
      <c r="B2322" s="117" t="s">
        <v>20</v>
      </c>
      <c r="C2322" s="117" t="s">
        <v>1381</v>
      </c>
      <c r="D2322" s="117" t="s">
        <v>1382</v>
      </c>
      <c r="E2322" s="117">
        <v>17542</v>
      </c>
      <c r="F2322" s="141">
        <v>44774</v>
      </c>
      <c r="G2322" s="106">
        <v>2</v>
      </c>
      <c r="H2322" s="106">
        <v>0</v>
      </c>
      <c r="I2322" s="106">
        <v>0</v>
      </c>
      <c r="J2322" s="106">
        <v>0</v>
      </c>
      <c r="K2322" s="117">
        <v>0</v>
      </c>
      <c r="L2322" s="106">
        <v>0</v>
      </c>
      <c r="M2322" s="117"/>
    </row>
    <row r="2323" spans="2:13">
      <c r="B2323" s="117" t="s">
        <v>20</v>
      </c>
      <c r="C2323" s="117" t="s">
        <v>1383</v>
      </c>
      <c r="D2323" s="117" t="s">
        <v>1384</v>
      </c>
      <c r="E2323" s="117">
        <v>24855</v>
      </c>
      <c r="F2323" s="141">
        <v>44774</v>
      </c>
      <c r="G2323" s="106">
        <v>1</v>
      </c>
      <c r="H2323" s="106">
        <v>0</v>
      </c>
      <c r="I2323" s="106">
        <v>0</v>
      </c>
      <c r="J2323" s="106">
        <v>0</v>
      </c>
      <c r="K2323" s="117">
        <v>0</v>
      </c>
      <c r="L2323" s="106">
        <v>0</v>
      </c>
      <c r="M2323" s="117"/>
    </row>
    <row r="2324" spans="2:13">
      <c r="B2324" s="117" t="s">
        <v>20</v>
      </c>
      <c r="C2324" s="117" t="s">
        <v>1397</v>
      </c>
      <c r="D2324" s="117" t="s">
        <v>27</v>
      </c>
      <c r="E2324" s="117">
        <v>14263</v>
      </c>
      <c r="F2324" s="141">
        <v>44774</v>
      </c>
      <c r="G2324" s="106">
        <v>7</v>
      </c>
      <c r="H2324" s="106">
        <v>0</v>
      </c>
      <c r="I2324" s="106">
        <v>0</v>
      </c>
      <c r="J2324" s="106">
        <v>0</v>
      </c>
      <c r="K2324" s="117">
        <v>0</v>
      </c>
      <c r="L2324" s="106">
        <v>0</v>
      </c>
      <c r="M2324" s="117"/>
    </row>
    <row r="2325" spans="2:13">
      <c r="B2325" s="117" t="s">
        <v>20</v>
      </c>
      <c r="C2325" s="117" t="s">
        <v>1397</v>
      </c>
      <c r="D2325" s="117" t="s">
        <v>1471</v>
      </c>
      <c r="E2325" s="117">
        <v>14265</v>
      </c>
      <c r="F2325" s="141">
        <v>44774</v>
      </c>
      <c r="G2325" s="106">
        <v>132</v>
      </c>
      <c r="H2325" s="106">
        <v>0</v>
      </c>
      <c r="I2325" s="106">
        <v>0</v>
      </c>
      <c r="J2325" s="106">
        <v>0</v>
      </c>
      <c r="K2325" s="117">
        <v>0</v>
      </c>
      <c r="L2325" s="106">
        <v>0</v>
      </c>
      <c r="M2325" s="117"/>
    </row>
    <row r="2326" spans="2:13">
      <c r="B2326" s="117" t="s">
        <v>20</v>
      </c>
      <c r="C2326" s="117" t="s">
        <v>1393</v>
      </c>
      <c r="D2326" s="117" t="s">
        <v>1414</v>
      </c>
      <c r="E2326" s="117">
        <v>21846</v>
      </c>
      <c r="F2326" s="141">
        <v>44774</v>
      </c>
      <c r="G2326" s="106">
        <v>12</v>
      </c>
      <c r="H2326" s="106">
        <v>0</v>
      </c>
      <c r="I2326" s="106">
        <v>0</v>
      </c>
      <c r="J2326" s="106">
        <v>0</v>
      </c>
      <c r="K2326" s="117">
        <v>0</v>
      </c>
      <c r="L2326" s="106">
        <v>0</v>
      </c>
      <c r="M2326" s="117"/>
    </row>
    <row r="2327" spans="2:13">
      <c r="B2327" s="117" t="s">
        <v>20</v>
      </c>
      <c r="C2327" s="117" t="s">
        <v>1379</v>
      </c>
      <c r="D2327" s="117" t="s">
        <v>1532</v>
      </c>
      <c r="E2327" s="117">
        <v>14291</v>
      </c>
      <c r="F2327" s="141">
        <v>44774</v>
      </c>
      <c r="G2327" s="106">
        <v>7</v>
      </c>
      <c r="H2327" s="106">
        <v>0</v>
      </c>
      <c r="I2327" s="106">
        <v>0</v>
      </c>
      <c r="J2327" s="106">
        <v>0</v>
      </c>
      <c r="K2327" s="117">
        <v>0</v>
      </c>
      <c r="L2327" s="106">
        <v>0</v>
      </c>
      <c r="M2327" s="117"/>
    </row>
    <row r="2328" spans="2:13">
      <c r="B2328" s="117" t="s">
        <v>20</v>
      </c>
      <c r="C2328" s="117" t="s">
        <v>1379</v>
      </c>
      <c r="D2328" s="117" t="s">
        <v>1533</v>
      </c>
      <c r="E2328" s="117">
        <v>14328</v>
      </c>
      <c r="F2328" s="141">
        <v>44774</v>
      </c>
      <c r="G2328" s="106">
        <v>0</v>
      </c>
      <c r="H2328" s="106">
        <v>0</v>
      </c>
      <c r="I2328" s="106">
        <v>0</v>
      </c>
      <c r="J2328" s="106">
        <v>0</v>
      </c>
      <c r="K2328" s="117">
        <v>0</v>
      </c>
      <c r="L2328" s="106">
        <v>0</v>
      </c>
      <c r="M2328" s="117"/>
    </row>
    <row r="2329" spans="2:13">
      <c r="B2329" s="117" t="s">
        <v>20</v>
      </c>
      <c r="C2329" s="117" t="s">
        <v>1393</v>
      </c>
      <c r="D2329" s="117" t="s">
        <v>1534</v>
      </c>
      <c r="E2329" s="117">
        <v>21847</v>
      </c>
      <c r="F2329" s="141">
        <v>44774</v>
      </c>
      <c r="G2329" s="106">
        <v>0</v>
      </c>
      <c r="H2329" s="106">
        <v>0</v>
      </c>
      <c r="I2329" s="106">
        <v>0</v>
      </c>
      <c r="J2329" s="106">
        <v>0</v>
      </c>
      <c r="K2329" s="117">
        <v>0</v>
      </c>
      <c r="L2329" s="106">
        <v>0</v>
      </c>
      <c r="M2329" s="117"/>
    </row>
    <row r="2330" spans="2:13">
      <c r="B2330" s="117" t="s">
        <v>20</v>
      </c>
      <c r="C2330" s="117" t="s">
        <v>1383</v>
      </c>
      <c r="D2330" s="117" t="s">
        <v>1473</v>
      </c>
      <c r="E2330" s="117">
        <v>21605</v>
      </c>
      <c r="F2330" s="141">
        <v>44774</v>
      </c>
      <c r="G2330" s="106">
        <v>2</v>
      </c>
      <c r="H2330" s="106">
        <v>0</v>
      </c>
      <c r="I2330" s="106">
        <v>0</v>
      </c>
      <c r="J2330" s="106">
        <v>0</v>
      </c>
      <c r="K2330" s="117">
        <v>0</v>
      </c>
      <c r="L2330" s="106">
        <v>0</v>
      </c>
      <c r="M2330" s="117"/>
    </row>
    <row r="2331" spans="2:13">
      <c r="B2331" s="117" t="s">
        <v>20</v>
      </c>
      <c r="C2331" s="117" t="s">
        <v>1385</v>
      </c>
      <c r="D2331" s="117" t="s">
        <v>31</v>
      </c>
      <c r="E2331" s="117">
        <v>14424</v>
      </c>
      <c r="F2331" s="141">
        <v>44774</v>
      </c>
      <c r="G2331" s="106">
        <v>80</v>
      </c>
      <c r="H2331" s="106">
        <v>0</v>
      </c>
      <c r="I2331" s="106">
        <v>0</v>
      </c>
      <c r="J2331" s="106">
        <v>0</v>
      </c>
      <c r="K2331" s="117">
        <v>0</v>
      </c>
      <c r="L2331" s="106">
        <v>0</v>
      </c>
      <c r="M2331" s="117"/>
    </row>
    <row r="2332" spans="2:13">
      <c r="B2332" s="117" t="s">
        <v>20</v>
      </c>
      <c r="C2332" s="117" t="s">
        <v>1381</v>
      </c>
      <c r="D2332" s="117" t="s">
        <v>150</v>
      </c>
      <c r="E2332" s="117">
        <v>14425</v>
      </c>
      <c r="F2332" s="141">
        <v>44774</v>
      </c>
      <c r="G2332" s="106">
        <v>9</v>
      </c>
      <c r="H2332" s="106">
        <v>0</v>
      </c>
      <c r="I2332" s="106">
        <v>0</v>
      </c>
      <c r="J2332" s="106">
        <v>0</v>
      </c>
      <c r="K2332" s="117">
        <v>0</v>
      </c>
      <c r="L2332" s="106">
        <v>0</v>
      </c>
      <c r="M2332" s="117"/>
    </row>
    <row r="2333" spans="2:13">
      <c r="B2333" s="117" t="s">
        <v>20</v>
      </c>
      <c r="C2333" s="117" t="s">
        <v>1383</v>
      </c>
      <c r="D2333" s="117" t="s">
        <v>1415</v>
      </c>
      <c r="E2333" s="117">
        <v>27641</v>
      </c>
      <c r="F2333" s="141">
        <v>44774</v>
      </c>
      <c r="G2333" s="106">
        <v>2</v>
      </c>
      <c r="H2333" s="106">
        <v>0</v>
      </c>
      <c r="I2333" s="106">
        <v>0</v>
      </c>
      <c r="J2333" s="106">
        <v>0</v>
      </c>
      <c r="K2333" s="117">
        <v>0</v>
      </c>
      <c r="L2333" s="106">
        <v>0</v>
      </c>
      <c r="M2333" s="117"/>
    </row>
    <row r="2334" spans="2:13">
      <c r="B2334" s="117" t="s">
        <v>20</v>
      </c>
      <c r="C2334" s="117" t="s">
        <v>1399</v>
      </c>
      <c r="D2334" s="117" t="s">
        <v>1474</v>
      </c>
      <c r="E2334" s="117">
        <v>14431</v>
      </c>
      <c r="F2334" s="141">
        <v>44774</v>
      </c>
      <c r="G2334" s="106">
        <v>97</v>
      </c>
      <c r="H2334" s="106">
        <v>0</v>
      </c>
      <c r="I2334" s="106">
        <v>0</v>
      </c>
      <c r="J2334" s="106">
        <v>0</v>
      </c>
      <c r="K2334" s="117">
        <v>0</v>
      </c>
      <c r="L2334" s="106">
        <v>0</v>
      </c>
      <c r="M2334" s="117"/>
    </row>
    <row r="2335" spans="2:13">
      <c r="B2335" s="117" t="s">
        <v>20</v>
      </c>
      <c r="C2335" s="117" t="s">
        <v>1379</v>
      </c>
      <c r="D2335" s="117" t="s">
        <v>1510</v>
      </c>
      <c r="E2335" s="117">
        <v>14447</v>
      </c>
      <c r="F2335" s="141">
        <v>44774</v>
      </c>
      <c r="G2335" s="106">
        <v>8</v>
      </c>
      <c r="H2335" s="106">
        <v>0</v>
      </c>
      <c r="I2335" s="106">
        <v>0</v>
      </c>
      <c r="J2335" s="106">
        <v>0</v>
      </c>
      <c r="K2335" s="117">
        <v>0</v>
      </c>
      <c r="L2335" s="106">
        <v>0</v>
      </c>
      <c r="M2335" s="117"/>
    </row>
    <row r="2336" spans="2:13">
      <c r="B2336" s="117" t="s">
        <v>20</v>
      </c>
      <c r="C2336" s="117" t="s">
        <v>1379</v>
      </c>
      <c r="D2336" s="117" t="s">
        <v>562</v>
      </c>
      <c r="E2336" s="117">
        <v>14443</v>
      </c>
      <c r="F2336" s="141">
        <v>44774</v>
      </c>
      <c r="G2336" s="106">
        <v>0</v>
      </c>
      <c r="H2336" s="106">
        <v>0</v>
      </c>
      <c r="I2336" s="106">
        <v>0</v>
      </c>
      <c r="J2336" s="106">
        <v>0</v>
      </c>
      <c r="K2336" s="117">
        <v>0</v>
      </c>
      <c r="L2336" s="106">
        <v>0</v>
      </c>
      <c r="M2336" s="117"/>
    </row>
    <row r="2337" spans="2:13">
      <c r="B2337" s="117" t="s">
        <v>20</v>
      </c>
      <c r="C2337" s="117" t="s">
        <v>1385</v>
      </c>
      <c r="D2337" s="117" t="s">
        <v>32</v>
      </c>
      <c r="E2337" s="117">
        <v>14458</v>
      </c>
      <c r="F2337" s="141">
        <v>44774</v>
      </c>
      <c r="G2337" s="106">
        <v>70</v>
      </c>
      <c r="H2337" s="106">
        <v>0</v>
      </c>
      <c r="I2337" s="106">
        <v>0</v>
      </c>
      <c r="J2337" s="106">
        <v>0</v>
      </c>
      <c r="K2337" s="117">
        <v>0</v>
      </c>
      <c r="L2337" s="106">
        <v>0</v>
      </c>
      <c r="M2337" s="117"/>
    </row>
    <row r="2338" spans="2:13">
      <c r="B2338" s="117" t="s">
        <v>20</v>
      </c>
      <c r="C2338" s="117" t="s">
        <v>1397</v>
      </c>
      <c r="D2338" s="117" t="s">
        <v>1535</v>
      </c>
      <c r="E2338" s="117">
        <v>25773</v>
      </c>
      <c r="F2338" s="141">
        <v>44774</v>
      </c>
      <c r="G2338" s="106">
        <v>0</v>
      </c>
      <c r="H2338" s="106">
        <v>0</v>
      </c>
      <c r="I2338" s="106">
        <v>0</v>
      </c>
      <c r="J2338" s="106">
        <v>0</v>
      </c>
      <c r="K2338" s="117">
        <v>0</v>
      </c>
      <c r="L2338" s="106">
        <v>0</v>
      </c>
      <c r="M2338" s="117"/>
    </row>
    <row r="2339" spans="2:13">
      <c r="B2339" s="117" t="s">
        <v>20</v>
      </c>
      <c r="C2339" s="117" t="s">
        <v>1388</v>
      </c>
      <c r="D2339" s="117" t="s">
        <v>1451</v>
      </c>
      <c r="E2339" s="117">
        <v>26987</v>
      </c>
      <c r="F2339" s="141">
        <v>44774</v>
      </c>
      <c r="G2339" s="106">
        <v>2</v>
      </c>
      <c r="H2339" s="106">
        <v>0</v>
      </c>
      <c r="I2339" s="106">
        <v>0</v>
      </c>
      <c r="J2339" s="106">
        <v>0</v>
      </c>
      <c r="K2339" s="117">
        <v>0</v>
      </c>
      <c r="L2339" s="106">
        <v>0</v>
      </c>
      <c r="M2339" s="117"/>
    </row>
    <row r="2340" spans="2:13">
      <c r="B2340" s="117" t="s">
        <v>20</v>
      </c>
      <c r="C2340" s="117" t="s">
        <v>1397</v>
      </c>
      <c r="D2340" s="117" t="s">
        <v>567</v>
      </c>
      <c r="E2340" s="117">
        <v>14177</v>
      </c>
      <c r="F2340" s="141">
        <v>44774</v>
      </c>
      <c r="G2340" s="106">
        <v>2</v>
      </c>
      <c r="H2340" s="106">
        <v>0</v>
      </c>
      <c r="I2340" s="106">
        <v>0</v>
      </c>
      <c r="J2340" s="106">
        <v>0</v>
      </c>
      <c r="K2340" s="117">
        <v>0</v>
      </c>
      <c r="L2340" s="106">
        <v>0</v>
      </c>
      <c r="M2340" s="117"/>
    </row>
    <row r="2341" spans="2:13">
      <c r="B2341" s="117" t="s">
        <v>20</v>
      </c>
      <c r="C2341" s="117" t="s">
        <v>1389</v>
      </c>
      <c r="D2341" s="117" t="s">
        <v>568</v>
      </c>
      <c r="E2341" s="117">
        <v>14498</v>
      </c>
      <c r="F2341" s="141">
        <v>44774</v>
      </c>
      <c r="G2341" s="106">
        <v>48</v>
      </c>
      <c r="H2341" s="106">
        <v>0</v>
      </c>
      <c r="I2341" s="106">
        <v>0</v>
      </c>
      <c r="J2341" s="106">
        <v>0</v>
      </c>
      <c r="K2341" s="117">
        <v>0</v>
      </c>
      <c r="L2341" s="106">
        <v>0</v>
      </c>
      <c r="M2341" s="117"/>
    </row>
    <row r="2342" spans="2:13">
      <c r="B2342" s="117" t="s">
        <v>20</v>
      </c>
      <c r="C2342" s="117" t="s">
        <v>1397</v>
      </c>
      <c r="D2342" s="117" t="s">
        <v>1536</v>
      </c>
      <c r="E2342" s="117">
        <v>18659</v>
      </c>
      <c r="F2342" s="141">
        <v>44774</v>
      </c>
      <c r="G2342" s="106">
        <v>0</v>
      </c>
      <c r="H2342" s="106">
        <v>0</v>
      </c>
      <c r="I2342" s="106">
        <v>0</v>
      </c>
      <c r="J2342" s="106">
        <v>0</v>
      </c>
      <c r="K2342" s="117">
        <v>0</v>
      </c>
      <c r="L2342" s="106">
        <v>0</v>
      </c>
      <c r="M2342" s="117"/>
    </row>
    <row r="2343" spans="2:13">
      <c r="B2343" s="117" t="s">
        <v>20</v>
      </c>
      <c r="C2343" s="117" t="s">
        <v>1381</v>
      </c>
      <c r="D2343" s="117" t="s">
        <v>1511</v>
      </c>
      <c r="E2343" s="117">
        <v>14508</v>
      </c>
      <c r="F2343" s="141">
        <v>44774</v>
      </c>
      <c r="G2343" s="106">
        <v>10</v>
      </c>
      <c r="H2343" s="106">
        <v>0</v>
      </c>
      <c r="I2343" s="106">
        <v>0</v>
      </c>
      <c r="J2343" s="106">
        <v>0</v>
      </c>
      <c r="K2343" s="117">
        <v>0</v>
      </c>
      <c r="L2343" s="106">
        <v>0</v>
      </c>
      <c r="M2343" s="117"/>
    </row>
    <row r="2344" spans="2:13">
      <c r="B2344" s="117" t="s">
        <v>20</v>
      </c>
      <c r="C2344" s="117" t="s">
        <v>1381</v>
      </c>
      <c r="D2344" s="117" t="s">
        <v>1477</v>
      </c>
      <c r="E2344" s="117">
        <v>14510</v>
      </c>
      <c r="F2344" s="141">
        <v>44774</v>
      </c>
      <c r="G2344" s="106">
        <v>117</v>
      </c>
      <c r="H2344" s="106">
        <v>0</v>
      </c>
      <c r="I2344" s="106">
        <v>0</v>
      </c>
      <c r="J2344" s="106">
        <v>0</v>
      </c>
      <c r="K2344" s="117">
        <v>0</v>
      </c>
      <c r="L2344" s="106">
        <v>0</v>
      </c>
      <c r="M2344" s="117"/>
    </row>
    <row r="2345" spans="2:13">
      <c r="B2345" s="117" t="s">
        <v>20</v>
      </c>
      <c r="C2345" s="117" t="s">
        <v>1383</v>
      </c>
      <c r="D2345" s="117" t="s">
        <v>572</v>
      </c>
      <c r="E2345" s="117">
        <v>16394</v>
      </c>
      <c r="F2345" s="141">
        <v>44774</v>
      </c>
      <c r="G2345" s="106">
        <v>0</v>
      </c>
      <c r="H2345" s="106">
        <v>0</v>
      </c>
      <c r="I2345" s="106">
        <v>0</v>
      </c>
      <c r="J2345" s="106">
        <v>0</v>
      </c>
      <c r="K2345" s="117">
        <v>0</v>
      </c>
      <c r="L2345" s="106">
        <v>0</v>
      </c>
      <c r="M2345" s="117"/>
    </row>
    <row r="2346" spans="2:13">
      <c r="B2346" s="117" t="s">
        <v>20</v>
      </c>
      <c r="C2346" s="117" t="s">
        <v>1393</v>
      </c>
      <c r="D2346" s="117" t="s">
        <v>1478</v>
      </c>
      <c r="E2346" s="117">
        <v>22484</v>
      </c>
      <c r="F2346" s="141">
        <v>44774</v>
      </c>
      <c r="G2346" s="106">
        <v>1</v>
      </c>
      <c r="H2346" s="106">
        <v>0</v>
      </c>
      <c r="I2346" s="106">
        <v>0</v>
      </c>
      <c r="J2346" s="106">
        <v>0</v>
      </c>
      <c r="K2346" s="117">
        <v>0</v>
      </c>
      <c r="L2346" s="106">
        <v>0</v>
      </c>
      <c r="M2346" s="117"/>
    </row>
    <row r="2347" spans="2:13">
      <c r="B2347" s="117" t="s">
        <v>20</v>
      </c>
      <c r="C2347" s="117" t="s">
        <v>1381</v>
      </c>
      <c r="D2347" s="117" t="s">
        <v>151</v>
      </c>
      <c r="E2347" s="117">
        <v>14549</v>
      </c>
      <c r="F2347" s="141">
        <v>44774</v>
      </c>
      <c r="G2347" s="106">
        <v>17</v>
      </c>
      <c r="H2347" s="106">
        <v>0</v>
      </c>
      <c r="I2347" s="106">
        <v>0</v>
      </c>
      <c r="J2347" s="106">
        <v>0</v>
      </c>
      <c r="K2347" s="117">
        <v>0</v>
      </c>
      <c r="L2347" s="106">
        <v>0</v>
      </c>
      <c r="M2347" s="117"/>
    </row>
    <row r="2348" spans="2:13">
      <c r="B2348" s="117" t="s">
        <v>20</v>
      </c>
      <c r="C2348" s="117" t="s">
        <v>1388</v>
      </c>
      <c r="D2348" s="117" t="s">
        <v>576</v>
      </c>
      <c r="E2348" s="117">
        <v>14550</v>
      </c>
      <c r="F2348" s="141">
        <v>44774</v>
      </c>
      <c r="G2348" s="106">
        <v>1</v>
      </c>
      <c r="H2348" s="106">
        <v>0</v>
      </c>
      <c r="I2348" s="106">
        <v>0</v>
      </c>
      <c r="J2348" s="106">
        <v>0</v>
      </c>
      <c r="K2348" s="117">
        <v>0</v>
      </c>
      <c r="L2348" s="106">
        <v>0</v>
      </c>
      <c r="M2348" s="117"/>
    </row>
    <row r="2349" spans="2:13">
      <c r="B2349" s="117" t="s">
        <v>20</v>
      </c>
      <c r="C2349" s="117" t="s">
        <v>1393</v>
      </c>
      <c r="D2349" s="117" t="s">
        <v>35</v>
      </c>
      <c r="E2349" s="117">
        <v>14552</v>
      </c>
      <c r="F2349" s="141">
        <v>44774</v>
      </c>
      <c r="G2349" s="106">
        <v>6</v>
      </c>
      <c r="H2349" s="106">
        <v>0</v>
      </c>
      <c r="I2349" s="106">
        <v>0</v>
      </c>
      <c r="J2349" s="106">
        <v>0</v>
      </c>
      <c r="K2349" s="117">
        <v>0</v>
      </c>
      <c r="L2349" s="106">
        <v>0</v>
      </c>
      <c r="M2349" s="117"/>
    </row>
    <row r="2350" spans="2:13">
      <c r="B2350" s="117" t="s">
        <v>20</v>
      </c>
      <c r="C2350" s="117" t="s">
        <v>1383</v>
      </c>
      <c r="D2350" s="117" t="s">
        <v>23</v>
      </c>
      <c r="E2350" s="117">
        <v>14559</v>
      </c>
      <c r="F2350" s="141">
        <v>44774</v>
      </c>
      <c r="G2350" s="106">
        <v>39</v>
      </c>
      <c r="H2350" s="106">
        <v>0</v>
      </c>
      <c r="I2350" s="106">
        <v>0</v>
      </c>
      <c r="J2350" s="106">
        <v>0</v>
      </c>
      <c r="K2350" s="117">
        <v>0</v>
      </c>
      <c r="L2350" s="106">
        <v>0</v>
      </c>
      <c r="M2350" s="117"/>
    </row>
    <row r="2351" spans="2:13">
      <c r="B2351" s="117" t="s">
        <v>20</v>
      </c>
      <c r="C2351" s="117" t="s">
        <v>1388</v>
      </c>
      <c r="D2351" s="117" t="s">
        <v>585</v>
      </c>
      <c r="E2351" s="117">
        <v>28739</v>
      </c>
      <c r="F2351" s="141">
        <v>44774</v>
      </c>
      <c r="G2351" s="106">
        <v>13</v>
      </c>
      <c r="H2351" s="106">
        <v>0</v>
      </c>
      <c r="I2351" s="106">
        <v>0</v>
      </c>
      <c r="J2351" s="106">
        <v>0</v>
      </c>
      <c r="K2351" s="117">
        <v>0</v>
      </c>
      <c r="L2351" s="106">
        <v>0</v>
      </c>
      <c r="M2351" s="117"/>
    </row>
    <row r="2352" spans="2:13">
      <c r="B2352" s="117" t="s">
        <v>20</v>
      </c>
      <c r="C2352" s="117" t="s">
        <v>1385</v>
      </c>
      <c r="D2352" s="117" t="s">
        <v>174</v>
      </c>
      <c r="E2352" s="117">
        <v>14610</v>
      </c>
      <c r="F2352" s="141">
        <v>44774</v>
      </c>
      <c r="G2352" s="106">
        <v>35</v>
      </c>
      <c r="H2352" s="106">
        <v>0</v>
      </c>
      <c r="I2352" s="106">
        <v>0</v>
      </c>
      <c r="J2352" s="106">
        <v>0</v>
      </c>
      <c r="K2352" s="117">
        <v>0</v>
      </c>
      <c r="L2352" s="106">
        <v>0</v>
      </c>
      <c r="M2352" s="117"/>
    </row>
    <row r="2353" spans="2:13">
      <c r="B2353" s="117" t="s">
        <v>20</v>
      </c>
      <c r="C2353" s="117" t="s">
        <v>1383</v>
      </c>
      <c r="D2353" s="117" t="s">
        <v>153</v>
      </c>
      <c r="E2353" s="117">
        <v>14668</v>
      </c>
      <c r="F2353" s="141">
        <v>44774</v>
      </c>
      <c r="G2353" s="106">
        <v>9</v>
      </c>
      <c r="H2353" s="106">
        <v>0</v>
      </c>
      <c r="I2353" s="106">
        <v>0</v>
      </c>
      <c r="J2353" s="106">
        <v>0</v>
      </c>
      <c r="K2353" s="117">
        <v>0</v>
      </c>
      <c r="L2353" s="106">
        <v>0</v>
      </c>
      <c r="M2353" s="117"/>
    </row>
    <row r="2354" spans="2:13">
      <c r="B2354" s="117" t="s">
        <v>20</v>
      </c>
      <c r="C2354" s="117" t="s">
        <v>1389</v>
      </c>
      <c r="D2354" s="117" t="s">
        <v>1481</v>
      </c>
      <c r="E2354" s="117">
        <v>14733</v>
      </c>
      <c r="F2354" s="141">
        <v>44774</v>
      </c>
      <c r="G2354" s="106">
        <v>80</v>
      </c>
      <c r="H2354" s="106">
        <v>0</v>
      </c>
      <c r="I2354" s="106">
        <v>0</v>
      </c>
      <c r="J2354" s="106">
        <v>0</v>
      </c>
      <c r="K2354" s="117">
        <v>0</v>
      </c>
      <c r="L2354" s="106">
        <v>0</v>
      </c>
      <c r="M2354" s="117"/>
    </row>
    <row r="2355" spans="2:13">
      <c r="B2355" s="117" t="s">
        <v>20</v>
      </c>
      <c r="C2355" s="117" t="s">
        <v>1379</v>
      </c>
      <c r="D2355" s="117" t="s">
        <v>1482</v>
      </c>
      <c r="E2355" s="117">
        <v>17301</v>
      </c>
      <c r="F2355" s="141">
        <v>44774</v>
      </c>
      <c r="G2355" s="106">
        <v>7</v>
      </c>
      <c r="H2355" s="106">
        <v>0</v>
      </c>
      <c r="I2355" s="106">
        <v>0</v>
      </c>
      <c r="J2355" s="106">
        <v>0</v>
      </c>
      <c r="K2355" s="117">
        <v>0</v>
      </c>
      <c r="L2355" s="106">
        <v>0</v>
      </c>
      <c r="M2355" s="117"/>
    </row>
    <row r="2356" spans="2:13">
      <c r="B2356" s="117" t="s">
        <v>20</v>
      </c>
      <c r="C2356" s="117" t="s">
        <v>1379</v>
      </c>
      <c r="D2356" s="117" t="s">
        <v>1537</v>
      </c>
      <c r="E2356" s="117">
        <v>16414</v>
      </c>
      <c r="F2356" s="141">
        <v>44774</v>
      </c>
      <c r="G2356" s="106">
        <v>5</v>
      </c>
      <c r="H2356" s="106">
        <v>0</v>
      </c>
      <c r="I2356" s="106">
        <v>0</v>
      </c>
      <c r="J2356" s="106">
        <v>0</v>
      </c>
      <c r="K2356" s="117">
        <v>0</v>
      </c>
      <c r="L2356" s="106">
        <v>0</v>
      </c>
      <c r="M2356" s="117"/>
    </row>
    <row r="2357" spans="2:13">
      <c r="B2357" s="117" t="s">
        <v>20</v>
      </c>
      <c r="C2357" s="117" t="s">
        <v>1388</v>
      </c>
      <c r="D2357" s="117" t="s">
        <v>1454</v>
      </c>
      <c r="E2357" s="117">
        <v>14801</v>
      </c>
      <c r="F2357" s="141">
        <v>44774</v>
      </c>
      <c r="G2357" s="106">
        <v>69</v>
      </c>
      <c r="H2357" s="106">
        <v>0</v>
      </c>
      <c r="I2357" s="106">
        <v>0</v>
      </c>
      <c r="J2357" s="106">
        <v>0</v>
      </c>
      <c r="K2357" s="117">
        <v>0</v>
      </c>
      <c r="L2357" s="106">
        <v>0</v>
      </c>
      <c r="M2357" s="117"/>
    </row>
    <row r="2358" spans="2:13">
      <c r="B2358" s="117" t="s">
        <v>20</v>
      </c>
      <c r="C2358" s="117" t="s">
        <v>1381</v>
      </c>
      <c r="D2358" s="117" t="s">
        <v>152</v>
      </c>
      <c r="E2358" s="117">
        <v>14802</v>
      </c>
      <c r="F2358" s="141">
        <v>44774</v>
      </c>
      <c r="G2358" s="106">
        <v>14</v>
      </c>
      <c r="H2358" s="106">
        <v>0</v>
      </c>
      <c r="I2358" s="106">
        <v>0</v>
      </c>
      <c r="J2358" s="106">
        <v>0</v>
      </c>
      <c r="K2358" s="117">
        <v>0</v>
      </c>
      <c r="L2358" s="106">
        <v>0</v>
      </c>
      <c r="M2358" s="117"/>
    </row>
    <row r="2359" spans="2:13">
      <c r="B2359" s="117" t="s">
        <v>20</v>
      </c>
      <c r="C2359" s="117" t="s">
        <v>1381</v>
      </c>
      <c r="D2359" s="117" t="s">
        <v>1483</v>
      </c>
      <c r="E2359" s="117">
        <v>21421</v>
      </c>
      <c r="F2359" s="141">
        <v>44774</v>
      </c>
      <c r="G2359" s="106">
        <v>4</v>
      </c>
      <c r="H2359" s="106">
        <v>0</v>
      </c>
      <c r="I2359" s="106">
        <v>0</v>
      </c>
      <c r="J2359" s="106">
        <v>0</v>
      </c>
      <c r="K2359" s="117">
        <v>0</v>
      </c>
      <c r="L2359" s="106">
        <v>0</v>
      </c>
      <c r="M2359" s="117"/>
    </row>
    <row r="2360" spans="2:13">
      <c r="B2360" s="117" t="s">
        <v>20</v>
      </c>
      <c r="C2360" s="117" t="s">
        <v>1399</v>
      </c>
      <c r="D2360" s="117" t="s">
        <v>1538</v>
      </c>
      <c r="E2360" s="117">
        <v>29562</v>
      </c>
      <c r="F2360" s="141">
        <v>44774</v>
      </c>
      <c r="G2360" s="106">
        <v>1</v>
      </c>
      <c r="H2360" s="106">
        <v>0</v>
      </c>
      <c r="I2360" s="106">
        <v>0</v>
      </c>
      <c r="J2360" s="106">
        <v>0</v>
      </c>
      <c r="K2360" s="117">
        <v>0</v>
      </c>
      <c r="L2360" s="106">
        <v>0</v>
      </c>
      <c r="M2360" s="117"/>
    </row>
    <row r="2361" spans="2:13">
      <c r="B2361" s="117" t="s">
        <v>20</v>
      </c>
      <c r="C2361" s="117" t="s">
        <v>1388</v>
      </c>
      <c r="D2361" s="117" t="s">
        <v>1484</v>
      </c>
      <c r="E2361" s="117">
        <v>23317</v>
      </c>
      <c r="F2361" s="141">
        <v>44774</v>
      </c>
      <c r="G2361" s="106">
        <v>6</v>
      </c>
      <c r="H2361" s="106">
        <v>0</v>
      </c>
      <c r="I2361" s="106">
        <v>0</v>
      </c>
      <c r="J2361" s="106">
        <v>0</v>
      </c>
      <c r="K2361" s="117">
        <v>0</v>
      </c>
      <c r="L2361" s="106">
        <v>0</v>
      </c>
      <c r="M2361" s="117"/>
    </row>
    <row r="2362" spans="2:13">
      <c r="B2362" s="117" t="s">
        <v>20</v>
      </c>
      <c r="C2362" s="117" t="s">
        <v>1385</v>
      </c>
      <c r="D2362" s="117" t="s">
        <v>1513</v>
      </c>
      <c r="E2362" s="117">
        <v>21051</v>
      </c>
      <c r="F2362" s="141">
        <v>44774</v>
      </c>
      <c r="G2362" s="106">
        <v>1</v>
      </c>
      <c r="H2362" s="106">
        <v>0</v>
      </c>
      <c r="I2362" s="106">
        <v>0</v>
      </c>
      <c r="J2362" s="106">
        <v>0</v>
      </c>
      <c r="K2362" s="117">
        <v>0</v>
      </c>
      <c r="L2362" s="106">
        <v>0</v>
      </c>
      <c r="M2362" s="117"/>
    </row>
    <row r="2363" spans="2:13">
      <c r="B2363" s="117" t="s">
        <v>20</v>
      </c>
      <c r="C2363" s="117" t="s">
        <v>1379</v>
      </c>
      <c r="D2363" s="117" t="s">
        <v>1485</v>
      </c>
      <c r="E2363" s="117">
        <v>22641</v>
      </c>
      <c r="F2363" s="141">
        <v>44774</v>
      </c>
      <c r="G2363" s="106">
        <v>70</v>
      </c>
      <c r="H2363" s="106">
        <v>0</v>
      </c>
      <c r="I2363" s="106">
        <v>0</v>
      </c>
      <c r="J2363" s="106">
        <v>0</v>
      </c>
      <c r="K2363" s="117">
        <v>0</v>
      </c>
      <c r="L2363" s="106">
        <v>0</v>
      </c>
      <c r="M2363" s="117"/>
    </row>
    <row r="2364" spans="2:13">
      <c r="B2364" s="117" t="s">
        <v>20</v>
      </c>
      <c r="C2364" s="117" t="s">
        <v>1379</v>
      </c>
      <c r="D2364" s="117" t="s">
        <v>1486</v>
      </c>
      <c r="E2364" s="117">
        <v>14836</v>
      </c>
      <c r="F2364" s="141">
        <v>44774</v>
      </c>
      <c r="G2364" s="106">
        <v>80</v>
      </c>
      <c r="H2364" s="106">
        <v>0</v>
      </c>
      <c r="I2364" s="106">
        <v>0</v>
      </c>
      <c r="J2364" s="106">
        <v>0</v>
      </c>
      <c r="K2364" s="117">
        <v>0</v>
      </c>
      <c r="L2364" s="106">
        <v>0</v>
      </c>
      <c r="M2364" s="117"/>
    </row>
    <row r="2365" spans="2:13">
      <c r="B2365" s="117" t="s">
        <v>20</v>
      </c>
      <c r="C2365" s="117" t="s">
        <v>1383</v>
      </c>
      <c r="D2365" s="117" t="s">
        <v>1391</v>
      </c>
      <c r="E2365" s="117">
        <v>16415</v>
      </c>
      <c r="F2365" s="141">
        <v>44774</v>
      </c>
      <c r="G2365" s="106">
        <v>5</v>
      </c>
      <c r="H2365" s="106">
        <v>0</v>
      </c>
      <c r="I2365" s="106">
        <v>0</v>
      </c>
      <c r="J2365" s="106">
        <v>0</v>
      </c>
      <c r="K2365" s="117">
        <v>0</v>
      </c>
      <c r="L2365" s="106">
        <v>0</v>
      </c>
      <c r="M2365" s="117"/>
    </row>
    <row r="2366" spans="2:13">
      <c r="B2366" s="117" t="s">
        <v>20</v>
      </c>
      <c r="C2366" s="117" t="s">
        <v>1381</v>
      </c>
      <c r="D2366" s="117" t="s">
        <v>1514</v>
      </c>
      <c r="E2366" s="117">
        <v>14845</v>
      </c>
      <c r="F2366" s="141">
        <v>44774</v>
      </c>
      <c r="G2366" s="106">
        <v>11</v>
      </c>
      <c r="H2366" s="106">
        <v>0</v>
      </c>
      <c r="I2366" s="106">
        <v>0</v>
      </c>
      <c r="J2366" s="106">
        <v>0</v>
      </c>
      <c r="K2366" s="117">
        <v>0</v>
      </c>
      <c r="L2366" s="106">
        <v>0</v>
      </c>
      <c r="M2366" s="117"/>
    </row>
    <row r="2367" spans="2:13">
      <c r="B2367" s="117" t="s">
        <v>20</v>
      </c>
      <c r="C2367" s="117" t="s">
        <v>1381</v>
      </c>
      <c r="D2367" s="117" t="s">
        <v>1420</v>
      </c>
      <c r="E2367" s="117">
        <v>22760</v>
      </c>
      <c r="F2367" s="141">
        <v>44774</v>
      </c>
      <c r="G2367" s="106">
        <v>11</v>
      </c>
      <c r="H2367" s="106">
        <v>0</v>
      </c>
      <c r="I2367" s="106">
        <v>0</v>
      </c>
      <c r="J2367" s="106">
        <v>0</v>
      </c>
      <c r="K2367" s="117">
        <v>0</v>
      </c>
      <c r="L2367" s="106">
        <v>0</v>
      </c>
      <c r="M2367" s="117"/>
    </row>
    <row r="2368" spans="2:13">
      <c r="B2368" s="117" t="s">
        <v>20</v>
      </c>
      <c r="C2368" s="117" t="s">
        <v>1383</v>
      </c>
      <c r="D2368" s="117" t="s">
        <v>1421</v>
      </c>
      <c r="E2368" s="117">
        <v>20299</v>
      </c>
      <c r="F2368" s="141">
        <v>44774</v>
      </c>
      <c r="G2368" s="106">
        <v>0</v>
      </c>
      <c r="H2368" s="106">
        <v>0</v>
      </c>
      <c r="I2368" s="106">
        <v>0</v>
      </c>
      <c r="J2368" s="106">
        <v>0</v>
      </c>
      <c r="K2368" s="117">
        <v>0</v>
      </c>
      <c r="L2368" s="106">
        <v>0</v>
      </c>
      <c r="M2368" s="117"/>
    </row>
    <row r="2369" spans="2:13">
      <c r="B2369" s="117" t="s">
        <v>20</v>
      </c>
      <c r="C2369" s="117" t="s">
        <v>1393</v>
      </c>
      <c r="D2369" s="117" t="s">
        <v>1422</v>
      </c>
      <c r="E2369" s="117">
        <v>24901</v>
      </c>
      <c r="F2369" s="141">
        <v>44774</v>
      </c>
      <c r="G2369" s="106">
        <v>1</v>
      </c>
      <c r="H2369" s="106">
        <v>0</v>
      </c>
      <c r="I2369" s="106">
        <v>0</v>
      </c>
      <c r="J2369" s="106">
        <v>0</v>
      </c>
      <c r="K2369" s="117">
        <v>0</v>
      </c>
      <c r="L2369" s="106">
        <v>0</v>
      </c>
      <c r="M2369" s="117"/>
    </row>
    <row r="2370" spans="2:13">
      <c r="B2370" s="117" t="s">
        <v>20</v>
      </c>
      <c r="C2370" s="117" t="s">
        <v>1388</v>
      </c>
      <c r="D2370" s="117" t="s">
        <v>1539</v>
      </c>
      <c r="E2370" s="117">
        <v>17545</v>
      </c>
      <c r="F2370" s="141">
        <v>44774</v>
      </c>
      <c r="G2370" s="106">
        <v>2</v>
      </c>
      <c r="H2370" s="106">
        <v>0</v>
      </c>
      <c r="I2370" s="106">
        <v>0</v>
      </c>
      <c r="J2370" s="106">
        <v>0</v>
      </c>
      <c r="K2370" s="117">
        <v>0</v>
      </c>
      <c r="L2370" s="106">
        <v>0</v>
      </c>
      <c r="M2370" s="117"/>
    </row>
    <row r="2371" spans="2:13">
      <c r="B2371" s="117" t="s">
        <v>20</v>
      </c>
      <c r="C2371" s="117" t="s">
        <v>1388</v>
      </c>
      <c r="D2371" s="117" t="s">
        <v>1444</v>
      </c>
      <c r="E2371" s="117">
        <v>19883</v>
      </c>
      <c r="F2371" s="141">
        <v>44774</v>
      </c>
      <c r="G2371" s="106">
        <v>27</v>
      </c>
      <c r="H2371" s="106">
        <v>0</v>
      </c>
      <c r="I2371" s="106">
        <v>0</v>
      </c>
      <c r="J2371" s="106">
        <v>0</v>
      </c>
      <c r="K2371" s="117">
        <v>0</v>
      </c>
      <c r="L2371" s="106">
        <v>0</v>
      </c>
      <c r="M2371" s="117"/>
    </row>
    <row r="2372" spans="2:13">
      <c r="B2372" s="117" t="s">
        <v>20</v>
      </c>
      <c r="C2372" s="117" t="s">
        <v>1379</v>
      </c>
      <c r="D2372" s="117" t="s">
        <v>1395</v>
      </c>
      <c r="E2372" s="117">
        <v>14924</v>
      </c>
      <c r="F2372" s="141">
        <v>44774</v>
      </c>
      <c r="G2372" s="106">
        <v>20</v>
      </c>
      <c r="H2372" s="106">
        <v>0</v>
      </c>
      <c r="I2372" s="106">
        <v>0</v>
      </c>
      <c r="J2372" s="106">
        <v>0</v>
      </c>
      <c r="K2372" s="117">
        <v>0</v>
      </c>
      <c r="L2372" s="106">
        <v>0</v>
      </c>
      <c r="M2372" s="117"/>
    </row>
    <row r="2373" spans="2:13">
      <c r="B2373" s="117" t="s">
        <v>20</v>
      </c>
      <c r="C2373" s="117" t="s">
        <v>1381</v>
      </c>
      <c r="D2373" s="117" t="s">
        <v>605</v>
      </c>
      <c r="E2373" s="117">
        <v>14926</v>
      </c>
      <c r="F2373" s="141">
        <v>44774</v>
      </c>
      <c r="G2373" s="106">
        <v>43</v>
      </c>
      <c r="H2373" s="106">
        <v>0</v>
      </c>
      <c r="I2373" s="106">
        <v>0</v>
      </c>
      <c r="J2373" s="106">
        <v>0</v>
      </c>
      <c r="K2373" s="117">
        <v>0</v>
      </c>
      <c r="L2373" s="106">
        <v>0</v>
      </c>
      <c r="M2373" s="117"/>
    </row>
    <row r="2374" spans="2:13">
      <c r="B2374" s="117" t="s">
        <v>20</v>
      </c>
      <c r="C2374" s="117" t="s">
        <v>1383</v>
      </c>
      <c r="D2374" s="117" t="s">
        <v>154</v>
      </c>
      <c r="E2374" s="117">
        <v>16404</v>
      </c>
      <c r="F2374" s="141">
        <v>44774</v>
      </c>
      <c r="G2374" s="106">
        <v>7</v>
      </c>
      <c r="H2374" s="106">
        <v>0</v>
      </c>
      <c r="I2374" s="106">
        <v>0</v>
      </c>
      <c r="J2374" s="106">
        <v>0</v>
      </c>
      <c r="K2374" s="117">
        <v>0</v>
      </c>
      <c r="L2374" s="106">
        <v>0</v>
      </c>
      <c r="M2374" s="117"/>
    </row>
    <row r="2375" spans="2:13">
      <c r="B2375" s="117" t="s">
        <v>20</v>
      </c>
      <c r="C2375" s="117" t="s">
        <v>1397</v>
      </c>
      <c r="D2375" s="117" t="s">
        <v>172</v>
      </c>
      <c r="E2375" s="117">
        <v>17742</v>
      </c>
      <c r="F2375" s="141">
        <v>44774</v>
      </c>
      <c r="G2375" s="106">
        <v>14</v>
      </c>
      <c r="H2375" s="106">
        <v>0</v>
      </c>
      <c r="I2375" s="106">
        <v>0</v>
      </c>
      <c r="J2375" s="106">
        <v>0</v>
      </c>
      <c r="K2375" s="117">
        <v>0</v>
      </c>
      <c r="L2375" s="106">
        <v>0</v>
      </c>
      <c r="M2375" s="117"/>
    </row>
    <row r="2376" spans="2:13">
      <c r="B2376" s="117" t="s">
        <v>20</v>
      </c>
      <c r="C2376" s="117" t="s">
        <v>1385</v>
      </c>
      <c r="D2376" s="117" t="s">
        <v>1487</v>
      </c>
      <c r="E2376" s="117">
        <v>14954</v>
      </c>
      <c r="F2376" s="141">
        <v>44774</v>
      </c>
      <c r="G2376" s="106">
        <v>35</v>
      </c>
      <c r="H2376" s="106">
        <v>0</v>
      </c>
      <c r="I2376" s="106">
        <v>0</v>
      </c>
      <c r="J2376" s="106">
        <v>0</v>
      </c>
      <c r="K2376" s="117">
        <v>0</v>
      </c>
      <c r="L2376" s="106">
        <v>0</v>
      </c>
      <c r="M2376" s="117"/>
    </row>
    <row r="2377" spans="2:13">
      <c r="B2377" s="117" t="s">
        <v>20</v>
      </c>
      <c r="C2377" s="117" t="s">
        <v>1388</v>
      </c>
      <c r="D2377" s="117" t="s">
        <v>1515</v>
      </c>
      <c r="E2377" s="117">
        <v>24533</v>
      </c>
      <c r="F2377" s="141">
        <v>44774</v>
      </c>
      <c r="G2377" s="106">
        <v>1</v>
      </c>
      <c r="H2377" s="106">
        <v>0</v>
      </c>
      <c r="I2377" s="106">
        <v>0</v>
      </c>
      <c r="J2377" s="106">
        <v>0</v>
      </c>
      <c r="K2377" s="117">
        <v>0</v>
      </c>
      <c r="L2377" s="106">
        <v>0</v>
      </c>
      <c r="M2377" s="117"/>
    </row>
    <row r="2378" spans="2:13">
      <c r="B2378" s="117" t="s">
        <v>20</v>
      </c>
      <c r="C2378" s="117" t="s">
        <v>1383</v>
      </c>
      <c r="D2378" s="117" t="s">
        <v>1396</v>
      </c>
      <c r="E2378" s="117">
        <v>21602</v>
      </c>
      <c r="F2378" s="141">
        <v>44774</v>
      </c>
      <c r="G2378" s="106">
        <v>0</v>
      </c>
      <c r="H2378" s="106">
        <v>0</v>
      </c>
      <c r="I2378" s="106">
        <v>0</v>
      </c>
      <c r="J2378" s="106">
        <v>0</v>
      </c>
      <c r="K2378" s="117">
        <v>0</v>
      </c>
      <c r="L2378" s="106">
        <v>0</v>
      </c>
      <c r="M2378" s="117"/>
    </row>
    <row r="2379" spans="2:13">
      <c r="B2379" s="117" t="s">
        <v>20</v>
      </c>
      <c r="C2379" s="117" t="s">
        <v>1379</v>
      </c>
      <c r="D2379" s="117" t="s">
        <v>1488</v>
      </c>
      <c r="E2379" s="117">
        <v>16391</v>
      </c>
      <c r="F2379" s="141">
        <v>44774</v>
      </c>
      <c r="G2379" s="106">
        <v>31</v>
      </c>
      <c r="H2379" s="106">
        <v>0</v>
      </c>
      <c r="I2379" s="106">
        <v>0</v>
      </c>
      <c r="J2379" s="106">
        <v>0</v>
      </c>
      <c r="K2379" s="117">
        <v>0</v>
      </c>
      <c r="L2379" s="106">
        <v>0</v>
      </c>
      <c r="M2379" s="117"/>
    </row>
    <row r="2380" spans="2:13">
      <c r="B2380" s="117" t="s">
        <v>20</v>
      </c>
      <c r="C2380" s="117" t="s">
        <v>1383</v>
      </c>
      <c r="D2380" s="117" t="s">
        <v>155</v>
      </c>
      <c r="E2380" s="117">
        <v>16683</v>
      </c>
      <c r="F2380" s="141">
        <v>44774</v>
      </c>
      <c r="G2380" s="106">
        <v>48</v>
      </c>
      <c r="H2380" s="106">
        <v>0</v>
      </c>
      <c r="I2380" s="106">
        <v>0</v>
      </c>
      <c r="J2380" s="106">
        <v>0</v>
      </c>
      <c r="K2380" s="117">
        <v>0</v>
      </c>
      <c r="L2380" s="106">
        <v>0</v>
      </c>
      <c r="M2380" s="117"/>
    </row>
    <row r="2381" spans="2:13">
      <c r="B2381" s="117" t="s">
        <v>20</v>
      </c>
      <c r="C2381" s="117" t="s">
        <v>1388</v>
      </c>
      <c r="D2381" s="117" t="s">
        <v>1489</v>
      </c>
      <c r="E2381" s="117">
        <v>28736</v>
      </c>
      <c r="F2381" s="141">
        <v>44774</v>
      </c>
      <c r="G2381" s="106">
        <v>1</v>
      </c>
      <c r="H2381" s="106">
        <v>0</v>
      </c>
      <c r="I2381" s="106">
        <v>0</v>
      </c>
      <c r="J2381" s="106">
        <v>0</v>
      </c>
      <c r="K2381" s="117">
        <v>0</v>
      </c>
      <c r="L2381" s="106">
        <v>0</v>
      </c>
      <c r="M2381" s="117"/>
    </row>
    <row r="2382" spans="2:13">
      <c r="B2382" s="117" t="s">
        <v>20</v>
      </c>
      <c r="C2382" s="117" t="s">
        <v>1397</v>
      </c>
      <c r="D2382" s="117" t="s">
        <v>28</v>
      </c>
      <c r="E2382" s="117">
        <v>15008</v>
      </c>
      <c r="F2382" s="141">
        <v>44774</v>
      </c>
      <c r="G2382" s="106">
        <v>122</v>
      </c>
      <c r="H2382" s="106">
        <v>0</v>
      </c>
      <c r="I2382" s="106">
        <v>0</v>
      </c>
      <c r="J2382" s="106">
        <v>0</v>
      </c>
      <c r="K2382" s="117">
        <v>0</v>
      </c>
      <c r="L2382" s="106">
        <v>0</v>
      </c>
      <c r="M2382" s="117"/>
    </row>
    <row r="2383" spans="2:13">
      <c r="B2383" s="117" t="s">
        <v>20</v>
      </c>
      <c r="C2383" s="117" t="s">
        <v>1381</v>
      </c>
      <c r="D2383" s="117" t="s">
        <v>1540</v>
      </c>
      <c r="E2383" s="117">
        <v>23156</v>
      </c>
      <c r="F2383" s="141">
        <v>44774</v>
      </c>
      <c r="G2383" s="106">
        <v>0</v>
      </c>
      <c r="H2383" s="106">
        <v>0</v>
      </c>
      <c r="I2383" s="106">
        <v>0</v>
      </c>
      <c r="J2383" s="106">
        <v>0</v>
      </c>
      <c r="K2383" s="117">
        <v>0</v>
      </c>
      <c r="L2383" s="106">
        <v>0</v>
      </c>
      <c r="M2383" s="117"/>
    </row>
    <row r="2384" spans="2:13">
      <c r="B2384" s="117" t="s">
        <v>20</v>
      </c>
      <c r="C2384" s="117" t="s">
        <v>1397</v>
      </c>
      <c r="D2384" s="117" t="s">
        <v>1490</v>
      </c>
      <c r="E2384" s="117">
        <v>15009</v>
      </c>
      <c r="F2384" s="141">
        <v>44774</v>
      </c>
      <c r="G2384" s="106">
        <v>6</v>
      </c>
      <c r="H2384" s="106">
        <v>0</v>
      </c>
      <c r="I2384" s="106">
        <v>0</v>
      </c>
      <c r="J2384" s="106">
        <v>0</v>
      </c>
      <c r="K2384" s="117">
        <v>0</v>
      </c>
      <c r="L2384" s="106">
        <v>0</v>
      </c>
      <c r="M2384" s="117"/>
    </row>
    <row r="2385" spans="2:13">
      <c r="B2385" s="117" t="s">
        <v>20</v>
      </c>
      <c r="C2385" s="117" t="s">
        <v>1393</v>
      </c>
      <c r="D2385" s="117" t="s">
        <v>186</v>
      </c>
      <c r="E2385" s="117">
        <v>15013</v>
      </c>
      <c r="F2385" s="141">
        <v>44774</v>
      </c>
      <c r="G2385" s="106">
        <v>32</v>
      </c>
      <c r="H2385" s="106">
        <v>0</v>
      </c>
      <c r="I2385" s="106">
        <v>0</v>
      </c>
      <c r="J2385" s="106">
        <v>0</v>
      </c>
      <c r="K2385" s="117">
        <v>0</v>
      </c>
      <c r="L2385" s="106">
        <v>0</v>
      </c>
      <c r="M2385" s="117"/>
    </row>
    <row r="2386" spans="2:13">
      <c r="B2386" s="117" t="s">
        <v>20</v>
      </c>
      <c r="C2386" s="117" t="s">
        <v>1399</v>
      </c>
      <c r="D2386" s="117" t="s">
        <v>1518</v>
      </c>
      <c r="E2386" s="117">
        <v>26168</v>
      </c>
      <c r="F2386" s="141">
        <v>44774</v>
      </c>
      <c r="G2386" s="106">
        <v>1</v>
      </c>
      <c r="H2386" s="106">
        <v>0</v>
      </c>
      <c r="I2386" s="106">
        <v>0</v>
      </c>
      <c r="J2386" s="106">
        <v>0</v>
      </c>
      <c r="K2386" s="117">
        <v>0</v>
      </c>
      <c r="L2386" s="106">
        <v>0</v>
      </c>
      <c r="M2386" s="117"/>
    </row>
    <row r="2387" spans="2:13">
      <c r="B2387" s="117" t="s">
        <v>20</v>
      </c>
      <c r="C2387" s="117" t="s">
        <v>1397</v>
      </c>
      <c r="D2387" s="117" t="s">
        <v>1398</v>
      </c>
      <c r="E2387" s="117">
        <v>18172</v>
      </c>
      <c r="F2387" s="141">
        <v>44774</v>
      </c>
      <c r="G2387" s="106">
        <v>0</v>
      </c>
      <c r="H2387" s="106">
        <v>0</v>
      </c>
      <c r="I2387" s="106">
        <v>0</v>
      </c>
      <c r="J2387" s="106">
        <v>0</v>
      </c>
      <c r="K2387" s="117">
        <v>0</v>
      </c>
      <c r="L2387" s="106">
        <v>0</v>
      </c>
      <c r="M2387" s="117"/>
    </row>
    <row r="2388" spans="2:13">
      <c r="B2388" s="117" t="s">
        <v>20</v>
      </c>
      <c r="C2388" s="117" t="s">
        <v>1388</v>
      </c>
      <c r="D2388" s="117" t="s">
        <v>163</v>
      </c>
      <c r="E2388" s="117">
        <v>15078</v>
      </c>
      <c r="F2388" s="141">
        <v>44774</v>
      </c>
      <c r="G2388" s="106">
        <v>0</v>
      </c>
      <c r="H2388" s="106">
        <v>0</v>
      </c>
      <c r="I2388" s="106">
        <v>0</v>
      </c>
      <c r="J2388" s="106">
        <v>0</v>
      </c>
      <c r="K2388" s="117">
        <v>0</v>
      </c>
      <c r="L2388" s="106">
        <v>0</v>
      </c>
      <c r="M2388" s="117"/>
    </row>
    <row r="2389" spans="2:13">
      <c r="B2389" s="117" t="s">
        <v>20</v>
      </c>
      <c r="C2389" s="117" t="s">
        <v>1388</v>
      </c>
      <c r="D2389" s="117" t="s">
        <v>624</v>
      </c>
      <c r="E2389" s="117">
        <v>15108</v>
      </c>
      <c r="F2389" s="141">
        <v>44774</v>
      </c>
      <c r="G2389" s="106">
        <v>122</v>
      </c>
      <c r="H2389" s="106">
        <v>0</v>
      </c>
      <c r="I2389" s="106">
        <v>0</v>
      </c>
      <c r="J2389" s="106">
        <v>0</v>
      </c>
      <c r="K2389" s="117">
        <v>0</v>
      </c>
      <c r="L2389" s="106">
        <v>0</v>
      </c>
      <c r="M2389" s="117"/>
    </row>
    <row r="2390" spans="2:13">
      <c r="B2390" s="117" t="s">
        <v>20</v>
      </c>
      <c r="C2390" s="117" t="s">
        <v>1388</v>
      </c>
      <c r="D2390" s="117" t="s">
        <v>1423</v>
      </c>
      <c r="E2390" s="117">
        <v>19139</v>
      </c>
      <c r="F2390" s="141">
        <v>44774</v>
      </c>
      <c r="G2390" s="106">
        <v>1</v>
      </c>
      <c r="H2390" s="106">
        <v>0</v>
      </c>
      <c r="I2390" s="106">
        <v>0</v>
      </c>
      <c r="J2390" s="106">
        <v>0</v>
      </c>
      <c r="K2390" s="117">
        <v>0</v>
      </c>
      <c r="L2390" s="106">
        <v>0</v>
      </c>
      <c r="M2390" s="117"/>
    </row>
    <row r="2391" spans="2:13">
      <c r="B2391" s="117" t="s">
        <v>20</v>
      </c>
      <c r="C2391" s="117" t="s">
        <v>1388</v>
      </c>
      <c r="D2391" s="117" t="s">
        <v>629</v>
      </c>
      <c r="E2391" s="117">
        <v>15124</v>
      </c>
      <c r="F2391" s="141">
        <v>44774</v>
      </c>
      <c r="G2391" s="106">
        <v>1</v>
      </c>
      <c r="H2391" s="106">
        <v>0</v>
      </c>
      <c r="I2391" s="106">
        <v>0</v>
      </c>
      <c r="J2391" s="106">
        <v>0</v>
      </c>
      <c r="K2391" s="117">
        <v>0</v>
      </c>
      <c r="L2391" s="106">
        <v>0</v>
      </c>
      <c r="M2391" s="117"/>
    </row>
    <row r="2392" spans="2:13">
      <c r="B2392" s="117" t="s">
        <v>20</v>
      </c>
      <c r="C2392" s="117" t="s">
        <v>1399</v>
      </c>
      <c r="D2392" s="117" t="s">
        <v>1400</v>
      </c>
      <c r="E2392" s="117">
        <v>15129</v>
      </c>
      <c r="F2392" s="141">
        <v>44774</v>
      </c>
      <c r="G2392" s="106">
        <v>25</v>
      </c>
      <c r="H2392" s="106">
        <v>0</v>
      </c>
      <c r="I2392" s="106">
        <v>0</v>
      </c>
      <c r="J2392" s="106">
        <v>0</v>
      </c>
      <c r="K2392" s="117">
        <v>0</v>
      </c>
      <c r="L2392" s="106">
        <v>0</v>
      </c>
      <c r="M2392" s="117"/>
    </row>
    <row r="2393" spans="2:13">
      <c r="B2393" s="117" t="s">
        <v>20</v>
      </c>
      <c r="C2393" s="117" t="s">
        <v>1399</v>
      </c>
      <c r="D2393" s="117" t="s">
        <v>1541</v>
      </c>
      <c r="E2393" s="117">
        <v>16410</v>
      </c>
      <c r="F2393" s="141">
        <v>44774</v>
      </c>
      <c r="G2393" s="106">
        <v>1</v>
      </c>
      <c r="H2393" s="106">
        <v>0</v>
      </c>
      <c r="I2393" s="106">
        <v>0</v>
      </c>
      <c r="J2393" s="106">
        <v>0</v>
      </c>
      <c r="K2393" s="117">
        <v>0</v>
      </c>
      <c r="L2393" s="106">
        <v>0</v>
      </c>
      <c r="M2393" s="117"/>
    </row>
    <row r="2394" spans="2:13">
      <c r="B2394" s="117" t="s">
        <v>20</v>
      </c>
      <c r="C2394" s="117" t="s">
        <v>1393</v>
      </c>
      <c r="D2394" s="117" t="s">
        <v>36</v>
      </c>
      <c r="E2394" s="117">
        <v>15156</v>
      </c>
      <c r="F2394" s="141">
        <v>44774</v>
      </c>
      <c r="G2394" s="106">
        <v>144</v>
      </c>
      <c r="H2394" s="106">
        <v>0</v>
      </c>
      <c r="I2394" s="106">
        <v>0</v>
      </c>
      <c r="J2394" s="106">
        <v>0</v>
      </c>
      <c r="K2394" s="117">
        <v>0</v>
      </c>
      <c r="L2394" s="106">
        <v>0</v>
      </c>
      <c r="M2394" s="117"/>
    </row>
    <row r="2395" spans="2:13">
      <c r="B2395" s="117" t="s">
        <v>20</v>
      </c>
      <c r="C2395" s="117" t="s">
        <v>1393</v>
      </c>
      <c r="D2395" s="117" t="s">
        <v>188</v>
      </c>
      <c r="E2395" s="117">
        <v>15159</v>
      </c>
      <c r="F2395" s="141">
        <v>44774</v>
      </c>
      <c r="G2395" s="106">
        <v>0</v>
      </c>
      <c r="H2395" s="106">
        <v>0</v>
      </c>
      <c r="I2395" s="106">
        <v>0</v>
      </c>
      <c r="J2395" s="106">
        <v>0</v>
      </c>
      <c r="K2395" s="117">
        <v>0</v>
      </c>
      <c r="L2395" s="106">
        <v>0</v>
      </c>
      <c r="M2395" s="117"/>
    </row>
    <row r="2396" spans="2:13">
      <c r="B2396" s="117" t="s">
        <v>20</v>
      </c>
      <c r="C2396" s="117" t="s">
        <v>1385</v>
      </c>
      <c r="D2396" s="117" t="s">
        <v>638</v>
      </c>
      <c r="E2396" s="117">
        <v>18688</v>
      </c>
      <c r="F2396" s="141">
        <v>44774</v>
      </c>
      <c r="G2396" s="106">
        <v>13</v>
      </c>
      <c r="H2396" s="106">
        <v>0</v>
      </c>
      <c r="I2396" s="106">
        <v>0</v>
      </c>
      <c r="J2396" s="106">
        <v>0</v>
      </c>
      <c r="K2396" s="117">
        <v>0</v>
      </c>
      <c r="L2396" s="106">
        <v>0</v>
      </c>
      <c r="M2396" s="117"/>
    </row>
    <row r="2397" spans="2:13">
      <c r="B2397" s="117" t="s">
        <v>20</v>
      </c>
      <c r="C2397" s="117" t="s">
        <v>1397</v>
      </c>
      <c r="D2397" s="117" t="s">
        <v>1402</v>
      </c>
      <c r="E2397" s="117">
        <v>20138</v>
      </c>
      <c r="F2397" s="141">
        <v>44774</v>
      </c>
      <c r="G2397" s="106">
        <v>45</v>
      </c>
      <c r="H2397" s="106">
        <v>0</v>
      </c>
      <c r="I2397" s="106">
        <v>0</v>
      </c>
      <c r="J2397" s="106">
        <v>0</v>
      </c>
      <c r="K2397" s="117">
        <v>0</v>
      </c>
      <c r="L2397" s="106">
        <v>0</v>
      </c>
      <c r="M2397" s="117"/>
    </row>
    <row r="2398" spans="2:13">
      <c r="B2398" s="117" t="s">
        <v>20</v>
      </c>
      <c r="C2398" s="117" t="s">
        <v>1379</v>
      </c>
      <c r="D2398" s="117" t="s">
        <v>159</v>
      </c>
      <c r="E2398" s="117">
        <v>15173</v>
      </c>
      <c r="F2398" s="141">
        <v>44774</v>
      </c>
      <c r="G2398" s="106">
        <v>8</v>
      </c>
      <c r="H2398" s="106">
        <v>0</v>
      </c>
      <c r="I2398" s="106">
        <v>0</v>
      </c>
      <c r="J2398" s="106">
        <v>0</v>
      </c>
      <c r="K2398" s="117">
        <v>0</v>
      </c>
      <c r="L2398" s="106">
        <v>0</v>
      </c>
      <c r="M2398" s="117"/>
    </row>
    <row r="2399" spans="2:13">
      <c r="B2399" s="117" t="s">
        <v>20</v>
      </c>
      <c r="C2399" s="117" t="s">
        <v>1393</v>
      </c>
      <c r="D2399" s="117" t="s">
        <v>1403</v>
      </c>
      <c r="E2399" s="117">
        <v>15183</v>
      </c>
      <c r="F2399" s="141">
        <v>44774</v>
      </c>
      <c r="G2399" s="106">
        <v>15</v>
      </c>
      <c r="H2399" s="106">
        <v>0</v>
      </c>
      <c r="I2399" s="106">
        <v>0</v>
      </c>
      <c r="J2399" s="106">
        <v>0</v>
      </c>
      <c r="K2399" s="117">
        <v>0</v>
      </c>
      <c r="L2399" s="106">
        <v>0</v>
      </c>
      <c r="M2399" s="117"/>
    </row>
    <row r="2400" spans="2:13">
      <c r="B2400" s="117" t="s">
        <v>20</v>
      </c>
      <c r="C2400" s="117" t="s">
        <v>1397</v>
      </c>
      <c r="D2400" s="117" t="s">
        <v>1404</v>
      </c>
      <c r="E2400" s="117">
        <v>15188</v>
      </c>
      <c r="F2400" s="141">
        <v>44774</v>
      </c>
      <c r="G2400" s="106">
        <v>47</v>
      </c>
      <c r="H2400" s="106">
        <v>0</v>
      </c>
      <c r="I2400" s="106">
        <v>0</v>
      </c>
      <c r="J2400" s="106">
        <v>0</v>
      </c>
      <c r="K2400" s="117">
        <v>0</v>
      </c>
      <c r="L2400" s="106">
        <v>0</v>
      </c>
      <c r="M2400" s="117"/>
    </row>
    <row r="2401" spans="2:13">
      <c r="B2401" s="117" t="s">
        <v>20</v>
      </c>
      <c r="C2401" s="117" t="s">
        <v>1388</v>
      </c>
      <c r="D2401" s="117" t="s">
        <v>165</v>
      </c>
      <c r="E2401" s="117">
        <v>15203</v>
      </c>
      <c r="F2401" s="141">
        <v>44774</v>
      </c>
      <c r="G2401" s="106">
        <v>12</v>
      </c>
      <c r="H2401" s="106">
        <v>0</v>
      </c>
      <c r="I2401" s="106">
        <v>0</v>
      </c>
      <c r="J2401" s="106">
        <v>0</v>
      </c>
      <c r="K2401" s="117">
        <v>0</v>
      </c>
      <c r="L2401" s="106">
        <v>0</v>
      </c>
      <c r="M2401" s="117"/>
    </row>
    <row r="2402" spans="2:13">
      <c r="B2402" s="117" t="s">
        <v>20</v>
      </c>
      <c r="C2402" s="117" t="s">
        <v>1383</v>
      </c>
      <c r="D2402" s="117" t="s">
        <v>1405</v>
      </c>
      <c r="E2402" s="117">
        <v>15214</v>
      </c>
      <c r="F2402" s="141">
        <v>44774</v>
      </c>
      <c r="G2402" s="106">
        <v>10</v>
      </c>
      <c r="H2402" s="106">
        <v>0</v>
      </c>
      <c r="I2402" s="106">
        <v>0</v>
      </c>
      <c r="J2402" s="106">
        <v>0</v>
      </c>
      <c r="K2402" s="117">
        <v>0</v>
      </c>
      <c r="L2402" s="106">
        <v>0</v>
      </c>
      <c r="M2402" s="117"/>
    </row>
    <row r="2403" spans="2:13">
      <c r="B2403" s="117" t="s">
        <v>20</v>
      </c>
      <c r="C2403" s="117" t="s">
        <v>1399</v>
      </c>
      <c r="D2403" s="117" t="s">
        <v>1424</v>
      </c>
      <c r="E2403" s="117">
        <v>15212</v>
      </c>
      <c r="F2403" s="141">
        <v>44774</v>
      </c>
      <c r="G2403" s="106">
        <v>131</v>
      </c>
      <c r="H2403" s="106">
        <v>0</v>
      </c>
      <c r="I2403" s="106">
        <v>0</v>
      </c>
      <c r="J2403" s="106">
        <v>0</v>
      </c>
      <c r="K2403" s="117">
        <v>0</v>
      </c>
      <c r="L2403" s="106">
        <v>0</v>
      </c>
      <c r="M2403" s="117"/>
    </row>
    <row r="2404" spans="2:13">
      <c r="B2404" s="117" t="s">
        <v>20</v>
      </c>
      <c r="C2404" s="117" t="s">
        <v>1389</v>
      </c>
      <c r="D2404" s="117" t="s">
        <v>1445</v>
      </c>
      <c r="E2404" s="117">
        <v>15232</v>
      </c>
      <c r="F2404" s="141">
        <v>44774</v>
      </c>
      <c r="G2404" s="106">
        <v>21</v>
      </c>
      <c r="H2404" s="106">
        <v>0</v>
      </c>
      <c r="I2404" s="106">
        <v>0</v>
      </c>
      <c r="J2404" s="106">
        <v>0</v>
      </c>
      <c r="K2404" s="117">
        <v>0</v>
      </c>
      <c r="L2404" s="106">
        <v>0</v>
      </c>
      <c r="M2404" s="117"/>
    </row>
    <row r="2405" spans="2:13">
      <c r="B2405" s="117" t="s">
        <v>20</v>
      </c>
      <c r="C2405" s="117" t="s">
        <v>1388</v>
      </c>
      <c r="D2405" s="117" t="s">
        <v>166</v>
      </c>
      <c r="E2405" s="117">
        <v>15241</v>
      </c>
      <c r="F2405" s="141">
        <v>44774</v>
      </c>
      <c r="G2405" s="106">
        <v>3</v>
      </c>
      <c r="H2405" s="106">
        <v>0</v>
      </c>
      <c r="I2405" s="106">
        <v>0</v>
      </c>
      <c r="J2405" s="106">
        <v>0</v>
      </c>
      <c r="K2405" s="117">
        <v>0</v>
      </c>
      <c r="L2405" s="106">
        <v>0</v>
      </c>
      <c r="M2405" s="117"/>
    </row>
    <row r="2406" spans="2:13">
      <c r="B2406" s="117" t="s">
        <v>20</v>
      </c>
      <c r="C2406" s="117" t="s">
        <v>1388</v>
      </c>
      <c r="D2406" s="117" t="s">
        <v>1425</v>
      </c>
      <c r="E2406" s="117">
        <v>15250</v>
      </c>
      <c r="F2406" s="141">
        <v>44774</v>
      </c>
      <c r="G2406" s="106">
        <v>8</v>
      </c>
      <c r="H2406" s="106">
        <v>0</v>
      </c>
      <c r="I2406" s="106">
        <v>0</v>
      </c>
      <c r="J2406" s="106">
        <v>0</v>
      </c>
      <c r="K2406" s="117">
        <v>0</v>
      </c>
      <c r="L2406" s="106">
        <v>0</v>
      </c>
      <c r="M2406" s="117"/>
    </row>
    <row r="2407" spans="2:13">
      <c r="B2407" s="117" t="s">
        <v>20</v>
      </c>
      <c r="C2407" s="117" t="s">
        <v>1381</v>
      </c>
      <c r="D2407" s="117" t="s">
        <v>1542</v>
      </c>
      <c r="E2407" s="117">
        <v>25114</v>
      </c>
      <c r="F2407" s="141">
        <v>44774</v>
      </c>
      <c r="G2407" s="106">
        <v>1</v>
      </c>
      <c r="H2407" s="106">
        <v>0</v>
      </c>
      <c r="I2407" s="106">
        <v>0</v>
      </c>
      <c r="J2407" s="106">
        <v>0</v>
      </c>
      <c r="K2407" s="117">
        <v>0</v>
      </c>
      <c r="L2407" s="106">
        <v>0</v>
      </c>
      <c r="M2407" s="117"/>
    </row>
    <row r="2408" spans="2:13">
      <c r="B2408" s="117" t="s">
        <v>20</v>
      </c>
      <c r="C2408" s="117" t="s">
        <v>1383</v>
      </c>
      <c r="D2408" s="117" t="s">
        <v>156</v>
      </c>
      <c r="E2408" s="117">
        <v>17191</v>
      </c>
      <c r="F2408" s="141">
        <v>44774</v>
      </c>
      <c r="G2408" s="106">
        <v>35</v>
      </c>
      <c r="H2408" s="106">
        <v>0</v>
      </c>
      <c r="I2408" s="106">
        <v>0</v>
      </c>
      <c r="J2408" s="106">
        <v>0</v>
      </c>
      <c r="K2408" s="117">
        <v>0</v>
      </c>
      <c r="L2408" s="106">
        <v>0</v>
      </c>
      <c r="M2408" s="117"/>
    </row>
    <row r="2409" spans="2:13">
      <c r="B2409" s="117" t="s">
        <v>20</v>
      </c>
      <c r="C2409" s="117" t="s">
        <v>1388</v>
      </c>
      <c r="D2409" s="117" t="s">
        <v>647</v>
      </c>
      <c r="E2409" s="117">
        <v>23999</v>
      </c>
      <c r="F2409" s="141">
        <v>44774</v>
      </c>
      <c r="G2409" s="106">
        <v>23</v>
      </c>
      <c r="H2409" s="106">
        <v>0</v>
      </c>
      <c r="I2409" s="106">
        <v>0</v>
      </c>
      <c r="J2409" s="106">
        <v>0</v>
      </c>
      <c r="K2409" s="117">
        <v>0</v>
      </c>
      <c r="L2409" s="106">
        <v>0</v>
      </c>
      <c r="M2409" s="117"/>
    </row>
    <row r="2410" spans="2:13">
      <c r="B2410" s="117" t="s">
        <v>20</v>
      </c>
      <c r="C2410" s="117" t="s">
        <v>1397</v>
      </c>
      <c r="D2410" s="117" t="s">
        <v>1455</v>
      </c>
      <c r="E2410" s="117">
        <v>20061</v>
      </c>
      <c r="F2410" s="141">
        <v>44774</v>
      </c>
      <c r="G2410" s="106">
        <v>0</v>
      </c>
      <c r="H2410" s="106">
        <v>0</v>
      </c>
      <c r="I2410" s="106">
        <v>1</v>
      </c>
      <c r="J2410" s="106">
        <v>0</v>
      </c>
      <c r="K2410" s="117">
        <v>0</v>
      </c>
      <c r="L2410" s="106">
        <v>0</v>
      </c>
      <c r="M2410" s="117"/>
    </row>
    <row r="2411" spans="2:13">
      <c r="B2411" s="117" t="s">
        <v>20</v>
      </c>
      <c r="C2411" s="117" t="s">
        <v>1388</v>
      </c>
      <c r="D2411" s="117" t="s">
        <v>648</v>
      </c>
      <c r="E2411" s="117">
        <v>15282</v>
      </c>
      <c r="F2411" s="141">
        <v>44774</v>
      </c>
      <c r="G2411" s="106">
        <v>18</v>
      </c>
      <c r="H2411" s="106">
        <v>0</v>
      </c>
      <c r="I2411" s="106">
        <v>0</v>
      </c>
      <c r="J2411" s="106">
        <v>0</v>
      </c>
      <c r="K2411" s="117">
        <v>0</v>
      </c>
      <c r="L2411" s="106">
        <v>0</v>
      </c>
      <c r="M2411" s="117"/>
    </row>
    <row r="2412" spans="2:13">
      <c r="B2412" s="117" t="s">
        <v>20</v>
      </c>
      <c r="C2412" s="117" t="s">
        <v>1388</v>
      </c>
      <c r="D2412" s="117" t="s">
        <v>26</v>
      </c>
      <c r="E2412" s="117">
        <v>15280</v>
      </c>
      <c r="F2412" s="141">
        <v>44774</v>
      </c>
      <c r="G2412" s="106">
        <v>351</v>
      </c>
      <c r="H2412" s="106">
        <v>0</v>
      </c>
      <c r="I2412" s="106">
        <v>0</v>
      </c>
      <c r="J2412" s="106">
        <v>0</v>
      </c>
      <c r="K2412" s="117">
        <v>0</v>
      </c>
      <c r="L2412" s="106">
        <v>0</v>
      </c>
      <c r="M2412" s="117"/>
    </row>
    <row r="2413" spans="2:13">
      <c r="B2413" s="117" t="s">
        <v>20</v>
      </c>
      <c r="C2413" s="117" t="s">
        <v>1388</v>
      </c>
      <c r="D2413" s="117" t="s">
        <v>1493</v>
      </c>
      <c r="E2413" s="117">
        <v>14516</v>
      </c>
      <c r="F2413" s="141">
        <v>44774</v>
      </c>
      <c r="G2413" s="106">
        <v>0</v>
      </c>
      <c r="H2413" s="106">
        <v>0</v>
      </c>
      <c r="I2413" s="106">
        <v>0</v>
      </c>
      <c r="J2413" s="106">
        <v>0</v>
      </c>
      <c r="K2413" s="117">
        <v>0</v>
      </c>
      <c r="L2413" s="106">
        <v>0</v>
      </c>
      <c r="M2413" s="117"/>
    </row>
    <row r="2414" spans="2:13">
      <c r="B2414" s="117" t="s">
        <v>20</v>
      </c>
      <c r="C2414" s="117" t="s">
        <v>1388</v>
      </c>
      <c r="D2414" s="117" t="s">
        <v>1429</v>
      </c>
      <c r="E2414" s="117">
        <v>23080</v>
      </c>
      <c r="F2414" s="141">
        <v>44774</v>
      </c>
      <c r="G2414" s="106">
        <v>6</v>
      </c>
      <c r="H2414" s="106">
        <v>0</v>
      </c>
      <c r="I2414" s="106">
        <v>0</v>
      </c>
      <c r="J2414" s="106">
        <v>0</v>
      </c>
      <c r="K2414" s="117">
        <v>0</v>
      </c>
      <c r="L2414" s="106">
        <v>0</v>
      </c>
      <c r="M2414" s="117"/>
    </row>
    <row r="2415" spans="2:13">
      <c r="B2415" s="117" t="s">
        <v>20</v>
      </c>
      <c r="C2415" s="117" t="s">
        <v>1381</v>
      </c>
      <c r="D2415" s="117" t="s">
        <v>1494</v>
      </c>
      <c r="E2415" s="117">
        <v>25104</v>
      </c>
      <c r="F2415" s="141">
        <v>44774</v>
      </c>
      <c r="G2415" s="106">
        <v>4</v>
      </c>
      <c r="H2415" s="106">
        <v>0</v>
      </c>
      <c r="I2415" s="106">
        <v>0</v>
      </c>
      <c r="J2415" s="106">
        <v>0</v>
      </c>
      <c r="K2415" s="117">
        <v>0</v>
      </c>
      <c r="L2415" s="106">
        <v>0</v>
      </c>
      <c r="M2415" s="117"/>
    </row>
    <row r="2416" spans="2:13">
      <c r="B2416" s="117" t="s">
        <v>20</v>
      </c>
      <c r="C2416" s="117" t="s">
        <v>1389</v>
      </c>
      <c r="D2416" s="117" t="s">
        <v>1495</v>
      </c>
      <c r="E2416" s="117">
        <v>15288</v>
      </c>
      <c r="F2416" s="141">
        <v>44774</v>
      </c>
      <c r="G2416" s="106">
        <v>208</v>
      </c>
      <c r="H2416" s="106">
        <v>0</v>
      </c>
      <c r="I2416" s="106">
        <v>0</v>
      </c>
      <c r="J2416" s="106">
        <v>0</v>
      </c>
      <c r="K2416" s="117">
        <v>0</v>
      </c>
      <c r="L2416" s="106">
        <v>0</v>
      </c>
      <c r="M2416" s="117"/>
    </row>
    <row r="2417" spans="2:13">
      <c r="B2417" s="117" t="s">
        <v>20</v>
      </c>
      <c r="C2417" s="117" t="s">
        <v>1389</v>
      </c>
      <c r="D2417" s="117" t="s">
        <v>34</v>
      </c>
      <c r="E2417" s="117">
        <v>15365</v>
      </c>
      <c r="F2417" s="141">
        <v>44774</v>
      </c>
      <c r="G2417" s="106">
        <v>34</v>
      </c>
      <c r="H2417" s="106">
        <v>0</v>
      </c>
      <c r="I2417" s="106">
        <v>0</v>
      </c>
      <c r="J2417" s="106">
        <v>0</v>
      </c>
      <c r="K2417" s="117">
        <v>0</v>
      </c>
      <c r="L2417" s="106">
        <v>0</v>
      </c>
      <c r="M2417" s="117"/>
    </row>
    <row r="2418" spans="2:13">
      <c r="B2418" s="117" t="s">
        <v>20</v>
      </c>
      <c r="C2418" s="117" t="s">
        <v>1388</v>
      </c>
      <c r="D2418" s="117" t="s">
        <v>167</v>
      </c>
      <c r="E2418" s="117">
        <v>15318</v>
      </c>
      <c r="F2418" s="141">
        <v>44774</v>
      </c>
      <c r="G2418" s="106">
        <v>4</v>
      </c>
      <c r="H2418" s="106">
        <v>0</v>
      </c>
      <c r="I2418" s="106">
        <v>0</v>
      </c>
      <c r="J2418" s="106">
        <v>0</v>
      </c>
      <c r="K2418" s="117">
        <v>0</v>
      </c>
      <c r="L2418" s="106">
        <v>0</v>
      </c>
      <c r="M2418" s="117"/>
    </row>
    <row r="2419" spans="2:13">
      <c r="B2419" s="117" t="s">
        <v>20</v>
      </c>
      <c r="C2419" s="117" t="s">
        <v>1385</v>
      </c>
      <c r="D2419" s="117" t="s">
        <v>650</v>
      </c>
      <c r="E2419" s="117">
        <v>20607</v>
      </c>
      <c r="F2419" s="141">
        <v>44774</v>
      </c>
      <c r="G2419" s="106">
        <v>8</v>
      </c>
      <c r="H2419" s="106">
        <v>0</v>
      </c>
      <c r="I2419" s="106">
        <v>0</v>
      </c>
      <c r="J2419" s="106">
        <v>0</v>
      </c>
      <c r="K2419" s="117">
        <v>0</v>
      </c>
      <c r="L2419" s="106">
        <v>0</v>
      </c>
      <c r="M2419" s="117"/>
    </row>
    <row r="2420" spans="2:13">
      <c r="B2420" s="117" t="s">
        <v>20</v>
      </c>
      <c r="C2420" s="117" t="s">
        <v>1383</v>
      </c>
      <c r="D2420" s="117" t="s">
        <v>157</v>
      </c>
      <c r="E2420" s="117">
        <v>15326</v>
      </c>
      <c r="F2420" s="141">
        <v>44774</v>
      </c>
      <c r="G2420" s="106">
        <v>8</v>
      </c>
      <c r="H2420" s="106">
        <v>0</v>
      </c>
      <c r="I2420" s="106">
        <v>0</v>
      </c>
      <c r="J2420" s="106">
        <v>0</v>
      </c>
      <c r="K2420" s="117">
        <v>0</v>
      </c>
      <c r="L2420" s="106">
        <v>0</v>
      </c>
      <c r="M2420" s="117"/>
    </row>
    <row r="2421" spans="2:13">
      <c r="B2421" s="117" t="s">
        <v>20</v>
      </c>
      <c r="C2421" s="117" t="s">
        <v>1381</v>
      </c>
      <c r="D2421" s="117" t="s">
        <v>1523</v>
      </c>
      <c r="E2421" s="117">
        <v>23933</v>
      </c>
      <c r="F2421" s="141">
        <v>44774</v>
      </c>
      <c r="G2421" s="106">
        <v>1</v>
      </c>
      <c r="H2421" s="106">
        <v>0</v>
      </c>
      <c r="I2421" s="106">
        <v>0</v>
      </c>
      <c r="J2421" s="106">
        <v>0</v>
      </c>
      <c r="K2421" s="117">
        <v>0</v>
      </c>
      <c r="L2421" s="106">
        <v>0</v>
      </c>
      <c r="M2421" s="117"/>
    </row>
    <row r="2422" spans="2:13">
      <c r="B2422" s="117" t="s">
        <v>20</v>
      </c>
      <c r="C2422" s="117" t="s">
        <v>1388</v>
      </c>
      <c r="D2422" s="117" t="s">
        <v>1524</v>
      </c>
      <c r="E2422" s="117">
        <v>15511</v>
      </c>
      <c r="F2422" s="141">
        <v>44774</v>
      </c>
      <c r="G2422" s="106">
        <v>6</v>
      </c>
      <c r="H2422" s="106">
        <v>0</v>
      </c>
      <c r="I2422" s="106">
        <v>0</v>
      </c>
      <c r="J2422" s="106">
        <v>0</v>
      </c>
      <c r="K2422" s="117">
        <v>0</v>
      </c>
      <c r="L2422" s="106">
        <v>0</v>
      </c>
      <c r="M2422" s="117"/>
    </row>
    <row r="2423" spans="2:13">
      <c r="B2423" s="117" t="s">
        <v>20</v>
      </c>
      <c r="C2423" s="117" t="s">
        <v>1388</v>
      </c>
      <c r="D2423" s="117" t="s">
        <v>1430</v>
      </c>
      <c r="E2423" s="117">
        <v>19336</v>
      </c>
      <c r="F2423" s="141">
        <v>44774</v>
      </c>
      <c r="G2423" s="106">
        <v>3</v>
      </c>
      <c r="H2423" s="106">
        <v>0</v>
      </c>
      <c r="I2423" s="106">
        <v>0</v>
      </c>
      <c r="J2423" s="106">
        <v>0</v>
      </c>
      <c r="K2423" s="117">
        <v>0</v>
      </c>
      <c r="L2423" s="106">
        <v>0</v>
      </c>
      <c r="M2423" s="117"/>
    </row>
    <row r="2424" spans="2:13">
      <c r="B2424" s="117" t="s">
        <v>20</v>
      </c>
      <c r="C2424" s="117" t="s">
        <v>1383</v>
      </c>
      <c r="D2424" s="117" t="s">
        <v>1456</v>
      </c>
      <c r="E2424" s="117">
        <v>20147</v>
      </c>
      <c r="F2424" s="141">
        <v>44774</v>
      </c>
      <c r="G2424" s="106">
        <v>22</v>
      </c>
      <c r="H2424" s="106">
        <v>0</v>
      </c>
      <c r="I2424" s="106">
        <v>0</v>
      </c>
      <c r="J2424" s="106">
        <v>0</v>
      </c>
      <c r="K2424" s="117">
        <v>0</v>
      </c>
      <c r="L2424" s="106">
        <v>0</v>
      </c>
      <c r="M2424" s="117"/>
    </row>
    <row r="2425" spans="2:13">
      <c r="B2425" s="117" t="s">
        <v>20</v>
      </c>
      <c r="C2425" s="117" t="s">
        <v>1393</v>
      </c>
      <c r="D2425" s="117" t="s">
        <v>191</v>
      </c>
      <c r="E2425" s="117">
        <v>15331</v>
      </c>
      <c r="F2425" s="141">
        <v>44774</v>
      </c>
      <c r="G2425" s="106">
        <v>45</v>
      </c>
      <c r="H2425" s="106">
        <v>0</v>
      </c>
      <c r="I2425" s="106">
        <v>0</v>
      </c>
      <c r="J2425" s="106">
        <v>0</v>
      </c>
      <c r="K2425" s="117">
        <v>0</v>
      </c>
      <c r="L2425" s="106">
        <v>0</v>
      </c>
      <c r="M2425" s="117"/>
    </row>
    <row r="2426" spans="2:13">
      <c r="B2426" s="117" t="s">
        <v>20</v>
      </c>
      <c r="C2426" s="117" t="s">
        <v>1397</v>
      </c>
      <c r="D2426" s="117" t="s">
        <v>653</v>
      </c>
      <c r="E2426" s="117">
        <v>19592</v>
      </c>
      <c r="F2426" s="141">
        <v>44774</v>
      </c>
      <c r="G2426" s="106">
        <v>15</v>
      </c>
      <c r="H2426" s="106">
        <v>0</v>
      </c>
      <c r="I2426" s="106">
        <v>0</v>
      </c>
      <c r="J2426" s="106">
        <v>0</v>
      </c>
      <c r="K2426" s="117">
        <v>0</v>
      </c>
      <c r="L2426" s="106">
        <v>0</v>
      </c>
      <c r="M2426" s="117"/>
    </row>
    <row r="2427" spans="2:13">
      <c r="B2427" s="117" t="s">
        <v>20</v>
      </c>
      <c r="C2427" s="117" t="s">
        <v>1388</v>
      </c>
      <c r="D2427" s="117" t="s">
        <v>1496</v>
      </c>
      <c r="E2427" s="117">
        <v>16382</v>
      </c>
      <c r="F2427" s="141">
        <v>44774</v>
      </c>
      <c r="G2427" s="106">
        <v>13</v>
      </c>
      <c r="H2427" s="106">
        <v>0</v>
      </c>
      <c r="I2427" s="106">
        <v>0</v>
      </c>
      <c r="J2427" s="106">
        <v>0</v>
      </c>
      <c r="K2427" s="117">
        <v>0</v>
      </c>
      <c r="L2427" s="106">
        <v>0</v>
      </c>
      <c r="M2427" s="117"/>
    </row>
    <row r="2428" spans="2:13">
      <c r="B2428" s="117" t="s">
        <v>20</v>
      </c>
      <c r="C2428" s="117" t="s">
        <v>1393</v>
      </c>
      <c r="D2428" s="117" t="s">
        <v>1497</v>
      </c>
      <c r="E2428" s="117">
        <v>15358</v>
      </c>
      <c r="F2428" s="141">
        <v>44774</v>
      </c>
      <c r="G2428" s="106">
        <v>172</v>
      </c>
      <c r="H2428" s="106">
        <v>0</v>
      </c>
      <c r="I2428" s="106">
        <v>0</v>
      </c>
      <c r="J2428" s="106">
        <v>0</v>
      </c>
      <c r="K2428" s="117">
        <v>0</v>
      </c>
      <c r="L2428" s="106">
        <v>0</v>
      </c>
      <c r="M2428" s="117"/>
    </row>
    <row r="2429" spans="2:13">
      <c r="B2429" s="117" t="s">
        <v>20</v>
      </c>
      <c r="C2429" s="117" t="s">
        <v>1399</v>
      </c>
      <c r="D2429" s="117" t="s">
        <v>160</v>
      </c>
      <c r="E2429" s="117">
        <v>15370</v>
      </c>
      <c r="F2429" s="141">
        <v>44774</v>
      </c>
      <c r="G2429" s="106">
        <v>4</v>
      </c>
      <c r="H2429" s="106">
        <v>0</v>
      </c>
      <c r="I2429" s="106">
        <v>0</v>
      </c>
      <c r="J2429" s="106">
        <v>0</v>
      </c>
      <c r="K2429" s="117">
        <v>0</v>
      </c>
      <c r="L2429" s="106">
        <v>0</v>
      </c>
      <c r="M2429" s="117"/>
    </row>
    <row r="2430" spans="2:13">
      <c r="B2430" s="117" t="s">
        <v>20</v>
      </c>
      <c r="C2430" s="117" t="s">
        <v>1388</v>
      </c>
      <c r="D2430" s="117" t="s">
        <v>168</v>
      </c>
      <c r="E2430" s="117">
        <v>15373</v>
      </c>
      <c r="F2430" s="141">
        <v>44774</v>
      </c>
      <c r="G2430" s="106">
        <v>30</v>
      </c>
      <c r="H2430" s="106">
        <v>0</v>
      </c>
      <c r="I2430" s="106">
        <v>0</v>
      </c>
      <c r="J2430" s="106">
        <v>0</v>
      </c>
      <c r="K2430" s="117">
        <v>0</v>
      </c>
      <c r="L2430" s="106">
        <v>0</v>
      </c>
      <c r="M2430" s="117"/>
    </row>
    <row r="2431" spans="2:13">
      <c r="B2431" s="117" t="s">
        <v>20</v>
      </c>
      <c r="C2431" s="117" t="s">
        <v>1385</v>
      </c>
      <c r="D2431" s="117" t="s">
        <v>657</v>
      </c>
      <c r="E2431" s="117">
        <v>25101</v>
      </c>
      <c r="F2431" s="141">
        <v>44774</v>
      </c>
      <c r="G2431" s="106">
        <v>11</v>
      </c>
      <c r="H2431" s="106">
        <v>0</v>
      </c>
      <c r="I2431" s="106">
        <v>0</v>
      </c>
      <c r="J2431" s="106">
        <v>0</v>
      </c>
      <c r="K2431" s="117">
        <v>0</v>
      </c>
      <c r="L2431" s="106">
        <v>0</v>
      </c>
      <c r="M2431" s="117"/>
    </row>
    <row r="2432" spans="2:13">
      <c r="B2432" s="117" t="s">
        <v>20</v>
      </c>
      <c r="C2432" s="117" t="s">
        <v>1388</v>
      </c>
      <c r="D2432" s="117" t="s">
        <v>1525</v>
      </c>
      <c r="E2432" s="117">
        <v>15380</v>
      </c>
      <c r="F2432" s="141">
        <v>44774</v>
      </c>
      <c r="G2432" s="106">
        <v>0</v>
      </c>
      <c r="H2432" s="106">
        <v>1</v>
      </c>
      <c r="I2432" s="106">
        <v>1</v>
      </c>
      <c r="J2432" s="106">
        <v>0</v>
      </c>
      <c r="K2432" s="117">
        <v>0</v>
      </c>
      <c r="L2432" s="106">
        <v>0</v>
      </c>
      <c r="M2432" s="117"/>
    </row>
    <row r="2433" spans="2:13">
      <c r="B2433" s="117" t="s">
        <v>20</v>
      </c>
      <c r="C2433" s="117" t="s">
        <v>1381</v>
      </c>
      <c r="D2433" s="117" t="s">
        <v>1498</v>
      </c>
      <c r="E2433" s="117">
        <v>15406</v>
      </c>
      <c r="F2433" s="141">
        <v>44774</v>
      </c>
      <c r="G2433" s="106">
        <v>26</v>
      </c>
      <c r="H2433" s="106">
        <v>0</v>
      </c>
      <c r="I2433" s="106">
        <v>0</v>
      </c>
      <c r="J2433" s="106">
        <v>0</v>
      </c>
      <c r="K2433" s="117">
        <v>0</v>
      </c>
      <c r="L2433" s="106">
        <v>0</v>
      </c>
      <c r="M2433" s="117"/>
    </row>
    <row r="2434" spans="2:13">
      <c r="B2434" s="117" t="s">
        <v>20</v>
      </c>
      <c r="C2434" s="117" t="s">
        <v>1376</v>
      </c>
      <c r="D2434" s="117" t="s">
        <v>659</v>
      </c>
      <c r="E2434" s="117">
        <v>15432</v>
      </c>
      <c r="F2434" s="141">
        <v>44774</v>
      </c>
      <c r="G2434" s="106">
        <v>3</v>
      </c>
      <c r="H2434" s="106">
        <v>0</v>
      </c>
      <c r="I2434" s="106">
        <v>0</v>
      </c>
      <c r="J2434" s="106">
        <v>0</v>
      </c>
      <c r="K2434" s="117">
        <v>0</v>
      </c>
      <c r="L2434" s="106">
        <v>0</v>
      </c>
      <c r="M2434" s="117"/>
    </row>
    <row r="2435" spans="2:13">
      <c r="B2435" s="117" t="s">
        <v>20</v>
      </c>
      <c r="C2435" s="117" t="s">
        <v>1379</v>
      </c>
      <c r="D2435" s="117" t="s">
        <v>1446</v>
      </c>
      <c r="E2435" s="117">
        <v>15398</v>
      </c>
      <c r="F2435" s="141">
        <v>44774</v>
      </c>
      <c r="G2435" s="106">
        <v>102</v>
      </c>
      <c r="H2435" s="106">
        <v>0</v>
      </c>
      <c r="I2435" s="106">
        <v>0</v>
      </c>
      <c r="J2435" s="106">
        <v>0</v>
      </c>
      <c r="K2435" s="117">
        <v>0</v>
      </c>
      <c r="L2435" s="106">
        <v>0</v>
      </c>
      <c r="M2435" s="117"/>
    </row>
    <row r="2436" spans="2:13">
      <c r="B2436" s="117" t="s">
        <v>20</v>
      </c>
      <c r="C2436" s="117" t="s">
        <v>1388</v>
      </c>
      <c r="D2436" s="117" t="s">
        <v>1457</v>
      </c>
      <c r="E2436" s="117">
        <v>20565</v>
      </c>
      <c r="F2436" s="141">
        <v>44774</v>
      </c>
      <c r="G2436" s="106">
        <v>0</v>
      </c>
      <c r="H2436" s="106">
        <v>0</v>
      </c>
      <c r="I2436" s="106">
        <v>0</v>
      </c>
      <c r="J2436" s="106">
        <v>0</v>
      </c>
      <c r="K2436" s="117">
        <v>0</v>
      </c>
      <c r="L2436" s="106">
        <v>0</v>
      </c>
      <c r="M2436" s="117"/>
    </row>
    <row r="2437" spans="2:13">
      <c r="B2437" s="117" t="s">
        <v>20</v>
      </c>
      <c r="C2437" s="117" t="s">
        <v>1383</v>
      </c>
      <c r="D2437" s="117" t="s">
        <v>1434</v>
      </c>
      <c r="E2437" s="117">
        <v>15157</v>
      </c>
      <c r="F2437" s="141">
        <v>44774</v>
      </c>
      <c r="G2437" s="106">
        <v>2</v>
      </c>
      <c r="H2437" s="106">
        <v>0</v>
      </c>
      <c r="I2437" s="106">
        <v>0</v>
      </c>
      <c r="J2437" s="106">
        <v>0</v>
      </c>
      <c r="K2437" s="117">
        <v>0</v>
      </c>
      <c r="L2437" s="106">
        <v>0</v>
      </c>
      <c r="M2437" s="117"/>
    </row>
    <row r="2438" spans="2:13">
      <c r="B2438" s="117" t="s">
        <v>20</v>
      </c>
      <c r="C2438" s="117" t="s">
        <v>1388</v>
      </c>
      <c r="D2438" s="117" t="s">
        <v>170</v>
      </c>
      <c r="E2438" s="117">
        <v>15466</v>
      </c>
      <c r="F2438" s="141">
        <v>44774</v>
      </c>
      <c r="G2438" s="106">
        <v>24</v>
      </c>
      <c r="H2438" s="106">
        <v>0</v>
      </c>
      <c r="I2438" s="106">
        <v>0</v>
      </c>
      <c r="J2438" s="106">
        <v>0</v>
      </c>
      <c r="K2438" s="117">
        <v>0</v>
      </c>
      <c r="L2438" s="106">
        <v>0</v>
      </c>
      <c r="M2438" s="117"/>
    </row>
    <row r="2439" spans="2:13">
      <c r="B2439" s="117" t="s">
        <v>20</v>
      </c>
      <c r="C2439" s="117" t="s">
        <v>1399</v>
      </c>
      <c r="D2439" s="117" t="s">
        <v>1435</v>
      </c>
      <c r="E2439" s="117">
        <v>26167</v>
      </c>
      <c r="F2439" s="141">
        <v>44774</v>
      </c>
      <c r="G2439" s="106">
        <v>14</v>
      </c>
      <c r="H2439" s="106">
        <v>0</v>
      </c>
      <c r="I2439" s="106">
        <v>0</v>
      </c>
      <c r="J2439" s="106">
        <v>0</v>
      </c>
      <c r="K2439" s="117">
        <v>0</v>
      </c>
      <c r="L2439" s="106">
        <v>0</v>
      </c>
      <c r="M2439" s="117"/>
    </row>
    <row r="2440" spans="2:13">
      <c r="B2440" s="117" t="s">
        <v>20</v>
      </c>
      <c r="C2440" s="117" t="s">
        <v>1389</v>
      </c>
      <c r="D2440" s="117" t="s">
        <v>1543</v>
      </c>
      <c r="E2440" s="117">
        <v>15470</v>
      </c>
      <c r="F2440" s="141">
        <v>44774</v>
      </c>
      <c r="G2440" s="106">
        <v>0</v>
      </c>
      <c r="H2440" s="106">
        <v>0</v>
      </c>
      <c r="I2440" s="106">
        <v>0</v>
      </c>
      <c r="J2440" s="106">
        <v>0</v>
      </c>
      <c r="K2440" s="117">
        <v>0</v>
      </c>
      <c r="L2440" s="106">
        <v>0</v>
      </c>
      <c r="M2440" s="117"/>
    </row>
    <row r="2441" spans="2:13">
      <c r="B2441" s="117" t="s">
        <v>20</v>
      </c>
      <c r="C2441" s="117" t="s">
        <v>1388</v>
      </c>
      <c r="D2441" s="117" t="s">
        <v>666</v>
      </c>
      <c r="E2441" s="117">
        <v>19406</v>
      </c>
      <c r="F2441" s="141">
        <v>44774</v>
      </c>
      <c r="G2441" s="106">
        <v>9</v>
      </c>
      <c r="H2441" s="106">
        <v>0</v>
      </c>
      <c r="I2441" s="106">
        <v>0</v>
      </c>
      <c r="J2441" s="106">
        <v>0</v>
      </c>
      <c r="K2441" s="117">
        <v>0</v>
      </c>
      <c r="L2441" s="106">
        <v>0</v>
      </c>
      <c r="M2441" s="117"/>
    </row>
    <row r="2442" spans="2:13">
      <c r="B2442" s="117" t="s">
        <v>20</v>
      </c>
      <c r="C2442" s="117" t="s">
        <v>1389</v>
      </c>
      <c r="D2442" s="117" t="s">
        <v>668</v>
      </c>
      <c r="E2442" s="117">
        <v>20137</v>
      </c>
      <c r="F2442" s="141">
        <v>44774</v>
      </c>
      <c r="G2442" s="106">
        <v>56</v>
      </c>
      <c r="H2442" s="106">
        <v>0</v>
      </c>
      <c r="I2442" s="106">
        <v>0</v>
      </c>
      <c r="J2442" s="106">
        <v>0</v>
      </c>
      <c r="K2442" s="117">
        <v>0</v>
      </c>
      <c r="L2442" s="106">
        <v>0</v>
      </c>
      <c r="M2442" s="117"/>
    </row>
    <row r="2443" spans="2:13">
      <c r="B2443" s="117" t="s">
        <v>20</v>
      </c>
      <c r="C2443" s="117" t="s">
        <v>1376</v>
      </c>
      <c r="D2443" s="117" t="s">
        <v>37</v>
      </c>
      <c r="E2443" s="117">
        <v>15495</v>
      </c>
      <c r="F2443" s="141">
        <v>44774</v>
      </c>
      <c r="G2443" s="106">
        <v>69</v>
      </c>
      <c r="H2443" s="106">
        <v>0</v>
      </c>
      <c r="I2443" s="106">
        <v>0</v>
      </c>
      <c r="J2443" s="106">
        <v>0</v>
      </c>
      <c r="K2443" s="117">
        <v>0</v>
      </c>
      <c r="L2443" s="106">
        <v>0</v>
      </c>
      <c r="M2443" s="117"/>
    </row>
    <row r="2444" spans="2:13">
      <c r="B2444" s="117" t="s">
        <v>20</v>
      </c>
      <c r="C2444" s="117" t="s">
        <v>1399</v>
      </c>
      <c r="D2444" s="117" t="s">
        <v>1500</v>
      </c>
      <c r="E2444" s="117">
        <v>15509</v>
      </c>
      <c r="F2444" s="141">
        <v>44774</v>
      </c>
      <c r="G2444" s="106">
        <v>17</v>
      </c>
      <c r="H2444" s="106">
        <v>0</v>
      </c>
      <c r="I2444" s="106">
        <v>0</v>
      </c>
      <c r="J2444" s="106">
        <v>0</v>
      </c>
      <c r="K2444" s="117">
        <v>0</v>
      </c>
      <c r="L2444" s="106">
        <v>0</v>
      </c>
      <c r="M2444" s="117"/>
    </row>
    <row r="2445" spans="2:13">
      <c r="B2445" s="117" t="s">
        <v>20</v>
      </c>
      <c r="C2445" s="117" t="s">
        <v>1381</v>
      </c>
      <c r="D2445" s="117" t="s">
        <v>1447</v>
      </c>
      <c r="E2445" s="117">
        <v>26877</v>
      </c>
      <c r="F2445" s="141">
        <v>44774</v>
      </c>
      <c r="G2445" s="106">
        <v>1</v>
      </c>
      <c r="H2445" s="106">
        <v>0</v>
      </c>
      <c r="I2445" s="106">
        <v>0</v>
      </c>
      <c r="J2445" s="106">
        <v>0</v>
      </c>
      <c r="K2445" s="117">
        <v>0</v>
      </c>
      <c r="L2445" s="106">
        <v>0</v>
      </c>
      <c r="M2445" s="117"/>
    </row>
    <row r="2446" spans="2:13">
      <c r="B2446" s="117" t="s">
        <v>20</v>
      </c>
      <c r="C2446" s="117" t="s">
        <v>1379</v>
      </c>
      <c r="D2446" s="117" t="s">
        <v>1528</v>
      </c>
      <c r="E2446" s="117">
        <v>17860</v>
      </c>
      <c r="F2446" s="141">
        <v>44774</v>
      </c>
      <c r="G2446" s="106">
        <v>1</v>
      </c>
      <c r="H2446" s="106">
        <v>0</v>
      </c>
      <c r="I2446" s="106">
        <v>0</v>
      </c>
      <c r="J2446" s="106">
        <v>0</v>
      </c>
      <c r="K2446" s="117">
        <v>0</v>
      </c>
      <c r="L2446" s="106">
        <v>0</v>
      </c>
      <c r="M2446" s="117"/>
    </row>
    <row r="2447" spans="2:13">
      <c r="B2447" s="117" t="s">
        <v>20</v>
      </c>
      <c r="C2447" s="117" t="s">
        <v>1379</v>
      </c>
      <c r="D2447" s="117" t="s">
        <v>1458</v>
      </c>
      <c r="E2447" s="117">
        <v>25067</v>
      </c>
      <c r="F2447" s="141">
        <v>44774</v>
      </c>
      <c r="G2447" s="106">
        <v>8</v>
      </c>
      <c r="H2447" s="106">
        <v>0</v>
      </c>
      <c r="I2447" s="106">
        <v>0</v>
      </c>
      <c r="J2447" s="106">
        <v>0</v>
      </c>
      <c r="K2447" s="117">
        <v>0</v>
      </c>
      <c r="L2447" s="106">
        <v>0</v>
      </c>
      <c r="M2447" s="117"/>
    </row>
    <row r="2448" spans="2:13">
      <c r="B2448" s="117" t="s">
        <v>20</v>
      </c>
      <c r="C2448" s="117" t="s">
        <v>1383</v>
      </c>
      <c r="D2448" s="117" t="s">
        <v>1544</v>
      </c>
      <c r="E2448" s="117">
        <v>28588</v>
      </c>
      <c r="F2448" s="141">
        <v>44774</v>
      </c>
      <c r="G2448" s="106">
        <v>10</v>
      </c>
      <c r="H2448" s="106">
        <v>0</v>
      </c>
      <c r="I2448" s="106">
        <v>0</v>
      </c>
      <c r="J2448" s="106">
        <v>0</v>
      </c>
      <c r="K2448" s="117">
        <v>0</v>
      </c>
      <c r="L2448" s="106">
        <v>0</v>
      </c>
      <c r="M2448" s="117"/>
    </row>
    <row r="2449" spans="2:13">
      <c r="B2449" s="117" t="s">
        <v>20</v>
      </c>
      <c r="C2449" s="117" t="s">
        <v>1383</v>
      </c>
      <c r="D2449" s="117" t="s">
        <v>1411</v>
      </c>
      <c r="E2449" s="117">
        <v>17858</v>
      </c>
      <c r="F2449" s="141">
        <v>44774</v>
      </c>
      <c r="G2449" s="106">
        <v>12</v>
      </c>
      <c r="H2449" s="106">
        <v>0</v>
      </c>
      <c r="I2449" s="106">
        <v>0</v>
      </c>
      <c r="J2449" s="106">
        <v>0</v>
      </c>
      <c r="K2449" s="117">
        <v>0</v>
      </c>
      <c r="L2449" s="106">
        <v>0</v>
      </c>
      <c r="M2449" s="117"/>
    </row>
    <row r="2450" spans="2:13">
      <c r="B2450" s="117" t="s">
        <v>20</v>
      </c>
      <c r="C2450" s="117" t="s">
        <v>1381</v>
      </c>
      <c r="D2450" s="117" t="s">
        <v>1529</v>
      </c>
      <c r="E2450" s="117">
        <v>24020</v>
      </c>
      <c r="F2450" s="141">
        <v>44774</v>
      </c>
      <c r="G2450" s="106">
        <v>3</v>
      </c>
      <c r="H2450" s="106">
        <v>0</v>
      </c>
      <c r="I2450" s="106">
        <v>0</v>
      </c>
      <c r="J2450" s="106">
        <v>0</v>
      </c>
      <c r="K2450" s="117">
        <v>0</v>
      </c>
      <c r="L2450" s="106">
        <v>0</v>
      </c>
      <c r="M2450" s="117"/>
    </row>
    <row r="2451" spans="2:13">
      <c r="B2451" s="117" t="s">
        <v>20</v>
      </c>
      <c r="C2451" s="117" t="s">
        <v>1385</v>
      </c>
      <c r="D2451" s="117" t="s">
        <v>1448</v>
      </c>
      <c r="E2451" s="117">
        <v>15628</v>
      </c>
      <c r="F2451" s="141">
        <v>44774</v>
      </c>
      <c r="G2451" s="106">
        <v>43</v>
      </c>
      <c r="H2451" s="106">
        <v>0</v>
      </c>
      <c r="I2451" s="106">
        <v>0</v>
      </c>
      <c r="J2451" s="106">
        <v>0</v>
      </c>
      <c r="K2451" s="117">
        <v>0</v>
      </c>
      <c r="L2451" s="106">
        <v>0</v>
      </c>
      <c r="M2451" s="117"/>
    </row>
    <row r="2452" spans="2:13">
      <c r="B2452" s="117" t="s">
        <v>20</v>
      </c>
      <c r="C2452" s="117" t="s">
        <v>1399</v>
      </c>
      <c r="D2452" s="117" t="s">
        <v>1530</v>
      </c>
      <c r="E2452" s="117">
        <v>15635</v>
      </c>
      <c r="F2452" s="141">
        <v>44774</v>
      </c>
      <c r="G2452" s="106">
        <v>8</v>
      </c>
      <c r="H2452" s="106">
        <v>0</v>
      </c>
      <c r="I2452" s="106">
        <v>0</v>
      </c>
      <c r="J2452" s="106">
        <v>0</v>
      </c>
      <c r="K2452" s="117">
        <v>0</v>
      </c>
      <c r="L2452" s="106">
        <v>0</v>
      </c>
      <c r="M2452" s="117"/>
    </row>
    <row r="2453" spans="2:13">
      <c r="B2453" s="117" t="s">
        <v>20</v>
      </c>
      <c r="C2453" s="117" t="s">
        <v>1407</v>
      </c>
      <c r="D2453" s="117" t="s">
        <v>1449</v>
      </c>
      <c r="E2453" s="117">
        <v>15639</v>
      </c>
      <c r="F2453" s="141">
        <v>44774</v>
      </c>
      <c r="G2453" s="106">
        <v>0</v>
      </c>
      <c r="H2453" s="106">
        <v>0</v>
      </c>
      <c r="I2453" s="106">
        <v>0</v>
      </c>
      <c r="J2453" s="106">
        <v>0</v>
      </c>
      <c r="K2453" s="117">
        <v>0</v>
      </c>
      <c r="L2453" s="106">
        <v>0</v>
      </c>
      <c r="M2453" s="117"/>
    </row>
    <row r="2454" spans="2:13">
      <c r="B2454" s="117" t="s">
        <v>20</v>
      </c>
      <c r="C2454" s="117" t="s">
        <v>1383</v>
      </c>
      <c r="D2454" s="117" t="s">
        <v>1460</v>
      </c>
      <c r="E2454" s="117">
        <v>16409</v>
      </c>
      <c r="F2454" s="141">
        <v>44774</v>
      </c>
      <c r="G2454" s="106">
        <v>27</v>
      </c>
      <c r="H2454" s="106">
        <v>0</v>
      </c>
      <c r="I2454" s="106">
        <v>0</v>
      </c>
      <c r="J2454" s="106">
        <v>0</v>
      </c>
      <c r="K2454" s="117">
        <v>0</v>
      </c>
      <c r="L2454" s="106">
        <v>0</v>
      </c>
      <c r="M2454" s="117"/>
    </row>
    <row r="2455" spans="2:13">
      <c r="B2455" s="117" t="s">
        <v>20</v>
      </c>
      <c r="C2455" s="117" t="s">
        <v>1385</v>
      </c>
      <c r="D2455" s="117" t="s">
        <v>1461</v>
      </c>
      <c r="E2455" s="117">
        <v>15659</v>
      </c>
      <c r="F2455" s="141">
        <v>44774</v>
      </c>
      <c r="G2455" s="106">
        <v>1</v>
      </c>
      <c r="H2455" s="106">
        <v>0</v>
      </c>
      <c r="I2455" s="106">
        <v>0</v>
      </c>
      <c r="J2455" s="106">
        <v>0</v>
      </c>
      <c r="K2455" s="117">
        <v>0</v>
      </c>
      <c r="L2455" s="106">
        <v>0</v>
      </c>
      <c r="M2455" s="117"/>
    </row>
    <row r="2456" spans="2:13">
      <c r="B2456" s="117" t="s">
        <v>20</v>
      </c>
      <c r="C2456" s="117" t="s">
        <v>1379</v>
      </c>
      <c r="D2456" s="117" t="s">
        <v>1545</v>
      </c>
      <c r="E2456" s="117">
        <v>23199</v>
      </c>
      <c r="F2456" s="141">
        <v>44774</v>
      </c>
      <c r="G2456" s="106">
        <v>6</v>
      </c>
      <c r="H2456" s="106">
        <v>0</v>
      </c>
      <c r="I2456" s="106">
        <v>0</v>
      </c>
      <c r="J2456" s="106">
        <v>0</v>
      </c>
      <c r="K2456" s="117">
        <v>0</v>
      </c>
      <c r="L2456" s="106">
        <v>0</v>
      </c>
      <c r="M2456" s="117"/>
    </row>
    <row r="2457" spans="2:13">
      <c r="B2457" s="117" t="s">
        <v>20</v>
      </c>
      <c r="C2457" s="117" t="s">
        <v>1388</v>
      </c>
      <c r="D2457" s="117" t="s">
        <v>1412</v>
      </c>
      <c r="E2457" s="117">
        <v>28906</v>
      </c>
      <c r="F2457" s="141">
        <v>44774</v>
      </c>
      <c r="G2457" s="106">
        <v>9</v>
      </c>
      <c r="H2457" s="106">
        <v>0</v>
      </c>
      <c r="I2457" s="106">
        <v>0</v>
      </c>
      <c r="J2457" s="106">
        <v>0</v>
      </c>
      <c r="K2457" s="117">
        <v>0</v>
      </c>
      <c r="L2457" s="106">
        <v>0</v>
      </c>
      <c r="M2457" s="117"/>
    </row>
    <row r="2458" spans="2:13">
      <c r="B2458" s="117" t="s">
        <v>20</v>
      </c>
      <c r="C2458" s="117" t="s">
        <v>1379</v>
      </c>
      <c r="D2458" s="117" t="s">
        <v>1439</v>
      </c>
      <c r="E2458" s="117">
        <v>15728</v>
      </c>
      <c r="F2458" s="141">
        <v>44774</v>
      </c>
      <c r="G2458" s="106">
        <v>2</v>
      </c>
      <c r="H2458" s="106">
        <v>0</v>
      </c>
      <c r="I2458" s="106">
        <v>0</v>
      </c>
      <c r="J2458" s="106">
        <v>0</v>
      </c>
      <c r="K2458" s="117">
        <v>0</v>
      </c>
      <c r="L2458" s="106">
        <v>0</v>
      </c>
      <c r="M2458" s="117"/>
    </row>
    <row r="2459" spans="2:13">
      <c r="B2459" s="117" t="s">
        <v>20</v>
      </c>
      <c r="C2459" s="117" t="s">
        <v>1379</v>
      </c>
      <c r="D2459" s="117" t="s">
        <v>1503</v>
      </c>
      <c r="E2459" s="117">
        <v>16682</v>
      </c>
      <c r="F2459" s="141">
        <v>44774</v>
      </c>
      <c r="G2459" s="106">
        <v>48</v>
      </c>
      <c r="H2459" s="106">
        <v>0</v>
      </c>
      <c r="I2459" s="106">
        <v>0</v>
      </c>
      <c r="J2459" s="106">
        <v>0</v>
      </c>
      <c r="K2459" s="117">
        <v>0</v>
      </c>
      <c r="L2459" s="106">
        <v>0</v>
      </c>
      <c r="M2459" s="117"/>
    </row>
    <row r="2460" spans="2:13">
      <c r="B2460" s="117" t="s">
        <v>20</v>
      </c>
      <c r="C2460" s="117" t="s">
        <v>1383</v>
      </c>
      <c r="D2460" s="117" t="s">
        <v>1464</v>
      </c>
      <c r="E2460" s="117">
        <v>16403</v>
      </c>
      <c r="F2460" s="141">
        <v>44774</v>
      </c>
      <c r="G2460" s="106">
        <v>8</v>
      </c>
      <c r="H2460" s="106">
        <v>0</v>
      </c>
      <c r="I2460" s="106">
        <v>0</v>
      </c>
      <c r="J2460" s="106">
        <v>0</v>
      </c>
      <c r="K2460" s="117">
        <v>0</v>
      </c>
      <c r="L2460" s="106">
        <v>0</v>
      </c>
      <c r="M2460" s="117"/>
    </row>
    <row r="2461" spans="2:13">
      <c r="B2461" s="117" t="s">
        <v>20</v>
      </c>
      <c r="C2461" s="117" t="s">
        <v>1383</v>
      </c>
      <c r="D2461" s="117" t="s">
        <v>1546</v>
      </c>
      <c r="E2461" s="117">
        <v>16393</v>
      </c>
      <c r="F2461" s="141">
        <v>44774</v>
      </c>
      <c r="G2461" s="106">
        <v>12</v>
      </c>
      <c r="H2461" s="106">
        <v>0</v>
      </c>
      <c r="I2461" s="106">
        <v>0</v>
      </c>
      <c r="J2461" s="106">
        <v>0</v>
      </c>
      <c r="K2461" s="117">
        <v>0</v>
      </c>
      <c r="L2461" s="106">
        <v>0</v>
      </c>
      <c r="M2461" s="117"/>
    </row>
    <row r="2462" spans="2:13">
      <c r="B2462" s="117" t="s">
        <v>20</v>
      </c>
      <c r="C2462" s="117" t="s">
        <v>1388</v>
      </c>
      <c r="D2462" s="117" t="s">
        <v>1441</v>
      </c>
      <c r="E2462" s="117">
        <v>15772</v>
      </c>
      <c r="F2462" s="141">
        <v>44774</v>
      </c>
      <c r="G2462" s="106">
        <v>5</v>
      </c>
      <c r="H2462" s="106">
        <v>0</v>
      </c>
      <c r="I2462" s="106">
        <v>0</v>
      </c>
      <c r="J2462" s="106">
        <v>0</v>
      </c>
      <c r="K2462" s="117">
        <v>0</v>
      </c>
      <c r="L2462" s="106">
        <v>0</v>
      </c>
      <c r="M2462" s="117"/>
    </row>
    <row r="2463" spans="2:13">
      <c r="B2463" s="117" t="s">
        <v>20</v>
      </c>
      <c r="C2463" s="117" t="s">
        <v>1388</v>
      </c>
      <c r="D2463" s="117" t="s">
        <v>171</v>
      </c>
      <c r="E2463" s="117">
        <v>15775</v>
      </c>
      <c r="F2463" s="141">
        <v>44774</v>
      </c>
      <c r="G2463" s="106">
        <v>5</v>
      </c>
      <c r="H2463" s="106">
        <v>0</v>
      </c>
      <c r="I2463" s="106">
        <v>0</v>
      </c>
      <c r="J2463" s="106">
        <v>0</v>
      </c>
      <c r="K2463" s="117">
        <v>0</v>
      </c>
      <c r="L2463" s="106">
        <v>0</v>
      </c>
      <c r="M2463" s="117"/>
    </row>
    <row r="2464" spans="2:13">
      <c r="B2464" s="117" t="s">
        <v>20</v>
      </c>
      <c r="C2464" s="117" t="s">
        <v>1385</v>
      </c>
      <c r="D2464" s="117" t="s">
        <v>176</v>
      </c>
      <c r="E2464" s="117">
        <v>15778</v>
      </c>
      <c r="F2464" s="141">
        <v>44774</v>
      </c>
      <c r="G2464" s="106">
        <v>12</v>
      </c>
      <c r="H2464" s="106">
        <v>0</v>
      </c>
      <c r="I2464" s="106">
        <v>0</v>
      </c>
      <c r="J2464" s="106">
        <v>0</v>
      </c>
      <c r="K2464" s="117">
        <v>0</v>
      </c>
      <c r="L2464" s="106">
        <v>0</v>
      </c>
      <c r="M2464" s="117"/>
    </row>
    <row r="2465" spans="2:13">
      <c r="B2465" s="117" t="s">
        <v>20</v>
      </c>
      <c r="C2465" s="117" t="s">
        <v>1393</v>
      </c>
      <c r="D2465" s="117" t="s">
        <v>1465</v>
      </c>
      <c r="E2465" s="117">
        <v>16412</v>
      </c>
      <c r="F2465" s="141">
        <v>44774</v>
      </c>
      <c r="G2465" s="106">
        <v>3</v>
      </c>
      <c r="H2465" s="106">
        <v>0</v>
      </c>
      <c r="I2465" s="106">
        <v>0</v>
      </c>
      <c r="J2465" s="106">
        <v>0</v>
      </c>
      <c r="K2465" s="117">
        <v>0</v>
      </c>
      <c r="L2465" s="106">
        <v>0</v>
      </c>
      <c r="M2465" s="117"/>
    </row>
    <row r="2466" spans="2:13">
      <c r="B2466" s="117" t="s">
        <v>20</v>
      </c>
      <c r="C2466" s="117" t="s">
        <v>1393</v>
      </c>
      <c r="D2466" s="117" t="s">
        <v>1547</v>
      </c>
      <c r="E2466" s="117">
        <v>23130</v>
      </c>
      <c r="F2466" s="141">
        <v>44805</v>
      </c>
      <c r="G2466" s="106">
        <v>2</v>
      </c>
      <c r="H2466" s="106">
        <v>0</v>
      </c>
      <c r="I2466" s="106">
        <v>0</v>
      </c>
      <c r="J2466" s="106">
        <v>0</v>
      </c>
      <c r="K2466" s="117">
        <v>0</v>
      </c>
      <c r="L2466" s="106">
        <v>0</v>
      </c>
      <c r="M2466" s="117"/>
    </row>
    <row r="2467" spans="2:13">
      <c r="B2467" s="117" t="s">
        <v>20</v>
      </c>
      <c r="C2467" s="117" t="s">
        <v>1388</v>
      </c>
      <c r="D2467" s="117" t="s">
        <v>1548</v>
      </c>
      <c r="E2467" s="117">
        <v>19335</v>
      </c>
      <c r="F2467" s="141">
        <v>44805</v>
      </c>
      <c r="G2467" s="106">
        <v>0</v>
      </c>
      <c r="H2467" s="106">
        <v>0</v>
      </c>
      <c r="I2467" s="106">
        <v>0</v>
      </c>
      <c r="J2467" s="106">
        <v>0</v>
      </c>
      <c r="K2467" s="117">
        <v>0</v>
      </c>
      <c r="L2467" s="106">
        <v>0</v>
      </c>
      <c r="M2467" s="117"/>
    </row>
    <row r="2468" spans="2:13">
      <c r="B2468" s="117" t="s">
        <v>20</v>
      </c>
      <c r="C2468" s="117" t="s">
        <v>1379</v>
      </c>
      <c r="D2468" s="117" t="s">
        <v>1506</v>
      </c>
      <c r="E2468" s="117">
        <v>19885</v>
      </c>
      <c r="F2468" s="141">
        <v>44805</v>
      </c>
      <c r="G2468" s="106">
        <v>0</v>
      </c>
      <c r="H2468" s="106">
        <v>0</v>
      </c>
      <c r="I2468" s="106">
        <v>0</v>
      </c>
      <c r="J2468" s="106">
        <v>0</v>
      </c>
      <c r="K2468" s="117">
        <v>0</v>
      </c>
      <c r="L2468" s="106">
        <v>0</v>
      </c>
      <c r="M2468" s="117"/>
    </row>
    <row r="2469" spans="2:13">
      <c r="B2469" s="117" t="s">
        <v>20</v>
      </c>
      <c r="C2469" s="117" t="s">
        <v>1393</v>
      </c>
      <c r="D2469" s="117" t="s">
        <v>1442</v>
      </c>
      <c r="E2469" s="117">
        <v>14222</v>
      </c>
      <c r="F2469" s="141">
        <v>44805</v>
      </c>
      <c r="G2469" s="106">
        <v>0</v>
      </c>
      <c r="H2469" s="106">
        <v>0</v>
      </c>
      <c r="I2469" s="106">
        <v>0</v>
      </c>
      <c r="J2469" s="106">
        <v>0</v>
      </c>
      <c r="K2469" s="117">
        <v>0</v>
      </c>
      <c r="L2469" s="106">
        <v>0</v>
      </c>
      <c r="M2469" s="117"/>
    </row>
    <row r="2470" spans="2:13">
      <c r="B2470" s="117" t="s">
        <v>20</v>
      </c>
      <c r="C2470" s="117" t="s">
        <v>1388</v>
      </c>
      <c r="D2470" s="117" t="s">
        <v>1413</v>
      </c>
      <c r="E2470" s="117">
        <v>22917</v>
      </c>
      <c r="F2470" s="141">
        <v>44805</v>
      </c>
      <c r="G2470" s="106">
        <v>1</v>
      </c>
      <c r="H2470" s="106">
        <v>0</v>
      </c>
      <c r="I2470" s="106">
        <v>0</v>
      </c>
      <c r="J2470" s="106">
        <v>0</v>
      </c>
      <c r="K2470" s="117">
        <v>0</v>
      </c>
      <c r="L2470" s="106">
        <v>0</v>
      </c>
      <c r="M2470" s="117"/>
    </row>
    <row r="2471" spans="2:13">
      <c r="B2471" s="117" t="s">
        <v>20</v>
      </c>
      <c r="C2471" s="117" t="s">
        <v>1379</v>
      </c>
      <c r="D2471" s="117" t="s">
        <v>1532</v>
      </c>
      <c r="E2471" s="117">
        <v>14291</v>
      </c>
      <c r="F2471" s="141">
        <v>44805</v>
      </c>
      <c r="G2471" s="106">
        <v>0</v>
      </c>
      <c r="H2471" s="106">
        <v>0</v>
      </c>
      <c r="I2471" s="106">
        <v>0</v>
      </c>
      <c r="J2471" s="106">
        <v>0</v>
      </c>
      <c r="K2471" s="117">
        <v>0</v>
      </c>
      <c r="L2471" s="106">
        <v>0</v>
      </c>
      <c r="M2471" s="117"/>
    </row>
    <row r="2472" spans="2:13">
      <c r="B2472" s="117" t="s">
        <v>20</v>
      </c>
      <c r="C2472" s="117" t="s">
        <v>1383</v>
      </c>
      <c r="D2472" s="117" t="s">
        <v>1472</v>
      </c>
      <c r="E2472" s="117">
        <v>21601</v>
      </c>
      <c r="F2472" s="141">
        <v>44805</v>
      </c>
      <c r="G2472" s="106">
        <v>0</v>
      </c>
      <c r="H2472" s="106">
        <v>0</v>
      </c>
      <c r="I2472" s="106">
        <v>0</v>
      </c>
      <c r="J2472" s="106">
        <v>0</v>
      </c>
      <c r="K2472" s="117">
        <v>0</v>
      </c>
      <c r="L2472" s="106">
        <v>0</v>
      </c>
      <c r="M2472" s="117"/>
    </row>
    <row r="2473" spans="2:13">
      <c r="B2473" s="117" t="s">
        <v>20</v>
      </c>
      <c r="C2473" s="117" t="s">
        <v>1383</v>
      </c>
      <c r="D2473" s="117" t="s">
        <v>1473</v>
      </c>
      <c r="E2473" s="117">
        <v>21605</v>
      </c>
      <c r="F2473" s="141">
        <v>44805</v>
      </c>
      <c r="G2473" s="106">
        <v>0</v>
      </c>
      <c r="H2473" s="106">
        <v>0</v>
      </c>
      <c r="I2473" s="106">
        <v>0</v>
      </c>
      <c r="J2473" s="106">
        <v>0</v>
      </c>
      <c r="K2473" s="117">
        <v>0</v>
      </c>
      <c r="L2473" s="106">
        <v>0</v>
      </c>
      <c r="M2473" s="117"/>
    </row>
    <row r="2474" spans="2:13">
      <c r="B2474" s="117" t="s">
        <v>20</v>
      </c>
      <c r="C2474" s="117" t="s">
        <v>1385</v>
      </c>
      <c r="D2474" s="117" t="s">
        <v>31</v>
      </c>
      <c r="E2474" s="117">
        <v>14424</v>
      </c>
      <c r="F2474" s="141">
        <v>44805</v>
      </c>
      <c r="G2474" s="106">
        <v>23</v>
      </c>
      <c r="H2474" s="106">
        <v>0</v>
      </c>
      <c r="I2474" s="106">
        <v>0</v>
      </c>
      <c r="J2474" s="106">
        <v>0</v>
      </c>
      <c r="K2474" s="117">
        <v>0</v>
      </c>
      <c r="L2474" s="106">
        <v>0</v>
      </c>
      <c r="M2474" s="117"/>
    </row>
    <row r="2475" spans="2:13">
      <c r="B2475" s="117" t="s">
        <v>20</v>
      </c>
      <c r="C2475" s="117" t="s">
        <v>1388</v>
      </c>
      <c r="D2475" s="117" t="s">
        <v>1549</v>
      </c>
      <c r="E2475" s="117">
        <v>23978</v>
      </c>
      <c r="F2475" s="141">
        <v>44805</v>
      </c>
      <c r="G2475" s="106">
        <v>0</v>
      </c>
      <c r="H2475" s="106">
        <v>0</v>
      </c>
      <c r="I2475" s="106">
        <v>0</v>
      </c>
      <c r="J2475" s="106">
        <v>0</v>
      </c>
      <c r="K2475" s="117">
        <v>0</v>
      </c>
      <c r="L2475" s="106">
        <v>0</v>
      </c>
      <c r="M2475" s="117"/>
    </row>
    <row r="2476" spans="2:13">
      <c r="B2476" s="117" t="s">
        <v>20</v>
      </c>
      <c r="C2476" s="117" t="s">
        <v>1407</v>
      </c>
      <c r="D2476" s="117" t="s">
        <v>1550</v>
      </c>
      <c r="E2476" s="117">
        <v>29555</v>
      </c>
      <c r="F2476" s="141">
        <v>44805</v>
      </c>
      <c r="G2476" s="106">
        <v>0</v>
      </c>
      <c r="H2476" s="106">
        <v>0</v>
      </c>
      <c r="I2476" s="106">
        <v>0</v>
      </c>
      <c r="J2476" s="106">
        <v>0</v>
      </c>
      <c r="K2476" s="117">
        <v>0</v>
      </c>
      <c r="L2476" s="106">
        <v>0</v>
      </c>
      <c r="M2476" s="117"/>
    </row>
    <row r="2477" spans="2:13">
      <c r="B2477" s="117" t="s">
        <v>20</v>
      </c>
      <c r="C2477" s="117" t="s">
        <v>1399</v>
      </c>
      <c r="D2477" s="117" t="s">
        <v>1474</v>
      </c>
      <c r="E2477" s="117">
        <v>14431</v>
      </c>
      <c r="F2477" s="141">
        <v>44805</v>
      </c>
      <c r="G2477" s="106">
        <v>0</v>
      </c>
      <c r="H2477" s="106">
        <v>0</v>
      </c>
      <c r="I2477" s="106">
        <v>0</v>
      </c>
      <c r="J2477" s="106">
        <v>0</v>
      </c>
      <c r="K2477" s="117">
        <v>0</v>
      </c>
      <c r="L2477" s="106">
        <v>0</v>
      </c>
      <c r="M2477" s="117"/>
    </row>
    <row r="2478" spans="2:13">
      <c r="B2478" s="117" t="s">
        <v>20</v>
      </c>
      <c r="C2478" s="117" t="s">
        <v>1379</v>
      </c>
      <c r="D2478" s="117" t="s">
        <v>1510</v>
      </c>
      <c r="E2478" s="117">
        <v>14447</v>
      </c>
      <c r="F2478" s="141">
        <v>44805</v>
      </c>
      <c r="G2478" s="106">
        <v>0</v>
      </c>
      <c r="H2478" s="106">
        <v>0</v>
      </c>
      <c r="I2478" s="106">
        <v>0</v>
      </c>
      <c r="J2478" s="106">
        <v>0</v>
      </c>
      <c r="K2478" s="117">
        <v>0</v>
      </c>
      <c r="L2478" s="106">
        <v>0</v>
      </c>
      <c r="M2478" s="117"/>
    </row>
    <row r="2479" spans="2:13">
      <c r="B2479" s="117" t="s">
        <v>20</v>
      </c>
      <c r="C2479" s="117" t="s">
        <v>1389</v>
      </c>
      <c r="D2479" s="117" t="s">
        <v>568</v>
      </c>
      <c r="E2479" s="117">
        <v>14498</v>
      </c>
      <c r="F2479" s="141">
        <v>44805</v>
      </c>
      <c r="G2479" s="106">
        <v>0</v>
      </c>
      <c r="H2479" s="106">
        <v>0</v>
      </c>
      <c r="I2479" s="106">
        <v>0</v>
      </c>
      <c r="J2479" s="106">
        <v>0</v>
      </c>
      <c r="K2479" s="117">
        <v>0</v>
      </c>
      <c r="L2479" s="106">
        <v>0</v>
      </c>
      <c r="M2479" s="117"/>
    </row>
    <row r="2480" spans="2:13">
      <c r="B2480" s="117" t="s">
        <v>20</v>
      </c>
      <c r="C2480" s="117" t="s">
        <v>1381</v>
      </c>
      <c r="D2480" s="117" t="s">
        <v>1477</v>
      </c>
      <c r="E2480" s="117">
        <v>14510</v>
      </c>
      <c r="F2480" s="141">
        <v>44805</v>
      </c>
      <c r="G2480" s="106">
        <v>0</v>
      </c>
      <c r="H2480" s="106">
        <v>0</v>
      </c>
      <c r="I2480" s="106">
        <v>0</v>
      </c>
      <c r="J2480" s="106">
        <v>0</v>
      </c>
      <c r="K2480" s="117">
        <v>0</v>
      </c>
      <c r="L2480" s="106">
        <v>0</v>
      </c>
      <c r="M2480" s="117"/>
    </row>
    <row r="2481" spans="2:13">
      <c r="B2481" s="117" t="s">
        <v>20</v>
      </c>
      <c r="C2481" s="117" t="s">
        <v>1383</v>
      </c>
      <c r="D2481" s="117" t="s">
        <v>572</v>
      </c>
      <c r="E2481" s="117">
        <v>16394</v>
      </c>
      <c r="F2481" s="141">
        <v>44805</v>
      </c>
      <c r="G2481" s="106">
        <v>0</v>
      </c>
      <c r="H2481" s="106">
        <v>0</v>
      </c>
      <c r="I2481" s="106">
        <v>0</v>
      </c>
      <c r="J2481" s="106">
        <v>0</v>
      </c>
      <c r="K2481" s="117">
        <v>0</v>
      </c>
      <c r="L2481" s="106">
        <v>0</v>
      </c>
      <c r="M2481" s="117"/>
    </row>
    <row r="2482" spans="2:13">
      <c r="B2482" s="117" t="s">
        <v>20</v>
      </c>
      <c r="C2482" s="117" t="s">
        <v>1385</v>
      </c>
      <c r="D2482" s="117" t="s">
        <v>1551</v>
      </c>
      <c r="E2482" s="117">
        <v>14537</v>
      </c>
      <c r="F2482" s="141">
        <v>44805</v>
      </c>
      <c r="G2482" s="106">
        <v>1</v>
      </c>
      <c r="H2482" s="106">
        <v>0</v>
      </c>
      <c r="I2482" s="106">
        <v>0</v>
      </c>
      <c r="J2482" s="106">
        <v>0</v>
      </c>
      <c r="K2482" s="117">
        <v>0</v>
      </c>
      <c r="L2482" s="106">
        <v>0</v>
      </c>
      <c r="M2482" s="117"/>
    </row>
    <row r="2483" spans="2:13">
      <c r="B2483" s="117" t="s">
        <v>20</v>
      </c>
      <c r="C2483" s="117" t="s">
        <v>1388</v>
      </c>
      <c r="D2483" s="117" t="s">
        <v>576</v>
      </c>
      <c r="E2483" s="117">
        <v>14550</v>
      </c>
      <c r="F2483" s="141">
        <v>44805</v>
      </c>
      <c r="G2483" s="106">
        <v>0</v>
      </c>
      <c r="H2483" s="106">
        <v>0</v>
      </c>
      <c r="I2483" s="106">
        <v>0</v>
      </c>
      <c r="J2483" s="106">
        <v>0</v>
      </c>
      <c r="K2483" s="117">
        <v>0</v>
      </c>
      <c r="L2483" s="106">
        <v>0</v>
      </c>
      <c r="M2483" s="117"/>
    </row>
    <row r="2484" spans="2:13">
      <c r="B2484" s="117" t="s">
        <v>20</v>
      </c>
      <c r="C2484" s="117" t="s">
        <v>1383</v>
      </c>
      <c r="D2484" s="117" t="s">
        <v>23</v>
      </c>
      <c r="E2484" s="117">
        <v>14559</v>
      </c>
      <c r="F2484" s="141">
        <v>44805</v>
      </c>
      <c r="G2484" s="106">
        <v>5</v>
      </c>
      <c r="H2484" s="106">
        <v>0</v>
      </c>
      <c r="I2484" s="106">
        <v>0</v>
      </c>
      <c r="J2484" s="106">
        <v>0</v>
      </c>
      <c r="K2484" s="117">
        <v>0</v>
      </c>
      <c r="L2484" s="106">
        <v>0</v>
      </c>
      <c r="M2484" s="117"/>
    </row>
    <row r="2485" spans="2:13">
      <c r="B2485" s="117" t="s">
        <v>20</v>
      </c>
      <c r="C2485" s="117" t="s">
        <v>1388</v>
      </c>
      <c r="D2485" s="117" t="s">
        <v>585</v>
      </c>
      <c r="E2485" s="117">
        <v>28739</v>
      </c>
      <c r="F2485" s="141">
        <v>44805</v>
      </c>
      <c r="G2485" s="106">
        <v>19</v>
      </c>
      <c r="H2485" s="106">
        <v>0</v>
      </c>
      <c r="I2485" s="106">
        <v>0</v>
      </c>
      <c r="J2485" s="106">
        <v>0</v>
      </c>
      <c r="K2485" s="117">
        <v>0</v>
      </c>
      <c r="L2485" s="106">
        <v>0</v>
      </c>
      <c r="M2485" s="117"/>
    </row>
    <row r="2486" spans="2:13">
      <c r="B2486" s="117" t="s">
        <v>20</v>
      </c>
      <c r="C2486" s="117" t="s">
        <v>1385</v>
      </c>
      <c r="D2486" s="117" t="s">
        <v>174</v>
      </c>
      <c r="E2486" s="117">
        <v>14610</v>
      </c>
      <c r="F2486" s="141">
        <v>44805</v>
      </c>
      <c r="G2486" s="106">
        <v>10</v>
      </c>
      <c r="H2486" s="106">
        <v>0</v>
      </c>
      <c r="I2486" s="106">
        <v>0</v>
      </c>
      <c r="J2486" s="106">
        <v>0</v>
      </c>
      <c r="K2486" s="117">
        <v>0</v>
      </c>
      <c r="L2486" s="106">
        <v>0</v>
      </c>
      <c r="M2486" s="117"/>
    </row>
    <row r="2487" spans="2:13">
      <c r="B2487" s="117" t="s">
        <v>20</v>
      </c>
      <c r="C2487" s="117" t="s">
        <v>1383</v>
      </c>
      <c r="D2487" s="117" t="s">
        <v>153</v>
      </c>
      <c r="E2487" s="117">
        <v>14668</v>
      </c>
      <c r="F2487" s="141">
        <v>44805</v>
      </c>
      <c r="G2487" s="106">
        <v>2</v>
      </c>
      <c r="H2487" s="106">
        <v>0</v>
      </c>
      <c r="I2487" s="106">
        <v>0</v>
      </c>
      <c r="J2487" s="106">
        <v>0</v>
      </c>
      <c r="K2487" s="117">
        <v>0</v>
      </c>
      <c r="L2487" s="106">
        <v>0</v>
      </c>
      <c r="M2487" s="117"/>
    </row>
    <row r="2488" spans="2:13">
      <c r="B2488" s="117" t="s">
        <v>20</v>
      </c>
      <c r="C2488" s="117" t="s">
        <v>1379</v>
      </c>
      <c r="D2488" s="117" t="s">
        <v>1482</v>
      </c>
      <c r="E2488" s="117">
        <v>17301</v>
      </c>
      <c r="F2488" s="141">
        <v>44805</v>
      </c>
      <c r="G2488" s="106">
        <v>0</v>
      </c>
      <c r="H2488" s="106">
        <v>0</v>
      </c>
      <c r="I2488" s="106">
        <v>0</v>
      </c>
      <c r="J2488" s="106">
        <v>0</v>
      </c>
      <c r="K2488" s="117">
        <v>0</v>
      </c>
      <c r="L2488" s="106">
        <v>0</v>
      </c>
      <c r="M2488" s="117"/>
    </row>
    <row r="2489" spans="2:13">
      <c r="B2489" s="117" t="s">
        <v>20</v>
      </c>
      <c r="C2489" s="117" t="s">
        <v>1379</v>
      </c>
      <c r="D2489" s="117" t="s">
        <v>1537</v>
      </c>
      <c r="E2489" s="117">
        <v>16414</v>
      </c>
      <c r="F2489" s="141">
        <v>44805</v>
      </c>
      <c r="G2489" s="106">
        <v>0</v>
      </c>
      <c r="H2489" s="106">
        <v>0</v>
      </c>
      <c r="I2489" s="106">
        <v>0</v>
      </c>
      <c r="J2489" s="106">
        <v>0</v>
      </c>
      <c r="K2489" s="117">
        <v>0</v>
      </c>
      <c r="L2489" s="106">
        <v>0</v>
      </c>
      <c r="M2489" s="117"/>
    </row>
    <row r="2490" spans="2:13">
      <c r="B2490" s="117" t="s">
        <v>20</v>
      </c>
      <c r="C2490" s="117" t="s">
        <v>1388</v>
      </c>
      <c r="D2490" s="117" t="s">
        <v>1484</v>
      </c>
      <c r="E2490" s="117">
        <v>23317</v>
      </c>
      <c r="F2490" s="141">
        <v>44805</v>
      </c>
      <c r="G2490" s="106">
        <v>4</v>
      </c>
      <c r="H2490" s="106">
        <v>0</v>
      </c>
      <c r="I2490" s="106">
        <v>0</v>
      </c>
      <c r="J2490" s="106">
        <v>0</v>
      </c>
      <c r="K2490" s="117">
        <v>0</v>
      </c>
      <c r="L2490" s="106">
        <v>0</v>
      </c>
      <c r="M2490" s="117"/>
    </row>
    <row r="2491" spans="2:13">
      <c r="B2491" s="117" t="s">
        <v>20</v>
      </c>
      <c r="C2491" s="117" t="s">
        <v>1379</v>
      </c>
      <c r="D2491" s="117" t="s">
        <v>1485</v>
      </c>
      <c r="E2491" s="117">
        <v>22641</v>
      </c>
      <c r="F2491" s="141">
        <v>44805</v>
      </c>
      <c r="G2491" s="106">
        <v>60</v>
      </c>
      <c r="H2491" s="106">
        <v>0</v>
      </c>
      <c r="I2491" s="106">
        <v>0</v>
      </c>
      <c r="J2491" s="106">
        <v>0</v>
      </c>
      <c r="K2491" s="117">
        <v>0</v>
      </c>
      <c r="L2491" s="106">
        <v>0</v>
      </c>
      <c r="M2491" s="117"/>
    </row>
    <row r="2492" spans="2:13">
      <c r="B2492" s="117" t="s">
        <v>20</v>
      </c>
      <c r="C2492" s="117" t="s">
        <v>1383</v>
      </c>
      <c r="D2492" s="117" t="s">
        <v>1391</v>
      </c>
      <c r="E2492" s="117">
        <v>16415</v>
      </c>
      <c r="F2492" s="141">
        <v>44805</v>
      </c>
      <c r="G2492" s="106">
        <v>0</v>
      </c>
      <c r="H2492" s="106">
        <v>0</v>
      </c>
      <c r="I2492" s="106">
        <v>0</v>
      </c>
      <c r="J2492" s="106">
        <v>0</v>
      </c>
      <c r="K2492" s="117">
        <v>0</v>
      </c>
      <c r="L2492" s="106">
        <v>0</v>
      </c>
      <c r="M2492" s="117"/>
    </row>
    <row r="2493" spans="2:13">
      <c r="B2493" s="117" t="s">
        <v>20</v>
      </c>
      <c r="C2493" s="117" t="s">
        <v>1381</v>
      </c>
      <c r="D2493" s="117" t="s">
        <v>1420</v>
      </c>
      <c r="E2493" s="117">
        <v>22760</v>
      </c>
      <c r="F2493" s="141">
        <v>44805</v>
      </c>
      <c r="G2493" s="106">
        <v>0</v>
      </c>
      <c r="H2493" s="106">
        <v>0</v>
      </c>
      <c r="I2493" s="106">
        <v>0</v>
      </c>
      <c r="J2493" s="106">
        <v>0</v>
      </c>
      <c r="K2493" s="117">
        <v>0</v>
      </c>
      <c r="L2493" s="106">
        <v>0</v>
      </c>
      <c r="M2493" s="117"/>
    </row>
    <row r="2494" spans="2:13">
      <c r="B2494" s="117" t="s">
        <v>20</v>
      </c>
      <c r="C2494" s="117" t="s">
        <v>1383</v>
      </c>
      <c r="D2494" s="117" t="s">
        <v>1421</v>
      </c>
      <c r="E2494" s="117">
        <v>20299</v>
      </c>
      <c r="F2494" s="141">
        <v>44805</v>
      </c>
      <c r="G2494" s="106">
        <v>0</v>
      </c>
      <c r="H2494" s="106">
        <v>0</v>
      </c>
      <c r="I2494" s="106">
        <v>0</v>
      </c>
      <c r="J2494" s="106">
        <v>0</v>
      </c>
      <c r="K2494" s="117">
        <v>0</v>
      </c>
      <c r="L2494" s="106">
        <v>0</v>
      </c>
      <c r="M2494" s="117"/>
    </row>
    <row r="2495" spans="2:13">
      <c r="B2495" s="117" t="s">
        <v>20</v>
      </c>
      <c r="C2495" s="117" t="s">
        <v>1388</v>
      </c>
      <c r="D2495" s="117" t="s">
        <v>1552</v>
      </c>
      <c r="E2495" s="117">
        <v>26580</v>
      </c>
      <c r="F2495" s="141">
        <v>44805</v>
      </c>
      <c r="G2495" s="106">
        <v>0</v>
      </c>
      <c r="H2495" s="106">
        <v>0</v>
      </c>
      <c r="I2495" s="106">
        <v>0</v>
      </c>
      <c r="J2495" s="106">
        <v>0</v>
      </c>
      <c r="K2495" s="117">
        <v>0</v>
      </c>
      <c r="L2495" s="106">
        <v>0</v>
      </c>
      <c r="M2495" s="117"/>
    </row>
    <row r="2496" spans="2:13">
      <c r="B2496" s="117" t="s">
        <v>20</v>
      </c>
      <c r="C2496" s="117" t="s">
        <v>1388</v>
      </c>
      <c r="D2496" s="117" t="s">
        <v>1444</v>
      </c>
      <c r="E2496" s="117">
        <v>19883</v>
      </c>
      <c r="F2496" s="141">
        <v>44805</v>
      </c>
      <c r="G2496" s="106">
        <v>0</v>
      </c>
      <c r="H2496" s="106">
        <v>0</v>
      </c>
      <c r="I2496" s="106">
        <v>0</v>
      </c>
      <c r="J2496" s="106">
        <v>0</v>
      </c>
      <c r="K2496" s="117">
        <v>0</v>
      </c>
      <c r="L2496" s="106">
        <v>0</v>
      </c>
      <c r="M2496" s="117"/>
    </row>
    <row r="2497" spans="2:13">
      <c r="B2497" s="117" t="s">
        <v>20</v>
      </c>
      <c r="C2497" s="117" t="s">
        <v>1379</v>
      </c>
      <c r="D2497" s="117" t="s">
        <v>1395</v>
      </c>
      <c r="E2497" s="117">
        <v>14924</v>
      </c>
      <c r="F2497" s="141">
        <v>44805</v>
      </c>
      <c r="G2497" s="106">
        <v>0</v>
      </c>
      <c r="H2497" s="106">
        <v>0</v>
      </c>
      <c r="I2497" s="106">
        <v>0</v>
      </c>
      <c r="J2497" s="106">
        <v>0</v>
      </c>
      <c r="K2497" s="117">
        <v>0</v>
      </c>
      <c r="L2497" s="106">
        <v>0</v>
      </c>
      <c r="M2497" s="117"/>
    </row>
    <row r="2498" spans="2:13">
      <c r="B2498" s="117" t="s">
        <v>20</v>
      </c>
      <c r="C2498" s="117" t="s">
        <v>1397</v>
      </c>
      <c r="D2498" s="117" t="s">
        <v>172</v>
      </c>
      <c r="E2498" s="117">
        <v>17742</v>
      </c>
      <c r="F2498" s="141">
        <v>44805</v>
      </c>
      <c r="G2498" s="106">
        <v>0</v>
      </c>
      <c r="H2498" s="106">
        <v>1</v>
      </c>
      <c r="I2498" s="106">
        <v>1</v>
      </c>
      <c r="J2498" s="106">
        <v>0</v>
      </c>
      <c r="K2498" s="117">
        <v>0</v>
      </c>
      <c r="L2498" s="106">
        <v>0</v>
      </c>
      <c r="M2498" s="117"/>
    </row>
    <row r="2499" spans="2:13">
      <c r="B2499" s="117" t="s">
        <v>20</v>
      </c>
      <c r="C2499" s="117" t="s">
        <v>1383</v>
      </c>
      <c r="D2499" s="117" t="s">
        <v>1396</v>
      </c>
      <c r="E2499" s="117">
        <v>21602</v>
      </c>
      <c r="F2499" s="141">
        <v>44805</v>
      </c>
      <c r="G2499" s="106">
        <v>0</v>
      </c>
      <c r="H2499" s="106">
        <v>0</v>
      </c>
      <c r="I2499" s="106">
        <v>0</v>
      </c>
      <c r="J2499" s="106">
        <v>0</v>
      </c>
      <c r="K2499" s="117">
        <v>0</v>
      </c>
      <c r="L2499" s="106">
        <v>0</v>
      </c>
      <c r="M2499" s="117"/>
    </row>
    <row r="2500" spans="2:13">
      <c r="B2500" s="117" t="s">
        <v>20</v>
      </c>
      <c r="C2500" s="117" t="s">
        <v>1379</v>
      </c>
      <c r="D2500" s="117" t="s">
        <v>1488</v>
      </c>
      <c r="E2500" s="117">
        <v>16391</v>
      </c>
      <c r="F2500" s="141">
        <v>44805</v>
      </c>
      <c r="G2500" s="106">
        <v>0</v>
      </c>
      <c r="H2500" s="106">
        <v>0</v>
      </c>
      <c r="I2500" s="106">
        <v>0</v>
      </c>
      <c r="J2500" s="106">
        <v>0</v>
      </c>
      <c r="K2500" s="117">
        <v>0</v>
      </c>
      <c r="L2500" s="106">
        <v>0</v>
      </c>
      <c r="M2500" s="117"/>
    </row>
    <row r="2501" spans="2:13">
      <c r="B2501" s="117" t="s">
        <v>20</v>
      </c>
      <c r="C2501" s="117" t="s">
        <v>1383</v>
      </c>
      <c r="D2501" s="117" t="s">
        <v>155</v>
      </c>
      <c r="E2501" s="117">
        <v>16683</v>
      </c>
      <c r="F2501" s="141">
        <v>44805</v>
      </c>
      <c r="G2501" s="106">
        <v>16</v>
      </c>
      <c r="H2501" s="106">
        <v>0</v>
      </c>
      <c r="I2501" s="106">
        <v>0</v>
      </c>
      <c r="J2501" s="106">
        <v>0</v>
      </c>
      <c r="K2501" s="117">
        <v>0</v>
      </c>
      <c r="L2501" s="106">
        <v>0</v>
      </c>
      <c r="M2501" s="117"/>
    </row>
    <row r="2502" spans="2:13">
      <c r="B2502" s="117" t="s">
        <v>20</v>
      </c>
      <c r="C2502" s="117" t="s">
        <v>1388</v>
      </c>
      <c r="D2502" s="117" t="s">
        <v>1489</v>
      </c>
      <c r="E2502" s="117">
        <v>28736</v>
      </c>
      <c r="F2502" s="141">
        <v>44805</v>
      </c>
      <c r="G2502" s="106">
        <v>7</v>
      </c>
      <c r="H2502" s="106">
        <v>0</v>
      </c>
      <c r="I2502" s="106">
        <v>0</v>
      </c>
      <c r="J2502" s="106">
        <v>0</v>
      </c>
      <c r="K2502" s="117">
        <v>0</v>
      </c>
      <c r="L2502" s="106">
        <v>0</v>
      </c>
      <c r="M2502" s="117"/>
    </row>
    <row r="2503" spans="2:13">
      <c r="B2503" s="117" t="s">
        <v>20</v>
      </c>
      <c r="C2503" s="117" t="s">
        <v>1388</v>
      </c>
      <c r="D2503" s="117" t="s">
        <v>1553</v>
      </c>
      <c r="E2503" s="117">
        <v>28372</v>
      </c>
      <c r="F2503" s="141">
        <v>44805</v>
      </c>
      <c r="G2503" s="106">
        <v>2</v>
      </c>
      <c r="H2503" s="106">
        <v>0</v>
      </c>
      <c r="I2503" s="106">
        <v>0</v>
      </c>
      <c r="J2503" s="106">
        <v>0</v>
      </c>
      <c r="K2503" s="117">
        <v>0</v>
      </c>
      <c r="L2503" s="106">
        <v>0</v>
      </c>
      <c r="M2503" s="117"/>
    </row>
    <row r="2504" spans="2:13">
      <c r="B2504" s="117" t="s">
        <v>20</v>
      </c>
      <c r="C2504" s="117" t="s">
        <v>1399</v>
      </c>
      <c r="D2504" s="117" t="s">
        <v>1518</v>
      </c>
      <c r="E2504" s="117">
        <v>26168</v>
      </c>
      <c r="F2504" s="141">
        <v>44805</v>
      </c>
      <c r="G2504" s="106">
        <v>3</v>
      </c>
      <c r="H2504" s="106">
        <v>0</v>
      </c>
      <c r="I2504" s="106">
        <v>0</v>
      </c>
      <c r="J2504" s="106">
        <v>0</v>
      </c>
      <c r="K2504" s="117">
        <v>0</v>
      </c>
      <c r="L2504" s="106">
        <v>0</v>
      </c>
      <c r="M2504" s="117"/>
    </row>
    <row r="2505" spans="2:13">
      <c r="B2505" s="117" t="s">
        <v>20</v>
      </c>
      <c r="C2505" s="117" t="s">
        <v>1376</v>
      </c>
      <c r="D2505" s="117" t="s">
        <v>1554</v>
      </c>
      <c r="E2505" s="117">
        <v>15021</v>
      </c>
      <c r="F2505" s="141">
        <v>44805</v>
      </c>
      <c r="G2505" s="106">
        <v>10</v>
      </c>
      <c r="H2505" s="106">
        <v>0</v>
      </c>
      <c r="I2505" s="106">
        <v>0</v>
      </c>
      <c r="J2505" s="106">
        <v>0</v>
      </c>
      <c r="K2505" s="117">
        <v>0</v>
      </c>
      <c r="L2505" s="106">
        <v>0</v>
      </c>
      <c r="M2505" s="117"/>
    </row>
    <row r="2506" spans="2:13">
      <c r="B2506" s="117" t="s">
        <v>20</v>
      </c>
      <c r="C2506" s="117" t="s">
        <v>1397</v>
      </c>
      <c r="D2506" s="117" t="s">
        <v>1398</v>
      </c>
      <c r="E2506" s="117">
        <v>18172</v>
      </c>
      <c r="F2506" s="141">
        <v>44805</v>
      </c>
      <c r="G2506" s="106">
        <v>2</v>
      </c>
      <c r="H2506" s="106">
        <v>0</v>
      </c>
      <c r="I2506" s="106">
        <v>0</v>
      </c>
      <c r="J2506" s="106">
        <v>0</v>
      </c>
      <c r="K2506" s="117">
        <v>0</v>
      </c>
      <c r="L2506" s="106">
        <v>0</v>
      </c>
      <c r="M2506" s="117"/>
    </row>
    <row r="2507" spans="2:13">
      <c r="B2507" s="117" t="s">
        <v>20</v>
      </c>
      <c r="C2507" s="117" t="s">
        <v>1393</v>
      </c>
      <c r="D2507" s="117" t="s">
        <v>187</v>
      </c>
      <c r="E2507" s="117">
        <v>16684</v>
      </c>
      <c r="F2507" s="141">
        <v>44805</v>
      </c>
      <c r="G2507" s="106">
        <v>0</v>
      </c>
      <c r="H2507" s="106">
        <v>0</v>
      </c>
      <c r="I2507" s="106">
        <v>0</v>
      </c>
      <c r="J2507" s="106">
        <v>0</v>
      </c>
      <c r="K2507" s="117">
        <v>0</v>
      </c>
      <c r="L2507" s="106">
        <v>0</v>
      </c>
      <c r="M2507" s="117"/>
    </row>
    <row r="2508" spans="2:13">
      <c r="B2508" s="117" t="s">
        <v>20</v>
      </c>
      <c r="C2508" s="117" t="s">
        <v>1393</v>
      </c>
      <c r="D2508" s="117" t="s">
        <v>36</v>
      </c>
      <c r="E2508" s="117">
        <v>15156</v>
      </c>
      <c r="F2508" s="141">
        <v>44805</v>
      </c>
      <c r="G2508" s="106">
        <v>0</v>
      </c>
      <c r="H2508" s="106">
        <v>0</v>
      </c>
      <c r="I2508" s="106">
        <v>0</v>
      </c>
      <c r="J2508" s="106">
        <v>0</v>
      </c>
      <c r="K2508" s="117">
        <v>0</v>
      </c>
      <c r="L2508" s="106">
        <v>0</v>
      </c>
      <c r="M2508" s="117"/>
    </row>
    <row r="2509" spans="2:13">
      <c r="B2509" s="117" t="s">
        <v>20</v>
      </c>
      <c r="C2509" s="117" t="s">
        <v>1393</v>
      </c>
      <c r="D2509" s="117" t="s">
        <v>188</v>
      </c>
      <c r="E2509" s="117">
        <v>15159</v>
      </c>
      <c r="F2509" s="141">
        <v>44805</v>
      </c>
      <c r="G2509" s="106">
        <v>0</v>
      </c>
      <c r="H2509" s="106">
        <v>0</v>
      </c>
      <c r="I2509" s="106">
        <v>0</v>
      </c>
      <c r="J2509" s="106">
        <v>0</v>
      </c>
      <c r="K2509" s="117">
        <v>0</v>
      </c>
      <c r="L2509" s="106">
        <v>0</v>
      </c>
      <c r="M2509" s="117"/>
    </row>
    <row r="2510" spans="2:13">
      <c r="B2510" s="117" t="s">
        <v>20</v>
      </c>
      <c r="C2510" s="117" t="s">
        <v>1385</v>
      </c>
      <c r="D2510" s="117" t="s">
        <v>638</v>
      </c>
      <c r="E2510" s="117">
        <v>18688</v>
      </c>
      <c r="F2510" s="141">
        <v>44805</v>
      </c>
      <c r="G2510" s="106">
        <v>0</v>
      </c>
      <c r="H2510" s="106">
        <v>1</v>
      </c>
      <c r="I2510" s="106">
        <v>2</v>
      </c>
      <c r="J2510" s="106">
        <v>0</v>
      </c>
      <c r="K2510" s="117">
        <v>0</v>
      </c>
      <c r="L2510" s="106">
        <v>0</v>
      </c>
      <c r="M2510" s="117"/>
    </row>
    <row r="2511" spans="2:13">
      <c r="B2511" s="117" t="s">
        <v>20</v>
      </c>
      <c r="C2511" s="117" t="s">
        <v>1379</v>
      </c>
      <c r="D2511" s="117" t="s">
        <v>159</v>
      </c>
      <c r="E2511" s="117">
        <v>15173</v>
      </c>
      <c r="F2511" s="141">
        <v>44805</v>
      </c>
      <c r="G2511" s="106">
        <v>0</v>
      </c>
      <c r="H2511" s="106">
        <v>0</v>
      </c>
      <c r="I2511" s="106">
        <v>0</v>
      </c>
      <c r="J2511" s="106">
        <v>0</v>
      </c>
      <c r="K2511" s="117">
        <v>0</v>
      </c>
      <c r="L2511" s="106">
        <v>0</v>
      </c>
      <c r="M2511" s="117"/>
    </row>
    <row r="2512" spans="2:13">
      <c r="B2512" s="117" t="s">
        <v>20</v>
      </c>
      <c r="C2512" s="117" t="s">
        <v>1393</v>
      </c>
      <c r="D2512" s="117" t="s">
        <v>1403</v>
      </c>
      <c r="E2512" s="117">
        <v>15183</v>
      </c>
      <c r="F2512" s="141">
        <v>44805</v>
      </c>
      <c r="G2512" s="106">
        <v>0</v>
      </c>
      <c r="H2512" s="106">
        <v>0</v>
      </c>
      <c r="I2512" s="106">
        <v>0</v>
      </c>
      <c r="J2512" s="106">
        <v>0</v>
      </c>
      <c r="K2512" s="117">
        <v>0</v>
      </c>
      <c r="L2512" s="106">
        <v>0</v>
      </c>
      <c r="M2512" s="117"/>
    </row>
    <row r="2513" spans="2:13">
      <c r="B2513" s="117" t="s">
        <v>20</v>
      </c>
      <c r="C2513" s="117" t="s">
        <v>1383</v>
      </c>
      <c r="D2513" s="117" t="s">
        <v>1405</v>
      </c>
      <c r="E2513" s="117">
        <v>15214</v>
      </c>
      <c r="F2513" s="141">
        <v>44805</v>
      </c>
      <c r="G2513" s="106">
        <v>0</v>
      </c>
      <c r="H2513" s="106">
        <v>0</v>
      </c>
      <c r="I2513" s="106">
        <v>0</v>
      </c>
      <c r="J2513" s="106">
        <v>0</v>
      </c>
      <c r="K2513" s="117">
        <v>0</v>
      </c>
      <c r="L2513" s="106">
        <v>0</v>
      </c>
      <c r="M2513" s="117"/>
    </row>
    <row r="2514" spans="2:13">
      <c r="B2514" s="117" t="s">
        <v>20</v>
      </c>
      <c r="C2514" s="117" t="s">
        <v>1376</v>
      </c>
      <c r="D2514" s="117" t="s">
        <v>643</v>
      </c>
      <c r="E2514" s="117">
        <v>28451</v>
      </c>
      <c r="F2514" s="141">
        <v>44805</v>
      </c>
      <c r="G2514" s="106">
        <v>0</v>
      </c>
      <c r="H2514" s="106">
        <v>0</v>
      </c>
      <c r="I2514" s="106">
        <v>0</v>
      </c>
      <c r="J2514" s="106">
        <v>0</v>
      </c>
      <c r="K2514" s="117">
        <v>0</v>
      </c>
      <c r="L2514" s="106">
        <v>0</v>
      </c>
      <c r="M2514" s="117"/>
    </row>
    <row r="2515" spans="2:13">
      <c r="B2515" s="117" t="s">
        <v>20</v>
      </c>
      <c r="C2515" s="117" t="s">
        <v>1389</v>
      </c>
      <c r="D2515" s="117" t="s">
        <v>1445</v>
      </c>
      <c r="E2515" s="117">
        <v>15232</v>
      </c>
      <c r="F2515" s="141">
        <v>44805</v>
      </c>
      <c r="G2515" s="106">
        <v>0</v>
      </c>
      <c r="H2515" s="106">
        <v>0</v>
      </c>
      <c r="I2515" s="106">
        <v>0</v>
      </c>
      <c r="J2515" s="106">
        <v>0</v>
      </c>
      <c r="K2515" s="117">
        <v>0</v>
      </c>
      <c r="L2515" s="106">
        <v>0</v>
      </c>
      <c r="M2515" s="117"/>
    </row>
    <row r="2516" spans="2:13">
      <c r="B2516" s="117" t="s">
        <v>20</v>
      </c>
      <c r="C2516" s="117" t="s">
        <v>1399</v>
      </c>
      <c r="D2516" s="117" t="s">
        <v>1406</v>
      </c>
      <c r="E2516" s="117">
        <v>16399</v>
      </c>
      <c r="F2516" s="141">
        <v>44805</v>
      </c>
      <c r="G2516" s="106">
        <v>0</v>
      </c>
      <c r="H2516" s="106">
        <v>0</v>
      </c>
      <c r="I2516" s="106">
        <v>0</v>
      </c>
      <c r="J2516" s="106">
        <v>0</v>
      </c>
      <c r="K2516" s="117">
        <v>0</v>
      </c>
      <c r="L2516" s="106">
        <v>0</v>
      </c>
      <c r="M2516" s="117"/>
    </row>
    <row r="2517" spans="2:13">
      <c r="B2517" s="117" t="s">
        <v>20</v>
      </c>
      <c r="C2517" s="117" t="s">
        <v>1388</v>
      </c>
      <c r="D2517" s="117" t="s">
        <v>1425</v>
      </c>
      <c r="E2517" s="117">
        <v>15250</v>
      </c>
      <c r="F2517" s="141">
        <v>44805</v>
      </c>
      <c r="G2517" s="106">
        <v>6</v>
      </c>
      <c r="H2517" s="106">
        <v>0</v>
      </c>
      <c r="I2517" s="106">
        <v>0</v>
      </c>
      <c r="J2517" s="106">
        <v>0</v>
      </c>
      <c r="K2517" s="117">
        <v>0</v>
      </c>
      <c r="L2517" s="106">
        <v>0</v>
      </c>
      <c r="M2517" s="117"/>
    </row>
    <row r="2518" spans="2:13">
      <c r="B2518" s="117" t="s">
        <v>20</v>
      </c>
      <c r="C2518" s="117" t="s">
        <v>1383</v>
      </c>
      <c r="D2518" s="117" t="s">
        <v>156</v>
      </c>
      <c r="E2518" s="117">
        <v>17191</v>
      </c>
      <c r="F2518" s="141">
        <v>44805</v>
      </c>
      <c r="G2518" s="106">
        <v>0</v>
      </c>
      <c r="H2518" s="106">
        <v>0</v>
      </c>
      <c r="I2518" s="106">
        <v>0</v>
      </c>
      <c r="J2518" s="106">
        <v>0</v>
      </c>
      <c r="K2518" s="117">
        <v>0</v>
      </c>
      <c r="L2518" s="106">
        <v>0</v>
      </c>
      <c r="M2518" s="117"/>
    </row>
    <row r="2519" spans="2:13">
      <c r="B2519" s="117" t="s">
        <v>20</v>
      </c>
      <c r="C2519" s="117" t="s">
        <v>1385</v>
      </c>
      <c r="D2519" s="117" t="s">
        <v>1521</v>
      </c>
      <c r="E2519" s="117">
        <v>29502</v>
      </c>
      <c r="F2519" s="141">
        <v>44805</v>
      </c>
      <c r="G2519" s="106">
        <v>3</v>
      </c>
      <c r="H2519" s="106">
        <v>0</v>
      </c>
      <c r="I2519" s="106">
        <v>0</v>
      </c>
      <c r="J2519" s="106">
        <v>0</v>
      </c>
      <c r="K2519" s="117">
        <v>0</v>
      </c>
      <c r="L2519" s="106">
        <v>0</v>
      </c>
      <c r="M2519" s="117"/>
    </row>
    <row r="2520" spans="2:13">
      <c r="B2520" s="117" t="s">
        <v>20</v>
      </c>
      <c r="C2520" s="117" t="s">
        <v>1379</v>
      </c>
      <c r="D2520" s="117" t="s">
        <v>1555</v>
      </c>
      <c r="E2520" s="117">
        <v>16395</v>
      </c>
      <c r="F2520" s="141">
        <v>44805</v>
      </c>
      <c r="G2520" s="106">
        <v>0</v>
      </c>
      <c r="H2520" s="106">
        <v>0</v>
      </c>
      <c r="I2520" s="106">
        <v>0</v>
      </c>
      <c r="J2520" s="106">
        <v>0</v>
      </c>
      <c r="K2520" s="117">
        <v>0</v>
      </c>
      <c r="L2520" s="106">
        <v>0</v>
      </c>
      <c r="M2520" s="117"/>
    </row>
    <row r="2521" spans="2:13">
      <c r="B2521" s="117" t="s">
        <v>20</v>
      </c>
      <c r="C2521" s="117" t="s">
        <v>1393</v>
      </c>
      <c r="D2521" s="117" t="s">
        <v>1556</v>
      </c>
      <c r="E2521" s="117">
        <v>23253</v>
      </c>
      <c r="F2521" s="141">
        <v>44805</v>
      </c>
      <c r="G2521" s="106">
        <v>0</v>
      </c>
      <c r="H2521" s="106">
        <v>0</v>
      </c>
      <c r="I2521" s="106">
        <v>0</v>
      </c>
      <c r="J2521" s="106">
        <v>0</v>
      </c>
      <c r="K2521" s="117">
        <v>0</v>
      </c>
      <c r="L2521" s="106">
        <v>0</v>
      </c>
      <c r="M2521" s="117"/>
    </row>
    <row r="2522" spans="2:13">
      <c r="B2522" s="117" t="s">
        <v>20</v>
      </c>
      <c r="C2522" s="117" t="s">
        <v>1388</v>
      </c>
      <c r="D2522" s="117" t="s">
        <v>647</v>
      </c>
      <c r="E2522" s="117">
        <v>23999</v>
      </c>
      <c r="F2522" s="141">
        <v>44805</v>
      </c>
      <c r="G2522" s="106">
        <v>24</v>
      </c>
      <c r="H2522" s="106">
        <v>0</v>
      </c>
      <c r="I2522" s="106">
        <v>0</v>
      </c>
      <c r="J2522" s="106">
        <v>0</v>
      </c>
      <c r="K2522" s="117">
        <v>0</v>
      </c>
      <c r="L2522" s="106">
        <v>0</v>
      </c>
      <c r="M2522" s="117"/>
    </row>
    <row r="2523" spans="2:13">
      <c r="B2523" s="117" t="s">
        <v>20</v>
      </c>
      <c r="C2523" s="117" t="s">
        <v>1388</v>
      </c>
      <c r="D2523" s="117" t="s">
        <v>648</v>
      </c>
      <c r="E2523" s="117">
        <v>15282</v>
      </c>
      <c r="F2523" s="141">
        <v>44805</v>
      </c>
      <c r="G2523" s="106">
        <v>0</v>
      </c>
      <c r="H2523" s="106">
        <v>1</v>
      </c>
      <c r="I2523" s="106">
        <v>1</v>
      </c>
      <c r="J2523" s="106">
        <v>0</v>
      </c>
      <c r="K2523" s="117">
        <v>0</v>
      </c>
      <c r="L2523" s="106">
        <v>0</v>
      </c>
      <c r="M2523" s="117"/>
    </row>
    <row r="2524" spans="2:13">
      <c r="B2524" s="117" t="s">
        <v>20</v>
      </c>
      <c r="C2524" s="117" t="s">
        <v>1388</v>
      </c>
      <c r="D2524" s="117" t="s">
        <v>1493</v>
      </c>
      <c r="E2524" s="117">
        <v>14516</v>
      </c>
      <c r="F2524" s="141">
        <v>44805</v>
      </c>
      <c r="G2524" s="106">
        <v>1</v>
      </c>
      <c r="H2524" s="106">
        <v>0</v>
      </c>
      <c r="I2524" s="106">
        <v>0</v>
      </c>
      <c r="J2524" s="106">
        <v>0</v>
      </c>
      <c r="K2524" s="117">
        <v>0</v>
      </c>
      <c r="L2524" s="106">
        <v>0</v>
      </c>
      <c r="M2524" s="117"/>
    </row>
    <row r="2525" spans="2:13">
      <c r="B2525" s="117" t="s">
        <v>20</v>
      </c>
      <c r="C2525" s="117" t="s">
        <v>1381</v>
      </c>
      <c r="D2525" s="117" t="s">
        <v>1494</v>
      </c>
      <c r="E2525" s="117">
        <v>25104</v>
      </c>
      <c r="F2525" s="141">
        <v>44805</v>
      </c>
      <c r="G2525" s="106">
        <v>5</v>
      </c>
      <c r="H2525" s="106">
        <v>0</v>
      </c>
      <c r="I2525" s="106">
        <v>0</v>
      </c>
      <c r="J2525" s="106">
        <v>0</v>
      </c>
      <c r="K2525" s="117">
        <v>0</v>
      </c>
      <c r="L2525" s="106">
        <v>0</v>
      </c>
      <c r="M2525" s="117"/>
    </row>
    <row r="2526" spans="2:13">
      <c r="B2526" s="117" t="s">
        <v>20</v>
      </c>
      <c r="C2526" s="117" t="s">
        <v>1385</v>
      </c>
      <c r="D2526" s="117" t="s">
        <v>650</v>
      </c>
      <c r="E2526" s="117">
        <v>20607</v>
      </c>
      <c r="F2526" s="141">
        <v>44805</v>
      </c>
      <c r="G2526" s="106">
        <v>0</v>
      </c>
      <c r="H2526" s="106">
        <v>0</v>
      </c>
      <c r="I2526" s="106">
        <v>0</v>
      </c>
      <c r="J2526" s="106">
        <v>0</v>
      </c>
      <c r="K2526" s="117">
        <v>0</v>
      </c>
      <c r="L2526" s="106">
        <v>0</v>
      </c>
      <c r="M2526" s="117"/>
    </row>
    <row r="2527" spans="2:13">
      <c r="B2527" s="117" t="s">
        <v>20</v>
      </c>
      <c r="C2527" s="117" t="s">
        <v>1383</v>
      </c>
      <c r="D2527" s="117" t="s">
        <v>157</v>
      </c>
      <c r="E2527" s="117">
        <v>15326</v>
      </c>
      <c r="F2527" s="141">
        <v>44805</v>
      </c>
      <c r="G2527" s="106">
        <v>0</v>
      </c>
      <c r="H2527" s="106">
        <v>0</v>
      </c>
      <c r="I2527" s="106">
        <v>0</v>
      </c>
      <c r="J2527" s="106">
        <v>0</v>
      </c>
      <c r="K2527" s="117">
        <v>0</v>
      </c>
      <c r="L2527" s="106">
        <v>0</v>
      </c>
      <c r="M2527" s="117"/>
    </row>
    <row r="2528" spans="2:13">
      <c r="B2528" s="117" t="s">
        <v>20</v>
      </c>
      <c r="C2528" s="117" t="s">
        <v>1388</v>
      </c>
      <c r="D2528" s="117" t="s">
        <v>1557</v>
      </c>
      <c r="E2528" s="117">
        <v>23314</v>
      </c>
      <c r="F2528" s="141">
        <v>44805</v>
      </c>
      <c r="G2528" s="106">
        <v>3</v>
      </c>
      <c r="H2528" s="106">
        <v>0</v>
      </c>
      <c r="I2528" s="106">
        <v>0</v>
      </c>
      <c r="J2528" s="106">
        <v>0</v>
      </c>
      <c r="K2528" s="117">
        <v>0</v>
      </c>
      <c r="L2528" s="106">
        <v>0</v>
      </c>
      <c r="M2528" s="117"/>
    </row>
    <row r="2529" spans="2:13">
      <c r="B2529" s="117" t="s">
        <v>20</v>
      </c>
      <c r="C2529" s="117" t="s">
        <v>1393</v>
      </c>
      <c r="D2529" s="117" t="s">
        <v>1433</v>
      </c>
      <c r="E2529" s="117">
        <v>21444</v>
      </c>
      <c r="F2529" s="141">
        <v>44805</v>
      </c>
      <c r="G2529" s="106">
        <v>0</v>
      </c>
      <c r="H2529" s="106">
        <v>0</v>
      </c>
      <c r="I2529" s="106">
        <v>0</v>
      </c>
      <c r="J2529" s="106">
        <v>0</v>
      </c>
      <c r="K2529" s="117">
        <v>0</v>
      </c>
      <c r="L2529" s="106">
        <v>0</v>
      </c>
      <c r="M2529" s="117"/>
    </row>
    <row r="2530" spans="2:13">
      <c r="B2530" s="117" t="s">
        <v>20</v>
      </c>
      <c r="C2530" s="117" t="s">
        <v>1376</v>
      </c>
      <c r="D2530" s="117" t="s">
        <v>199</v>
      </c>
      <c r="E2530" s="117">
        <v>15372</v>
      </c>
      <c r="F2530" s="141">
        <v>44805</v>
      </c>
      <c r="G2530" s="106">
        <v>5</v>
      </c>
      <c r="H2530" s="106">
        <v>0</v>
      </c>
      <c r="I2530" s="106">
        <v>0</v>
      </c>
      <c r="J2530" s="106">
        <v>0</v>
      </c>
      <c r="K2530" s="117">
        <v>0</v>
      </c>
      <c r="L2530" s="106">
        <v>0</v>
      </c>
      <c r="M2530" s="117"/>
    </row>
    <row r="2531" spans="2:13">
      <c r="B2531" s="117" t="s">
        <v>20</v>
      </c>
      <c r="C2531" s="117" t="s">
        <v>1385</v>
      </c>
      <c r="D2531" s="117" t="s">
        <v>657</v>
      </c>
      <c r="E2531" s="117">
        <v>25101</v>
      </c>
      <c r="F2531" s="141">
        <v>44805</v>
      </c>
      <c r="G2531" s="106">
        <v>0</v>
      </c>
      <c r="H2531" s="106">
        <v>0</v>
      </c>
      <c r="I2531" s="106">
        <v>0</v>
      </c>
      <c r="J2531" s="106">
        <v>0</v>
      </c>
      <c r="K2531" s="117">
        <v>0</v>
      </c>
      <c r="L2531" s="106">
        <v>0</v>
      </c>
      <c r="M2531" s="117"/>
    </row>
    <row r="2532" spans="2:13">
      <c r="B2532" s="117" t="s">
        <v>20</v>
      </c>
      <c r="C2532" s="117" t="s">
        <v>1388</v>
      </c>
      <c r="D2532" s="117" t="s">
        <v>1457</v>
      </c>
      <c r="E2532" s="117">
        <v>20565</v>
      </c>
      <c r="F2532" s="141">
        <v>44805</v>
      </c>
      <c r="G2532" s="106">
        <v>11</v>
      </c>
      <c r="H2532" s="106">
        <v>0</v>
      </c>
      <c r="I2532" s="106">
        <v>0</v>
      </c>
      <c r="J2532" s="106">
        <v>0</v>
      </c>
      <c r="K2532" s="117">
        <v>0</v>
      </c>
      <c r="L2532" s="106">
        <v>0</v>
      </c>
      <c r="M2532" s="117"/>
    </row>
    <row r="2533" spans="2:13">
      <c r="B2533" s="117" t="s">
        <v>20</v>
      </c>
      <c r="C2533" s="117" t="s">
        <v>1383</v>
      </c>
      <c r="D2533" s="117" t="s">
        <v>1434</v>
      </c>
      <c r="E2533" s="117">
        <v>15157</v>
      </c>
      <c r="F2533" s="141">
        <v>44805</v>
      </c>
      <c r="G2533" s="106">
        <v>3</v>
      </c>
      <c r="H2533" s="106">
        <v>0</v>
      </c>
      <c r="I2533" s="106">
        <v>0</v>
      </c>
      <c r="J2533" s="106">
        <v>0</v>
      </c>
      <c r="K2533" s="117">
        <v>0</v>
      </c>
      <c r="L2533" s="106">
        <v>0</v>
      </c>
      <c r="M2533" s="117"/>
    </row>
    <row r="2534" spans="2:13">
      <c r="B2534" s="117" t="s">
        <v>20</v>
      </c>
      <c r="C2534" s="117" t="s">
        <v>1399</v>
      </c>
      <c r="D2534" s="117" t="s">
        <v>1435</v>
      </c>
      <c r="E2534" s="117">
        <v>26167</v>
      </c>
      <c r="F2534" s="141">
        <v>44805</v>
      </c>
      <c r="G2534" s="106">
        <v>0</v>
      </c>
      <c r="H2534" s="106">
        <v>0</v>
      </c>
      <c r="I2534" s="106">
        <v>0</v>
      </c>
      <c r="J2534" s="106">
        <v>0</v>
      </c>
      <c r="K2534" s="117">
        <v>0</v>
      </c>
      <c r="L2534" s="106">
        <v>0</v>
      </c>
      <c r="M2534" s="117"/>
    </row>
    <row r="2535" spans="2:13">
      <c r="B2535" s="117" t="s">
        <v>20</v>
      </c>
      <c r="C2535" s="117" t="s">
        <v>1388</v>
      </c>
      <c r="D2535" s="117" t="s">
        <v>666</v>
      </c>
      <c r="E2535" s="117">
        <v>19406</v>
      </c>
      <c r="F2535" s="141">
        <v>44805</v>
      </c>
      <c r="G2535" s="106">
        <v>0</v>
      </c>
      <c r="H2535" s="106">
        <v>1</v>
      </c>
      <c r="I2535" s="106">
        <v>1</v>
      </c>
      <c r="J2535" s="106">
        <v>0</v>
      </c>
      <c r="K2535" s="117">
        <v>0</v>
      </c>
      <c r="L2535" s="106">
        <v>0</v>
      </c>
      <c r="M2535" s="117"/>
    </row>
    <row r="2536" spans="2:13">
      <c r="B2536" s="117" t="s">
        <v>20</v>
      </c>
      <c r="C2536" s="117" t="s">
        <v>1379</v>
      </c>
      <c r="D2536" s="117" t="s">
        <v>1528</v>
      </c>
      <c r="E2536" s="117">
        <v>17860</v>
      </c>
      <c r="F2536" s="141">
        <v>44805</v>
      </c>
      <c r="G2536" s="106">
        <v>0</v>
      </c>
      <c r="H2536" s="106">
        <v>0</v>
      </c>
      <c r="I2536" s="106">
        <v>0</v>
      </c>
      <c r="J2536" s="106">
        <v>0</v>
      </c>
      <c r="K2536" s="117">
        <v>0</v>
      </c>
      <c r="L2536" s="106">
        <v>0</v>
      </c>
      <c r="M2536" s="117"/>
    </row>
    <row r="2537" spans="2:13">
      <c r="B2537" s="117" t="s">
        <v>20</v>
      </c>
      <c r="C2537" s="117" t="s">
        <v>1407</v>
      </c>
      <c r="D2537" s="117" t="s">
        <v>204</v>
      </c>
      <c r="E2537" s="117">
        <v>17988</v>
      </c>
      <c r="F2537" s="141">
        <v>44805</v>
      </c>
      <c r="G2537" s="106">
        <v>9</v>
      </c>
      <c r="H2537" s="106">
        <v>0</v>
      </c>
      <c r="I2537" s="106">
        <v>0</v>
      </c>
      <c r="J2537" s="106">
        <v>0</v>
      </c>
      <c r="K2537" s="117">
        <v>0</v>
      </c>
      <c r="L2537" s="106">
        <v>0</v>
      </c>
      <c r="M2537" s="117"/>
    </row>
    <row r="2538" spans="2:13">
      <c r="B2538" s="117" t="s">
        <v>20</v>
      </c>
      <c r="C2538" s="117" t="s">
        <v>1383</v>
      </c>
      <c r="D2538" s="117" t="s">
        <v>1411</v>
      </c>
      <c r="E2538" s="117">
        <v>17858</v>
      </c>
      <c r="F2538" s="141">
        <v>44805</v>
      </c>
      <c r="G2538" s="106">
        <v>0</v>
      </c>
      <c r="H2538" s="106">
        <v>0</v>
      </c>
      <c r="I2538" s="106">
        <v>0</v>
      </c>
      <c r="J2538" s="106">
        <v>0</v>
      </c>
      <c r="K2538" s="117">
        <v>0</v>
      </c>
      <c r="L2538" s="106">
        <v>0</v>
      </c>
      <c r="M2538" s="117"/>
    </row>
    <row r="2539" spans="2:13">
      <c r="B2539" s="117" t="s">
        <v>20</v>
      </c>
      <c r="C2539" s="117" t="s">
        <v>1376</v>
      </c>
      <c r="D2539" s="117" t="s">
        <v>201</v>
      </c>
      <c r="E2539" s="117">
        <v>18011</v>
      </c>
      <c r="F2539" s="141">
        <v>44805</v>
      </c>
      <c r="G2539" s="106">
        <v>2</v>
      </c>
      <c r="H2539" s="106">
        <v>0</v>
      </c>
      <c r="I2539" s="106">
        <v>0</v>
      </c>
      <c r="J2539" s="106">
        <v>0</v>
      </c>
      <c r="K2539" s="117">
        <v>0</v>
      </c>
      <c r="L2539" s="106">
        <v>0</v>
      </c>
      <c r="M2539" s="117"/>
    </row>
    <row r="2540" spans="2:13">
      <c r="B2540" s="117" t="s">
        <v>20</v>
      </c>
      <c r="C2540" s="117" t="s">
        <v>1385</v>
      </c>
      <c r="D2540" s="117" t="s">
        <v>1448</v>
      </c>
      <c r="E2540" s="117">
        <v>15628</v>
      </c>
      <c r="F2540" s="141">
        <v>44805</v>
      </c>
      <c r="G2540" s="106">
        <v>22</v>
      </c>
      <c r="H2540" s="106">
        <v>0</v>
      </c>
      <c r="I2540" s="106">
        <v>0</v>
      </c>
      <c r="J2540" s="106">
        <v>0</v>
      </c>
      <c r="K2540" s="117">
        <v>0</v>
      </c>
      <c r="L2540" s="106">
        <v>0</v>
      </c>
      <c r="M2540" s="117"/>
    </row>
    <row r="2541" spans="2:13">
      <c r="B2541" s="117" t="s">
        <v>20</v>
      </c>
      <c r="C2541" s="117" t="s">
        <v>1399</v>
      </c>
      <c r="D2541" s="117" t="s">
        <v>1530</v>
      </c>
      <c r="E2541" s="117">
        <v>15635</v>
      </c>
      <c r="F2541" s="141">
        <v>44805</v>
      </c>
      <c r="G2541" s="106">
        <v>0</v>
      </c>
      <c r="H2541" s="106">
        <v>0</v>
      </c>
      <c r="I2541" s="106">
        <v>0</v>
      </c>
      <c r="J2541" s="106">
        <v>0</v>
      </c>
      <c r="K2541" s="117">
        <v>0</v>
      </c>
      <c r="L2541" s="106">
        <v>0</v>
      </c>
      <c r="M2541" s="117"/>
    </row>
    <row r="2542" spans="2:13">
      <c r="B2542" s="117" t="s">
        <v>20</v>
      </c>
      <c r="C2542" s="117" t="s">
        <v>1385</v>
      </c>
      <c r="D2542" s="117" t="s">
        <v>1436</v>
      </c>
      <c r="E2542" s="117">
        <v>15643</v>
      </c>
      <c r="F2542" s="141">
        <v>44805</v>
      </c>
      <c r="G2542" s="106">
        <v>1</v>
      </c>
      <c r="H2542" s="106">
        <v>0</v>
      </c>
      <c r="I2542" s="106">
        <v>0</v>
      </c>
      <c r="J2542" s="106">
        <v>0</v>
      </c>
      <c r="K2542" s="117">
        <v>0</v>
      </c>
      <c r="L2542" s="106">
        <v>0</v>
      </c>
      <c r="M2542" s="117"/>
    </row>
    <row r="2543" spans="2:13">
      <c r="B2543" s="117" t="s">
        <v>20</v>
      </c>
      <c r="C2543" s="117" t="s">
        <v>1383</v>
      </c>
      <c r="D2543" s="117" t="s">
        <v>1460</v>
      </c>
      <c r="E2543" s="117">
        <v>16409</v>
      </c>
      <c r="F2543" s="141">
        <v>44805</v>
      </c>
      <c r="G2543" s="106">
        <v>3</v>
      </c>
      <c r="H2543" s="106">
        <v>0</v>
      </c>
      <c r="I2543" s="106">
        <v>0</v>
      </c>
      <c r="J2543" s="106">
        <v>0</v>
      </c>
      <c r="K2543" s="117">
        <v>0</v>
      </c>
      <c r="L2543" s="106">
        <v>0</v>
      </c>
      <c r="M2543" s="117"/>
    </row>
    <row r="2544" spans="2:13">
      <c r="B2544" s="117" t="s">
        <v>20</v>
      </c>
      <c r="C2544" s="117" t="s">
        <v>1393</v>
      </c>
      <c r="D2544" s="117" t="s">
        <v>193</v>
      </c>
      <c r="E2544" s="117">
        <v>16407</v>
      </c>
      <c r="F2544" s="141">
        <v>44805</v>
      </c>
      <c r="G2544" s="106">
        <v>0</v>
      </c>
      <c r="H2544" s="106">
        <v>0</v>
      </c>
      <c r="I2544" s="106">
        <v>0</v>
      </c>
      <c r="J2544" s="106">
        <v>0</v>
      </c>
      <c r="K2544" s="117">
        <v>0</v>
      </c>
      <c r="L2544" s="106">
        <v>0</v>
      </c>
      <c r="M2544" s="117"/>
    </row>
    <row r="2545" spans="2:13">
      <c r="B2545" s="117" t="s">
        <v>20</v>
      </c>
      <c r="C2545" s="117" t="s">
        <v>1393</v>
      </c>
      <c r="D2545" s="117" t="s">
        <v>1438</v>
      </c>
      <c r="E2545" s="117">
        <v>15721</v>
      </c>
      <c r="F2545" s="141">
        <v>44805</v>
      </c>
      <c r="G2545" s="106">
        <v>0</v>
      </c>
      <c r="H2545" s="106">
        <v>0</v>
      </c>
      <c r="I2545" s="106">
        <v>0</v>
      </c>
      <c r="J2545" s="106">
        <v>0</v>
      </c>
      <c r="K2545" s="117">
        <v>0</v>
      </c>
      <c r="L2545" s="106">
        <v>0</v>
      </c>
      <c r="M2545" s="117"/>
    </row>
    <row r="2546" spans="2:13">
      <c r="B2546" s="117" t="s">
        <v>20</v>
      </c>
      <c r="C2546" s="117" t="s">
        <v>1407</v>
      </c>
      <c r="D2546" s="117" t="s">
        <v>1558</v>
      </c>
      <c r="E2546" s="117">
        <v>20595</v>
      </c>
      <c r="F2546" s="141">
        <v>44805</v>
      </c>
      <c r="G2546" s="106">
        <v>0</v>
      </c>
      <c r="H2546" s="106">
        <v>0</v>
      </c>
      <c r="I2546" s="106">
        <v>0</v>
      </c>
      <c r="J2546" s="106">
        <v>0</v>
      </c>
      <c r="K2546" s="117">
        <v>0</v>
      </c>
      <c r="L2546" s="106">
        <v>0</v>
      </c>
      <c r="M2546" s="117"/>
    </row>
    <row r="2547" spans="2:13">
      <c r="B2547" s="117" t="s">
        <v>20</v>
      </c>
      <c r="C2547" s="117" t="s">
        <v>1393</v>
      </c>
      <c r="D2547" s="117" t="s">
        <v>1440</v>
      </c>
      <c r="E2547" s="117">
        <v>15745</v>
      </c>
      <c r="F2547" s="141">
        <v>44805</v>
      </c>
      <c r="G2547" s="106">
        <v>0</v>
      </c>
      <c r="H2547" s="106">
        <v>0</v>
      </c>
      <c r="I2547" s="106">
        <v>0</v>
      </c>
      <c r="J2547" s="106">
        <v>0</v>
      </c>
      <c r="K2547" s="117">
        <v>0</v>
      </c>
      <c r="L2547" s="106">
        <v>0</v>
      </c>
      <c r="M2547" s="117"/>
    </row>
    <row r="2548" spans="2:13">
      <c r="B2548" s="117" t="s">
        <v>20</v>
      </c>
      <c r="C2548" s="117" t="s">
        <v>1388</v>
      </c>
      <c r="D2548" s="117" t="s">
        <v>1559</v>
      </c>
      <c r="E2548" s="117">
        <v>17546</v>
      </c>
      <c r="F2548" s="141">
        <v>44805</v>
      </c>
      <c r="G2548" s="106">
        <v>0</v>
      </c>
      <c r="H2548" s="106">
        <v>0</v>
      </c>
      <c r="I2548" s="106">
        <v>0</v>
      </c>
      <c r="J2548" s="106">
        <v>0</v>
      </c>
      <c r="K2548" s="117">
        <v>0</v>
      </c>
      <c r="L2548" s="106">
        <v>0</v>
      </c>
      <c r="M2548" s="117"/>
    </row>
    <row r="2549" spans="2:13">
      <c r="B2549" s="117" t="s">
        <v>20</v>
      </c>
      <c r="C2549" s="117" t="s">
        <v>1393</v>
      </c>
      <c r="D2549" s="117" t="s">
        <v>1465</v>
      </c>
      <c r="E2549" s="117">
        <v>16412</v>
      </c>
      <c r="F2549" s="141">
        <v>44805</v>
      </c>
      <c r="G2549" s="106">
        <v>10</v>
      </c>
      <c r="H2549" s="106">
        <v>0</v>
      </c>
      <c r="I2549" s="106">
        <v>0</v>
      </c>
      <c r="J2549" s="106">
        <v>0</v>
      </c>
      <c r="K2549" s="117">
        <v>0</v>
      </c>
      <c r="L2549" s="106">
        <v>0</v>
      </c>
      <c r="M2549" s="117"/>
    </row>
    <row r="2550" spans="2:13">
      <c r="B2550" s="117" t="s">
        <v>20</v>
      </c>
      <c r="C2550" s="117" t="s">
        <v>1393</v>
      </c>
      <c r="D2550" s="117" t="s">
        <v>690</v>
      </c>
      <c r="E2550" s="117">
        <v>14487</v>
      </c>
      <c r="F2550" s="141">
        <v>44805</v>
      </c>
      <c r="G2550" s="106">
        <v>0</v>
      </c>
      <c r="H2550" s="106">
        <v>0</v>
      </c>
      <c r="I2550" s="106">
        <v>0</v>
      </c>
      <c r="J2550" s="106">
        <v>0</v>
      </c>
      <c r="K2550" s="117">
        <v>0</v>
      </c>
      <c r="L2550" s="106">
        <v>0</v>
      </c>
      <c r="M2550" s="117"/>
    </row>
    <row r="2551" spans="2:13">
      <c r="B2551" s="117" t="s">
        <v>20</v>
      </c>
      <c r="C2551" s="117" t="s">
        <v>1397</v>
      </c>
      <c r="D2551" s="117" t="s">
        <v>1560</v>
      </c>
      <c r="E2551" s="117">
        <v>23821</v>
      </c>
      <c r="F2551" s="141">
        <v>44835</v>
      </c>
      <c r="G2551" s="106">
        <v>16</v>
      </c>
      <c r="H2551" s="106">
        <v>0</v>
      </c>
      <c r="I2551" s="106">
        <v>0</v>
      </c>
      <c r="J2551" s="106">
        <v>0</v>
      </c>
      <c r="K2551" s="117">
        <v>0</v>
      </c>
      <c r="L2551" s="106">
        <v>0</v>
      </c>
      <c r="M2551" s="117"/>
    </row>
    <row r="2552" spans="2:13">
      <c r="B2552" s="117" t="s">
        <v>20</v>
      </c>
      <c r="C2552" s="117" t="s">
        <v>1393</v>
      </c>
      <c r="D2552" s="117" t="s">
        <v>1442</v>
      </c>
      <c r="E2552" s="117">
        <v>14222</v>
      </c>
      <c r="F2552" s="141">
        <v>44835</v>
      </c>
      <c r="G2552" s="106">
        <v>0</v>
      </c>
      <c r="H2552" s="106">
        <v>0</v>
      </c>
      <c r="I2552" s="106">
        <v>0</v>
      </c>
      <c r="J2552" s="106">
        <v>0</v>
      </c>
      <c r="K2552" s="117">
        <v>0</v>
      </c>
      <c r="L2552" s="106">
        <v>0</v>
      </c>
      <c r="M2552" s="117"/>
    </row>
    <row r="2553" spans="2:13">
      <c r="B2553" s="117" t="s">
        <v>20</v>
      </c>
      <c r="C2553" s="117" t="s">
        <v>1376</v>
      </c>
      <c r="D2553" s="117" t="s">
        <v>1561</v>
      </c>
      <c r="E2553" s="117">
        <v>14225</v>
      </c>
      <c r="F2553" s="141">
        <v>44835</v>
      </c>
      <c r="G2553" s="106">
        <v>2</v>
      </c>
      <c r="H2553" s="106">
        <v>0</v>
      </c>
      <c r="I2553" s="106">
        <v>0</v>
      </c>
      <c r="J2553" s="106">
        <v>0</v>
      </c>
      <c r="K2553" s="117">
        <v>0</v>
      </c>
      <c r="L2553" s="106">
        <v>0</v>
      </c>
      <c r="M2553" s="117"/>
    </row>
    <row r="2554" spans="2:13">
      <c r="B2554" s="117" t="s">
        <v>20</v>
      </c>
      <c r="C2554" s="117" t="s">
        <v>1379</v>
      </c>
      <c r="D2554" s="117" t="s">
        <v>1380</v>
      </c>
      <c r="E2554" s="117">
        <v>17302</v>
      </c>
      <c r="F2554" s="141">
        <v>44835</v>
      </c>
      <c r="G2554" s="106">
        <v>0</v>
      </c>
      <c r="H2554" s="106">
        <v>0</v>
      </c>
      <c r="I2554" s="106">
        <v>0</v>
      </c>
      <c r="J2554" s="106">
        <v>0</v>
      </c>
      <c r="K2554" s="117">
        <v>0</v>
      </c>
      <c r="L2554" s="106">
        <v>0</v>
      </c>
      <c r="M2554" s="117"/>
    </row>
    <row r="2555" spans="2:13">
      <c r="B2555" s="117" t="s">
        <v>20</v>
      </c>
      <c r="C2555" s="117" t="s">
        <v>1389</v>
      </c>
      <c r="D2555" s="117" t="s">
        <v>542</v>
      </c>
      <c r="E2555" s="117">
        <v>17793</v>
      </c>
      <c r="F2555" s="141">
        <v>44835</v>
      </c>
      <c r="G2555" s="106">
        <v>6</v>
      </c>
      <c r="H2555" s="106">
        <v>0</v>
      </c>
      <c r="I2555" s="106">
        <v>0</v>
      </c>
      <c r="J2555" s="106">
        <v>0</v>
      </c>
      <c r="K2555" s="117">
        <v>0</v>
      </c>
      <c r="L2555" s="106">
        <v>0</v>
      </c>
      <c r="M2555" s="117"/>
    </row>
    <row r="2556" spans="2:13">
      <c r="B2556" s="117" t="s">
        <v>20</v>
      </c>
      <c r="C2556" s="117" t="s">
        <v>1388</v>
      </c>
      <c r="D2556" s="117" t="s">
        <v>1413</v>
      </c>
      <c r="E2556" s="117">
        <v>22917</v>
      </c>
      <c r="F2556" s="141">
        <v>44835</v>
      </c>
      <c r="G2556" s="106">
        <v>1</v>
      </c>
      <c r="H2556" s="106">
        <v>0</v>
      </c>
      <c r="I2556" s="106">
        <v>0</v>
      </c>
      <c r="J2556" s="106">
        <v>0</v>
      </c>
      <c r="K2556" s="117">
        <v>0</v>
      </c>
      <c r="L2556" s="106">
        <v>0</v>
      </c>
      <c r="M2556" s="117"/>
    </row>
    <row r="2557" spans="2:13">
      <c r="B2557" s="117" t="s">
        <v>20</v>
      </c>
      <c r="C2557" s="117" t="s">
        <v>1388</v>
      </c>
      <c r="D2557" s="117" t="s">
        <v>1470</v>
      </c>
      <c r="E2557" s="117">
        <v>24009</v>
      </c>
      <c r="F2557" s="141">
        <v>44835</v>
      </c>
      <c r="G2557" s="106">
        <v>0</v>
      </c>
      <c r="H2557" s="106">
        <v>0</v>
      </c>
      <c r="I2557" s="106">
        <v>0</v>
      </c>
      <c r="J2557" s="106">
        <v>0</v>
      </c>
      <c r="K2557" s="117">
        <v>0</v>
      </c>
      <c r="L2557" s="106">
        <v>0</v>
      </c>
      <c r="M2557" s="117"/>
    </row>
    <row r="2558" spans="2:13">
      <c r="B2558" s="117" t="s">
        <v>20</v>
      </c>
      <c r="C2558" s="117" t="s">
        <v>1397</v>
      </c>
      <c r="D2558" s="117" t="s">
        <v>27</v>
      </c>
      <c r="E2558" s="117">
        <v>14263</v>
      </c>
      <c r="F2558" s="141">
        <v>44835</v>
      </c>
      <c r="G2558" s="106">
        <v>2</v>
      </c>
      <c r="H2558" s="106">
        <v>0</v>
      </c>
      <c r="I2558" s="106">
        <v>0</v>
      </c>
      <c r="J2558" s="106">
        <v>0</v>
      </c>
      <c r="K2558" s="117">
        <v>0</v>
      </c>
      <c r="L2558" s="106">
        <v>0</v>
      </c>
      <c r="M2558" s="117"/>
    </row>
    <row r="2559" spans="2:13">
      <c r="B2559" s="117" t="s">
        <v>20</v>
      </c>
      <c r="C2559" s="117" t="s">
        <v>1379</v>
      </c>
      <c r="D2559" s="117" t="s">
        <v>1532</v>
      </c>
      <c r="E2559" s="117">
        <v>14291</v>
      </c>
      <c r="F2559" s="141">
        <v>44835</v>
      </c>
      <c r="G2559" s="106">
        <v>0</v>
      </c>
      <c r="H2559" s="106">
        <v>0</v>
      </c>
      <c r="I2559" s="106">
        <v>0</v>
      </c>
      <c r="J2559" s="106">
        <v>0</v>
      </c>
      <c r="K2559" s="117">
        <v>0</v>
      </c>
      <c r="L2559" s="106">
        <v>0</v>
      </c>
      <c r="M2559" s="117"/>
    </row>
    <row r="2560" spans="2:13">
      <c r="B2560" s="117" t="s">
        <v>20</v>
      </c>
      <c r="C2560" s="117" t="s">
        <v>1379</v>
      </c>
      <c r="D2560" s="117" t="s">
        <v>1562</v>
      </c>
      <c r="E2560" s="117">
        <v>14312</v>
      </c>
      <c r="F2560" s="141">
        <v>44835</v>
      </c>
      <c r="G2560" s="106">
        <v>0</v>
      </c>
      <c r="H2560" s="106">
        <v>0</v>
      </c>
      <c r="I2560" s="106">
        <v>0</v>
      </c>
      <c r="J2560" s="106">
        <v>0</v>
      </c>
      <c r="K2560" s="117">
        <v>0</v>
      </c>
      <c r="L2560" s="106">
        <v>0</v>
      </c>
      <c r="M2560" s="117"/>
    </row>
    <row r="2561" spans="2:13">
      <c r="B2561" s="117" t="s">
        <v>20</v>
      </c>
      <c r="C2561" s="117" t="s">
        <v>1383</v>
      </c>
      <c r="D2561" s="117" t="s">
        <v>1472</v>
      </c>
      <c r="E2561" s="117">
        <v>21601</v>
      </c>
      <c r="F2561" s="141">
        <v>44835</v>
      </c>
      <c r="G2561" s="106">
        <v>4</v>
      </c>
      <c r="H2561" s="106">
        <v>0</v>
      </c>
      <c r="I2561" s="106">
        <v>0</v>
      </c>
      <c r="J2561" s="106">
        <v>0</v>
      </c>
      <c r="K2561" s="117">
        <v>0</v>
      </c>
      <c r="L2561" s="106">
        <v>0</v>
      </c>
      <c r="M2561" s="117"/>
    </row>
    <row r="2562" spans="2:13">
      <c r="B2562" s="117" t="s">
        <v>20</v>
      </c>
      <c r="C2562" s="117" t="s">
        <v>1379</v>
      </c>
      <c r="D2562" s="117" t="s">
        <v>1563</v>
      </c>
      <c r="E2562" s="117">
        <v>14374</v>
      </c>
      <c r="F2562" s="141">
        <v>44835</v>
      </c>
      <c r="G2562" s="106">
        <v>0</v>
      </c>
      <c r="H2562" s="106">
        <v>0</v>
      </c>
      <c r="I2562" s="106">
        <v>0</v>
      </c>
      <c r="J2562" s="106">
        <v>0</v>
      </c>
      <c r="K2562" s="117">
        <v>0</v>
      </c>
      <c r="L2562" s="106">
        <v>0</v>
      </c>
      <c r="M2562" s="117"/>
    </row>
    <row r="2563" spans="2:13">
      <c r="B2563" s="117" t="s">
        <v>20</v>
      </c>
      <c r="C2563" s="117" t="s">
        <v>1383</v>
      </c>
      <c r="D2563" s="117" t="s">
        <v>1473</v>
      </c>
      <c r="E2563" s="117">
        <v>21605</v>
      </c>
      <c r="F2563" s="141">
        <v>44835</v>
      </c>
      <c r="G2563" s="106">
        <v>0</v>
      </c>
      <c r="H2563" s="106">
        <v>0</v>
      </c>
      <c r="I2563" s="106">
        <v>0</v>
      </c>
      <c r="J2563" s="106">
        <v>0</v>
      </c>
      <c r="K2563" s="117">
        <v>0</v>
      </c>
      <c r="L2563" s="106">
        <v>0</v>
      </c>
      <c r="M2563" s="117"/>
    </row>
    <row r="2564" spans="2:13">
      <c r="B2564" s="117" t="s">
        <v>20</v>
      </c>
      <c r="C2564" s="117" t="s">
        <v>1376</v>
      </c>
      <c r="D2564" s="117" t="s">
        <v>1564</v>
      </c>
      <c r="E2564" s="117">
        <v>23952</v>
      </c>
      <c r="F2564" s="141">
        <v>44835</v>
      </c>
      <c r="G2564" s="106">
        <v>20</v>
      </c>
      <c r="H2564" s="106">
        <v>0</v>
      </c>
      <c r="I2564" s="106">
        <v>0</v>
      </c>
      <c r="J2564" s="106">
        <v>0</v>
      </c>
      <c r="K2564" s="117">
        <v>0</v>
      </c>
      <c r="L2564" s="106">
        <v>0</v>
      </c>
      <c r="M2564" s="117"/>
    </row>
    <row r="2565" spans="2:13">
      <c r="B2565" s="117" t="s">
        <v>20</v>
      </c>
      <c r="C2565" s="117" t="s">
        <v>1385</v>
      </c>
      <c r="D2565" s="117" t="s">
        <v>31</v>
      </c>
      <c r="E2565" s="117">
        <v>14424</v>
      </c>
      <c r="F2565" s="141">
        <v>44835</v>
      </c>
      <c r="G2565" s="106">
        <v>26</v>
      </c>
      <c r="H2565" s="106">
        <v>0</v>
      </c>
      <c r="I2565" s="106">
        <v>0</v>
      </c>
      <c r="J2565" s="106">
        <v>0</v>
      </c>
      <c r="K2565" s="117">
        <v>0</v>
      </c>
      <c r="L2565" s="106">
        <v>0</v>
      </c>
      <c r="M2565" s="117"/>
    </row>
    <row r="2566" spans="2:13">
      <c r="B2566" s="117" t="s">
        <v>20</v>
      </c>
      <c r="C2566" s="117" t="s">
        <v>1407</v>
      </c>
      <c r="D2566" s="117" t="s">
        <v>1550</v>
      </c>
      <c r="E2566" s="117">
        <v>29555</v>
      </c>
      <c r="F2566" s="141">
        <v>44835</v>
      </c>
      <c r="G2566" s="106">
        <v>0</v>
      </c>
      <c r="H2566" s="106">
        <v>0</v>
      </c>
      <c r="I2566" s="106">
        <v>0</v>
      </c>
      <c r="J2566" s="106">
        <v>0</v>
      </c>
      <c r="K2566" s="117">
        <v>0</v>
      </c>
      <c r="L2566" s="106">
        <v>0</v>
      </c>
      <c r="M2566" s="117"/>
    </row>
    <row r="2567" spans="2:13">
      <c r="B2567" s="117" t="s">
        <v>20</v>
      </c>
      <c r="C2567" s="117" t="s">
        <v>1383</v>
      </c>
      <c r="D2567" s="117" t="s">
        <v>1415</v>
      </c>
      <c r="E2567" s="117">
        <v>27641</v>
      </c>
      <c r="F2567" s="141">
        <v>44835</v>
      </c>
      <c r="G2567" s="106">
        <v>1</v>
      </c>
      <c r="H2567" s="106">
        <v>0</v>
      </c>
      <c r="I2567" s="106">
        <v>0</v>
      </c>
      <c r="J2567" s="106">
        <v>0</v>
      </c>
      <c r="K2567" s="117">
        <v>0</v>
      </c>
      <c r="L2567" s="106">
        <v>0</v>
      </c>
      <c r="M2567" s="117"/>
    </row>
    <row r="2568" spans="2:13">
      <c r="B2568" s="117" t="s">
        <v>20</v>
      </c>
      <c r="C2568" s="117" t="s">
        <v>1379</v>
      </c>
      <c r="D2568" s="117" t="s">
        <v>1510</v>
      </c>
      <c r="E2568" s="117">
        <v>14447</v>
      </c>
      <c r="F2568" s="141">
        <v>44835</v>
      </c>
      <c r="G2568" s="106">
        <v>0</v>
      </c>
      <c r="H2568" s="106">
        <v>0</v>
      </c>
      <c r="I2568" s="106">
        <v>0</v>
      </c>
      <c r="J2568" s="106">
        <v>0</v>
      </c>
      <c r="K2568" s="117">
        <v>0</v>
      </c>
      <c r="L2568" s="106">
        <v>0</v>
      </c>
      <c r="M2568" s="117"/>
    </row>
    <row r="2569" spans="2:13">
      <c r="B2569" s="117" t="s">
        <v>20</v>
      </c>
      <c r="C2569" s="117" t="s">
        <v>1385</v>
      </c>
      <c r="D2569" s="117" t="s">
        <v>32</v>
      </c>
      <c r="E2569" s="117">
        <v>14458</v>
      </c>
      <c r="F2569" s="141">
        <v>44835</v>
      </c>
      <c r="G2569" s="106">
        <v>9</v>
      </c>
      <c r="H2569" s="106">
        <v>0</v>
      </c>
      <c r="I2569" s="106">
        <v>0</v>
      </c>
      <c r="J2569" s="106">
        <v>0</v>
      </c>
      <c r="K2569" s="117">
        <v>0</v>
      </c>
      <c r="L2569" s="106">
        <v>0</v>
      </c>
      <c r="M2569" s="117"/>
    </row>
    <row r="2570" spans="2:13">
      <c r="B2570" s="117" t="s">
        <v>20</v>
      </c>
      <c r="C2570" s="117" t="s">
        <v>1381</v>
      </c>
      <c r="D2570" s="117" t="s">
        <v>1477</v>
      </c>
      <c r="E2570" s="117">
        <v>14510</v>
      </c>
      <c r="F2570" s="141">
        <v>44835</v>
      </c>
      <c r="G2570" s="106">
        <v>0</v>
      </c>
      <c r="H2570" s="106">
        <v>0</v>
      </c>
      <c r="I2570" s="106">
        <v>0</v>
      </c>
      <c r="J2570" s="106">
        <v>0</v>
      </c>
      <c r="K2570" s="117">
        <v>0</v>
      </c>
      <c r="L2570" s="106">
        <v>0</v>
      </c>
      <c r="M2570" s="117"/>
    </row>
    <row r="2571" spans="2:13">
      <c r="B2571" s="117" t="s">
        <v>20</v>
      </c>
      <c r="C2571" s="117" t="s">
        <v>1383</v>
      </c>
      <c r="D2571" s="117" t="s">
        <v>572</v>
      </c>
      <c r="E2571" s="117">
        <v>16394</v>
      </c>
      <c r="F2571" s="141">
        <v>44835</v>
      </c>
      <c r="G2571" s="106">
        <v>0</v>
      </c>
      <c r="H2571" s="106">
        <v>0</v>
      </c>
      <c r="I2571" s="106">
        <v>0</v>
      </c>
      <c r="J2571" s="106">
        <v>0</v>
      </c>
      <c r="K2571" s="117">
        <v>0</v>
      </c>
      <c r="L2571" s="106">
        <v>0</v>
      </c>
      <c r="M2571" s="117"/>
    </row>
    <row r="2572" spans="2:13">
      <c r="B2572" s="117" t="s">
        <v>20</v>
      </c>
      <c r="C2572" s="117" t="s">
        <v>1393</v>
      </c>
      <c r="D2572" s="117" t="s">
        <v>1478</v>
      </c>
      <c r="E2572" s="117">
        <v>22484</v>
      </c>
      <c r="F2572" s="141">
        <v>44835</v>
      </c>
      <c r="G2572" s="106">
        <v>11</v>
      </c>
      <c r="H2572" s="106">
        <v>0</v>
      </c>
      <c r="I2572" s="106">
        <v>0</v>
      </c>
      <c r="J2572" s="106">
        <v>0</v>
      </c>
      <c r="K2572" s="117">
        <v>0</v>
      </c>
      <c r="L2572" s="106">
        <v>0</v>
      </c>
      <c r="M2572" s="117"/>
    </row>
    <row r="2573" spans="2:13">
      <c r="B2573" s="117" t="s">
        <v>20</v>
      </c>
      <c r="C2573" s="117" t="s">
        <v>1376</v>
      </c>
      <c r="D2573" s="117" t="s">
        <v>1512</v>
      </c>
      <c r="E2573" s="117">
        <v>14539</v>
      </c>
      <c r="F2573" s="141">
        <v>44835</v>
      </c>
      <c r="G2573" s="106">
        <v>1</v>
      </c>
      <c r="H2573" s="106">
        <v>0</v>
      </c>
      <c r="I2573" s="106">
        <v>0</v>
      </c>
      <c r="J2573" s="106">
        <v>0</v>
      </c>
      <c r="K2573" s="117">
        <v>0</v>
      </c>
      <c r="L2573" s="106">
        <v>0</v>
      </c>
      <c r="M2573" s="117"/>
    </row>
    <row r="2574" spans="2:13">
      <c r="B2574" s="117" t="s">
        <v>20</v>
      </c>
      <c r="C2574" s="117" t="s">
        <v>1389</v>
      </c>
      <c r="D2574" s="117" t="s">
        <v>1479</v>
      </c>
      <c r="E2574" s="117">
        <v>26031</v>
      </c>
      <c r="F2574" s="141">
        <v>44835</v>
      </c>
      <c r="G2574" s="106">
        <v>0</v>
      </c>
      <c r="H2574" s="106">
        <v>0</v>
      </c>
      <c r="I2574" s="106">
        <v>0</v>
      </c>
      <c r="J2574" s="106">
        <v>0</v>
      </c>
      <c r="K2574" s="117">
        <v>0</v>
      </c>
      <c r="L2574" s="106">
        <v>0</v>
      </c>
      <c r="M2574" s="117"/>
    </row>
    <row r="2575" spans="2:13">
      <c r="B2575" s="117" t="s">
        <v>20</v>
      </c>
      <c r="C2575" s="117" t="s">
        <v>1381</v>
      </c>
      <c r="D2575" s="117" t="s">
        <v>151</v>
      </c>
      <c r="E2575" s="117">
        <v>14549</v>
      </c>
      <c r="F2575" s="141">
        <v>44835</v>
      </c>
      <c r="G2575" s="106">
        <v>12</v>
      </c>
      <c r="H2575" s="106">
        <v>0</v>
      </c>
      <c r="I2575" s="106">
        <v>0</v>
      </c>
      <c r="J2575" s="106">
        <v>0</v>
      </c>
      <c r="K2575" s="117">
        <v>0</v>
      </c>
      <c r="L2575" s="106">
        <v>0</v>
      </c>
      <c r="M2575" s="117"/>
    </row>
    <row r="2576" spans="2:13">
      <c r="B2576" s="117" t="s">
        <v>20</v>
      </c>
      <c r="C2576" s="117" t="s">
        <v>1407</v>
      </c>
      <c r="D2576" s="117" t="s">
        <v>1418</v>
      </c>
      <c r="E2576" s="117">
        <v>14558</v>
      </c>
      <c r="F2576" s="141">
        <v>44835</v>
      </c>
      <c r="G2576" s="106">
        <v>0</v>
      </c>
      <c r="H2576" s="106">
        <v>0</v>
      </c>
      <c r="I2576" s="106">
        <v>0</v>
      </c>
      <c r="J2576" s="106">
        <v>0</v>
      </c>
      <c r="K2576" s="117">
        <v>0</v>
      </c>
      <c r="L2576" s="106">
        <v>0</v>
      </c>
      <c r="M2576" s="117"/>
    </row>
    <row r="2577" spans="2:13">
      <c r="B2577" s="117" t="s">
        <v>20</v>
      </c>
      <c r="C2577" s="117" t="s">
        <v>1383</v>
      </c>
      <c r="D2577" s="117" t="s">
        <v>23</v>
      </c>
      <c r="E2577" s="117">
        <v>14559</v>
      </c>
      <c r="F2577" s="141">
        <v>44835</v>
      </c>
      <c r="G2577" s="106">
        <v>0</v>
      </c>
      <c r="H2577" s="106">
        <v>0</v>
      </c>
      <c r="I2577" s="106">
        <v>0</v>
      </c>
      <c r="J2577" s="106">
        <v>0</v>
      </c>
      <c r="K2577" s="117">
        <v>0</v>
      </c>
      <c r="L2577" s="106">
        <v>0</v>
      </c>
      <c r="M2577" s="117"/>
    </row>
    <row r="2578" spans="2:13">
      <c r="B2578" s="117" t="s">
        <v>20</v>
      </c>
      <c r="C2578" s="117" t="s">
        <v>1376</v>
      </c>
      <c r="D2578" s="117" t="s">
        <v>194</v>
      </c>
      <c r="E2578" s="117">
        <v>14606</v>
      </c>
      <c r="F2578" s="141">
        <v>44835</v>
      </c>
      <c r="G2578" s="106">
        <v>39</v>
      </c>
      <c r="H2578" s="106">
        <v>0</v>
      </c>
      <c r="I2578" s="106">
        <v>0</v>
      </c>
      <c r="J2578" s="106">
        <v>0</v>
      </c>
      <c r="K2578" s="117">
        <v>0</v>
      </c>
      <c r="L2578" s="106">
        <v>0</v>
      </c>
      <c r="M2578" s="117"/>
    </row>
    <row r="2579" spans="2:13">
      <c r="B2579" s="117" t="s">
        <v>20</v>
      </c>
      <c r="C2579" s="117" t="s">
        <v>1388</v>
      </c>
      <c r="D2579" s="117" t="s">
        <v>585</v>
      </c>
      <c r="E2579" s="117">
        <v>28739</v>
      </c>
      <c r="F2579" s="141">
        <v>44835</v>
      </c>
      <c r="G2579" s="106">
        <v>17</v>
      </c>
      <c r="H2579" s="106">
        <v>0</v>
      </c>
      <c r="I2579" s="106">
        <v>0</v>
      </c>
      <c r="J2579" s="106">
        <v>0</v>
      </c>
      <c r="K2579" s="117">
        <v>0</v>
      </c>
      <c r="L2579" s="106">
        <v>0</v>
      </c>
      <c r="M2579" s="117"/>
    </row>
    <row r="2580" spans="2:13">
      <c r="B2580" s="117" t="s">
        <v>20</v>
      </c>
      <c r="C2580" s="117" t="s">
        <v>1385</v>
      </c>
      <c r="D2580" s="117" t="s">
        <v>174</v>
      </c>
      <c r="E2580" s="117">
        <v>14610</v>
      </c>
      <c r="F2580" s="141">
        <v>44835</v>
      </c>
      <c r="G2580" s="106">
        <v>9</v>
      </c>
      <c r="H2580" s="106">
        <v>0</v>
      </c>
      <c r="I2580" s="106">
        <v>0</v>
      </c>
      <c r="J2580" s="106">
        <v>0</v>
      </c>
      <c r="K2580" s="117">
        <v>0</v>
      </c>
      <c r="L2580" s="106">
        <v>0</v>
      </c>
      <c r="M2580" s="117"/>
    </row>
    <row r="2581" spans="2:13">
      <c r="B2581" s="117" t="s">
        <v>20</v>
      </c>
      <c r="C2581" s="117" t="s">
        <v>1379</v>
      </c>
      <c r="D2581" s="117" t="s">
        <v>1482</v>
      </c>
      <c r="E2581" s="117">
        <v>17301</v>
      </c>
      <c r="F2581" s="141">
        <v>44835</v>
      </c>
      <c r="G2581" s="106">
        <v>0</v>
      </c>
      <c r="H2581" s="106">
        <v>0</v>
      </c>
      <c r="I2581" s="106">
        <v>0</v>
      </c>
      <c r="J2581" s="106">
        <v>0</v>
      </c>
      <c r="K2581" s="117">
        <v>0</v>
      </c>
      <c r="L2581" s="106">
        <v>0</v>
      </c>
      <c r="M2581" s="117"/>
    </row>
    <row r="2582" spans="2:13">
      <c r="B2582" s="117" t="s">
        <v>20</v>
      </c>
      <c r="C2582" s="117" t="s">
        <v>1379</v>
      </c>
      <c r="D2582" s="117" t="s">
        <v>1537</v>
      </c>
      <c r="E2582" s="117">
        <v>16414</v>
      </c>
      <c r="F2582" s="141">
        <v>44835</v>
      </c>
      <c r="G2582" s="106">
        <v>0</v>
      </c>
      <c r="H2582" s="106">
        <v>0</v>
      </c>
      <c r="I2582" s="106">
        <v>0</v>
      </c>
      <c r="J2582" s="106">
        <v>0</v>
      </c>
      <c r="K2582" s="117">
        <v>0</v>
      </c>
      <c r="L2582" s="106">
        <v>0</v>
      </c>
      <c r="M2582" s="117"/>
    </row>
    <row r="2583" spans="2:13">
      <c r="B2583" s="117" t="s">
        <v>20</v>
      </c>
      <c r="C2583" s="117" t="s">
        <v>1381</v>
      </c>
      <c r="D2583" s="117" t="s">
        <v>152</v>
      </c>
      <c r="E2583" s="117">
        <v>14802</v>
      </c>
      <c r="F2583" s="141">
        <v>44835</v>
      </c>
      <c r="G2583" s="106">
        <v>0</v>
      </c>
      <c r="H2583" s="106">
        <v>0</v>
      </c>
      <c r="I2583" s="106">
        <v>1</v>
      </c>
      <c r="J2583" s="106">
        <v>0</v>
      </c>
      <c r="K2583" s="117">
        <v>0</v>
      </c>
      <c r="L2583" s="106">
        <v>0</v>
      </c>
      <c r="M2583" s="117"/>
    </row>
    <row r="2584" spans="2:13">
      <c r="B2584" s="117" t="s">
        <v>20</v>
      </c>
      <c r="C2584" s="117" t="s">
        <v>1381</v>
      </c>
      <c r="D2584" s="117" t="s">
        <v>1483</v>
      </c>
      <c r="E2584" s="117">
        <v>21421</v>
      </c>
      <c r="F2584" s="141">
        <v>44835</v>
      </c>
      <c r="G2584" s="106">
        <v>0</v>
      </c>
      <c r="H2584" s="106">
        <v>0</v>
      </c>
      <c r="I2584" s="106">
        <v>0</v>
      </c>
      <c r="J2584" s="106">
        <v>0</v>
      </c>
      <c r="K2584" s="117">
        <v>0</v>
      </c>
      <c r="L2584" s="106">
        <v>0</v>
      </c>
      <c r="M2584" s="117"/>
    </row>
    <row r="2585" spans="2:13">
      <c r="B2585" s="117" t="s">
        <v>20</v>
      </c>
      <c r="C2585" s="117" t="s">
        <v>1388</v>
      </c>
      <c r="D2585" s="117" t="s">
        <v>1484</v>
      </c>
      <c r="E2585" s="117">
        <v>23317</v>
      </c>
      <c r="F2585" s="141">
        <v>44835</v>
      </c>
      <c r="G2585" s="106">
        <v>2</v>
      </c>
      <c r="H2585" s="106">
        <v>0</v>
      </c>
      <c r="I2585" s="106">
        <v>0</v>
      </c>
      <c r="J2585" s="106">
        <v>0</v>
      </c>
      <c r="K2585" s="117">
        <v>0</v>
      </c>
      <c r="L2585" s="106">
        <v>0</v>
      </c>
      <c r="M2585" s="117"/>
    </row>
    <row r="2586" spans="2:13">
      <c r="B2586" s="117" t="s">
        <v>20</v>
      </c>
      <c r="C2586" s="117" t="s">
        <v>1379</v>
      </c>
      <c r="D2586" s="117" t="s">
        <v>1486</v>
      </c>
      <c r="E2586" s="117">
        <v>14836</v>
      </c>
      <c r="F2586" s="141">
        <v>44835</v>
      </c>
      <c r="G2586" s="106">
        <v>0</v>
      </c>
      <c r="H2586" s="106">
        <v>0</v>
      </c>
      <c r="I2586" s="106">
        <v>0</v>
      </c>
      <c r="J2586" s="106">
        <v>0</v>
      </c>
      <c r="K2586" s="117">
        <v>0</v>
      </c>
      <c r="L2586" s="106">
        <v>0</v>
      </c>
      <c r="M2586" s="117"/>
    </row>
    <row r="2587" spans="2:13">
      <c r="B2587" s="117" t="s">
        <v>20</v>
      </c>
      <c r="C2587" s="117" t="s">
        <v>1383</v>
      </c>
      <c r="D2587" s="117" t="s">
        <v>1391</v>
      </c>
      <c r="E2587" s="117">
        <v>16415</v>
      </c>
      <c r="F2587" s="141">
        <v>44835</v>
      </c>
      <c r="G2587" s="106">
        <v>0</v>
      </c>
      <c r="H2587" s="106">
        <v>0</v>
      </c>
      <c r="I2587" s="106">
        <v>0</v>
      </c>
      <c r="J2587" s="106">
        <v>0</v>
      </c>
      <c r="K2587" s="117">
        <v>0</v>
      </c>
      <c r="L2587" s="106">
        <v>0</v>
      </c>
      <c r="M2587" s="117"/>
    </row>
    <row r="2588" spans="2:13">
      <c r="B2588" s="117" t="s">
        <v>20</v>
      </c>
      <c r="C2588" s="117" t="s">
        <v>1399</v>
      </c>
      <c r="D2588" s="117" t="s">
        <v>1565</v>
      </c>
      <c r="E2588" s="117">
        <v>16408</v>
      </c>
      <c r="F2588" s="141">
        <v>44835</v>
      </c>
      <c r="G2588" s="106">
        <v>0</v>
      </c>
      <c r="H2588" s="106">
        <v>0</v>
      </c>
      <c r="I2588" s="106">
        <v>1</v>
      </c>
      <c r="J2588" s="106">
        <v>0</v>
      </c>
      <c r="K2588" s="117">
        <v>0</v>
      </c>
      <c r="L2588" s="106">
        <v>0</v>
      </c>
      <c r="M2588" s="117"/>
    </row>
    <row r="2589" spans="2:13">
      <c r="B2589" s="117" t="s">
        <v>20</v>
      </c>
      <c r="C2589" s="117" t="s">
        <v>1381</v>
      </c>
      <c r="D2589" s="117" t="s">
        <v>1514</v>
      </c>
      <c r="E2589" s="117">
        <v>14845</v>
      </c>
      <c r="F2589" s="141">
        <v>44835</v>
      </c>
      <c r="G2589" s="106">
        <v>11</v>
      </c>
      <c r="H2589" s="106">
        <v>0</v>
      </c>
      <c r="I2589" s="106">
        <v>0</v>
      </c>
      <c r="J2589" s="106">
        <v>0</v>
      </c>
      <c r="K2589" s="117">
        <v>0</v>
      </c>
      <c r="L2589" s="106">
        <v>0</v>
      </c>
      <c r="M2589" s="117"/>
    </row>
    <row r="2590" spans="2:13">
      <c r="B2590" s="117" t="s">
        <v>20</v>
      </c>
      <c r="C2590" s="117" t="s">
        <v>1393</v>
      </c>
      <c r="D2590" s="117" t="s">
        <v>184</v>
      </c>
      <c r="E2590" s="117">
        <v>14846</v>
      </c>
      <c r="F2590" s="141">
        <v>44835</v>
      </c>
      <c r="G2590" s="106">
        <v>0</v>
      </c>
      <c r="H2590" s="106">
        <v>0</v>
      </c>
      <c r="I2590" s="106">
        <v>0</v>
      </c>
      <c r="J2590" s="106">
        <v>0</v>
      </c>
      <c r="K2590" s="117">
        <v>0</v>
      </c>
      <c r="L2590" s="106">
        <v>0</v>
      </c>
      <c r="M2590" s="117"/>
    </row>
    <row r="2591" spans="2:13">
      <c r="B2591" s="117" t="s">
        <v>20</v>
      </c>
      <c r="C2591" s="117" t="s">
        <v>1381</v>
      </c>
      <c r="D2591" s="117" t="s">
        <v>1420</v>
      </c>
      <c r="E2591" s="117">
        <v>22760</v>
      </c>
      <c r="F2591" s="141">
        <v>44835</v>
      </c>
      <c r="G2591" s="106">
        <v>0</v>
      </c>
      <c r="H2591" s="106">
        <v>0</v>
      </c>
      <c r="I2591" s="106">
        <v>0</v>
      </c>
      <c r="J2591" s="106">
        <v>0</v>
      </c>
      <c r="K2591" s="117">
        <v>0</v>
      </c>
      <c r="L2591" s="106">
        <v>0</v>
      </c>
      <c r="M2591" s="117"/>
    </row>
    <row r="2592" spans="2:13">
      <c r="B2592" s="117" t="s">
        <v>20</v>
      </c>
      <c r="C2592" s="117" t="s">
        <v>1383</v>
      </c>
      <c r="D2592" s="117" t="s">
        <v>1421</v>
      </c>
      <c r="E2592" s="117">
        <v>20299</v>
      </c>
      <c r="F2592" s="141">
        <v>44835</v>
      </c>
      <c r="G2592" s="106">
        <v>0</v>
      </c>
      <c r="H2592" s="106">
        <v>0</v>
      </c>
      <c r="I2592" s="106">
        <v>0</v>
      </c>
      <c r="J2592" s="106">
        <v>0</v>
      </c>
      <c r="K2592" s="117">
        <v>0</v>
      </c>
      <c r="L2592" s="106">
        <v>0</v>
      </c>
      <c r="M2592" s="117"/>
    </row>
    <row r="2593" spans="2:13">
      <c r="B2593" s="117" t="s">
        <v>20</v>
      </c>
      <c r="C2593" s="117" t="s">
        <v>1393</v>
      </c>
      <c r="D2593" s="117" t="s">
        <v>1394</v>
      </c>
      <c r="E2593" s="117">
        <v>16398</v>
      </c>
      <c r="F2593" s="141">
        <v>44835</v>
      </c>
      <c r="G2593" s="106">
        <v>0</v>
      </c>
      <c r="H2593" s="106">
        <v>0</v>
      </c>
      <c r="I2593" s="106">
        <v>0</v>
      </c>
      <c r="J2593" s="106">
        <v>0</v>
      </c>
      <c r="K2593" s="117">
        <v>0</v>
      </c>
      <c r="L2593" s="106">
        <v>0</v>
      </c>
      <c r="M2593" s="117"/>
    </row>
    <row r="2594" spans="2:13">
      <c r="B2594" s="117" t="s">
        <v>20</v>
      </c>
      <c r="C2594" s="117" t="s">
        <v>1376</v>
      </c>
      <c r="D2594" s="117" t="s">
        <v>196</v>
      </c>
      <c r="E2594" s="117">
        <v>14922</v>
      </c>
      <c r="F2594" s="141">
        <v>44835</v>
      </c>
      <c r="G2594" s="106">
        <v>0</v>
      </c>
      <c r="H2594" s="106">
        <v>0</v>
      </c>
      <c r="I2594" s="106">
        <v>0</v>
      </c>
      <c r="J2594" s="106">
        <v>0</v>
      </c>
      <c r="K2594" s="117">
        <v>0</v>
      </c>
      <c r="L2594" s="106">
        <v>0</v>
      </c>
      <c r="M2594" s="117"/>
    </row>
    <row r="2595" spans="2:13">
      <c r="B2595" s="117" t="s">
        <v>20</v>
      </c>
      <c r="C2595" s="117" t="s">
        <v>1379</v>
      </c>
      <c r="D2595" s="117" t="s">
        <v>1395</v>
      </c>
      <c r="E2595" s="117">
        <v>14924</v>
      </c>
      <c r="F2595" s="141">
        <v>44835</v>
      </c>
      <c r="G2595" s="106">
        <v>0</v>
      </c>
      <c r="H2595" s="106">
        <v>0</v>
      </c>
      <c r="I2595" s="106">
        <v>0</v>
      </c>
      <c r="J2595" s="106">
        <v>0</v>
      </c>
      <c r="K2595" s="117">
        <v>0</v>
      </c>
      <c r="L2595" s="106">
        <v>0</v>
      </c>
      <c r="M2595" s="117"/>
    </row>
    <row r="2596" spans="2:13">
      <c r="B2596" s="117" t="s">
        <v>20</v>
      </c>
      <c r="C2596" s="117" t="s">
        <v>1385</v>
      </c>
      <c r="D2596" s="117" t="s">
        <v>1487</v>
      </c>
      <c r="E2596" s="117">
        <v>14954</v>
      </c>
      <c r="F2596" s="141">
        <v>44835</v>
      </c>
      <c r="G2596" s="106">
        <v>18</v>
      </c>
      <c r="H2596" s="106">
        <v>0</v>
      </c>
      <c r="I2596" s="106">
        <v>0</v>
      </c>
      <c r="J2596" s="106">
        <v>0</v>
      </c>
      <c r="K2596" s="117">
        <v>0</v>
      </c>
      <c r="L2596" s="106">
        <v>0</v>
      </c>
      <c r="M2596" s="117"/>
    </row>
    <row r="2597" spans="2:13">
      <c r="B2597" s="117" t="s">
        <v>20</v>
      </c>
      <c r="C2597" s="117" t="s">
        <v>1383</v>
      </c>
      <c r="D2597" s="117" t="s">
        <v>1396</v>
      </c>
      <c r="E2597" s="117">
        <v>21602</v>
      </c>
      <c r="F2597" s="141">
        <v>44835</v>
      </c>
      <c r="G2597" s="106">
        <v>0</v>
      </c>
      <c r="H2597" s="106">
        <v>0</v>
      </c>
      <c r="I2597" s="106">
        <v>0</v>
      </c>
      <c r="J2597" s="106">
        <v>0</v>
      </c>
      <c r="K2597" s="117">
        <v>0</v>
      </c>
      <c r="L2597" s="106">
        <v>0</v>
      </c>
      <c r="M2597" s="117"/>
    </row>
    <row r="2598" spans="2:13">
      <c r="B2598" s="117" t="s">
        <v>20</v>
      </c>
      <c r="C2598" s="117" t="s">
        <v>1379</v>
      </c>
      <c r="D2598" s="117" t="s">
        <v>1488</v>
      </c>
      <c r="E2598" s="117">
        <v>16391</v>
      </c>
      <c r="F2598" s="141">
        <v>44835</v>
      </c>
      <c r="G2598" s="106">
        <v>0</v>
      </c>
      <c r="H2598" s="106">
        <v>0</v>
      </c>
      <c r="I2598" s="106">
        <v>0</v>
      </c>
      <c r="J2598" s="106">
        <v>0</v>
      </c>
      <c r="K2598" s="117">
        <v>0</v>
      </c>
      <c r="L2598" s="106">
        <v>0</v>
      </c>
      <c r="M2598" s="117"/>
    </row>
    <row r="2599" spans="2:13">
      <c r="B2599" s="117" t="s">
        <v>20</v>
      </c>
      <c r="C2599" s="117" t="s">
        <v>1389</v>
      </c>
      <c r="D2599" s="117" t="s">
        <v>1566</v>
      </c>
      <c r="E2599" s="117">
        <v>15006</v>
      </c>
      <c r="F2599" s="141">
        <v>44835</v>
      </c>
      <c r="G2599" s="106">
        <v>0</v>
      </c>
      <c r="H2599" s="106">
        <v>0</v>
      </c>
      <c r="I2599" s="106">
        <v>0</v>
      </c>
      <c r="J2599" s="106">
        <v>0</v>
      </c>
      <c r="K2599" s="117">
        <v>0</v>
      </c>
      <c r="L2599" s="106">
        <v>0</v>
      </c>
      <c r="M2599" s="117"/>
    </row>
    <row r="2600" spans="2:13">
      <c r="B2600" s="117" t="s">
        <v>20</v>
      </c>
      <c r="C2600" s="117" t="s">
        <v>1397</v>
      </c>
      <c r="D2600" s="117" t="s">
        <v>28</v>
      </c>
      <c r="E2600" s="117">
        <v>15008</v>
      </c>
      <c r="F2600" s="141">
        <v>44835</v>
      </c>
      <c r="G2600" s="106">
        <v>0</v>
      </c>
      <c r="H2600" s="106">
        <v>0</v>
      </c>
      <c r="I2600" s="106">
        <v>0</v>
      </c>
      <c r="J2600" s="106">
        <v>0</v>
      </c>
      <c r="K2600" s="117">
        <v>0</v>
      </c>
      <c r="L2600" s="106">
        <v>0</v>
      </c>
      <c r="M2600" s="117"/>
    </row>
    <row r="2601" spans="2:13">
      <c r="B2601" s="117" t="s">
        <v>20</v>
      </c>
      <c r="C2601" s="117" t="s">
        <v>1381</v>
      </c>
      <c r="D2601" s="117" t="s">
        <v>1540</v>
      </c>
      <c r="E2601" s="117">
        <v>23156</v>
      </c>
      <c r="F2601" s="141">
        <v>44835</v>
      </c>
      <c r="G2601" s="106">
        <v>3</v>
      </c>
      <c r="H2601" s="106">
        <v>0</v>
      </c>
      <c r="I2601" s="106">
        <v>0</v>
      </c>
      <c r="J2601" s="106">
        <v>0</v>
      </c>
      <c r="K2601" s="117">
        <v>0</v>
      </c>
      <c r="L2601" s="106">
        <v>0</v>
      </c>
      <c r="M2601" s="117"/>
    </row>
    <row r="2602" spans="2:13">
      <c r="B2602" s="117" t="s">
        <v>20</v>
      </c>
      <c r="C2602" s="117" t="s">
        <v>1376</v>
      </c>
      <c r="D2602" s="117" t="s">
        <v>197</v>
      </c>
      <c r="E2602" s="117">
        <v>15027</v>
      </c>
      <c r="F2602" s="141">
        <v>44835</v>
      </c>
      <c r="G2602" s="106">
        <v>0</v>
      </c>
      <c r="H2602" s="106">
        <v>0</v>
      </c>
      <c r="I2602" s="106">
        <v>0</v>
      </c>
      <c r="J2602" s="106">
        <v>0</v>
      </c>
      <c r="K2602" s="117">
        <v>0</v>
      </c>
      <c r="L2602" s="106">
        <v>0</v>
      </c>
      <c r="M2602" s="117"/>
    </row>
    <row r="2603" spans="2:13">
      <c r="B2603" s="117" t="s">
        <v>20</v>
      </c>
      <c r="C2603" s="117" t="s">
        <v>1393</v>
      </c>
      <c r="D2603" s="117" t="s">
        <v>187</v>
      </c>
      <c r="E2603" s="117">
        <v>16684</v>
      </c>
      <c r="F2603" s="141">
        <v>44835</v>
      </c>
      <c r="G2603" s="106">
        <v>0</v>
      </c>
      <c r="H2603" s="106">
        <v>0</v>
      </c>
      <c r="I2603" s="106">
        <v>0</v>
      </c>
      <c r="J2603" s="106">
        <v>0</v>
      </c>
      <c r="K2603" s="117">
        <v>0</v>
      </c>
      <c r="L2603" s="106">
        <v>0</v>
      </c>
      <c r="M2603" s="117"/>
    </row>
    <row r="2604" spans="2:13">
      <c r="B2604" s="117" t="s">
        <v>20</v>
      </c>
      <c r="C2604" s="117" t="s">
        <v>1388</v>
      </c>
      <c r="D2604" s="117" t="s">
        <v>163</v>
      </c>
      <c r="E2604" s="117">
        <v>15078</v>
      </c>
      <c r="F2604" s="141">
        <v>44835</v>
      </c>
      <c r="G2604" s="106">
        <v>0</v>
      </c>
      <c r="H2604" s="106">
        <v>0</v>
      </c>
      <c r="I2604" s="106">
        <v>0</v>
      </c>
      <c r="J2604" s="106">
        <v>0</v>
      </c>
      <c r="K2604" s="117">
        <v>0</v>
      </c>
      <c r="L2604" s="106">
        <v>0</v>
      </c>
      <c r="M2604" s="117"/>
    </row>
    <row r="2605" spans="2:13">
      <c r="B2605" s="117" t="s">
        <v>20</v>
      </c>
      <c r="C2605" s="117" t="s">
        <v>1376</v>
      </c>
      <c r="D2605" s="117" t="s">
        <v>1567</v>
      </c>
      <c r="E2605" s="117">
        <v>23070</v>
      </c>
      <c r="F2605" s="141">
        <v>44835</v>
      </c>
      <c r="G2605" s="106">
        <v>2</v>
      </c>
      <c r="H2605" s="106">
        <v>0</v>
      </c>
      <c r="I2605" s="106">
        <v>0</v>
      </c>
      <c r="J2605" s="106">
        <v>0</v>
      </c>
      <c r="K2605" s="117">
        <v>0</v>
      </c>
      <c r="L2605" s="106">
        <v>0</v>
      </c>
      <c r="M2605" s="117"/>
    </row>
    <row r="2606" spans="2:13">
      <c r="B2606" s="117" t="s">
        <v>20</v>
      </c>
      <c r="C2606" s="117" t="s">
        <v>1393</v>
      </c>
      <c r="D2606" s="117" t="s">
        <v>36</v>
      </c>
      <c r="E2606" s="117">
        <v>15156</v>
      </c>
      <c r="F2606" s="141">
        <v>44835</v>
      </c>
      <c r="G2606" s="106">
        <v>0</v>
      </c>
      <c r="H2606" s="106">
        <v>0</v>
      </c>
      <c r="I2606" s="106">
        <v>0</v>
      </c>
      <c r="J2606" s="106">
        <v>0</v>
      </c>
      <c r="K2606" s="117">
        <v>0</v>
      </c>
      <c r="L2606" s="106">
        <v>0</v>
      </c>
      <c r="M2606" s="117"/>
    </row>
    <row r="2607" spans="2:13">
      <c r="B2607" s="117" t="s">
        <v>20</v>
      </c>
      <c r="C2607" s="117" t="s">
        <v>1393</v>
      </c>
      <c r="D2607" s="117" t="s">
        <v>188</v>
      </c>
      <c r="E2607" s="117">
        <v>15159</v>
      </c>
      <c r="F2607" s="141">
        <v>44835</v>
      </c>
      <c r="G2607" s="106">
        <v>0</v>
      </c>
      <c r="H2607" s="106">
        <v>0</v>
      </c>
      <c r="I2607" s="106">
        <v>0</v>
      </c>
      <c r="J2607" s="106">
        <v>0</v>
      </c>
      <c r="K2607" s="117">
        <v>0</v>
      </c>
      <c r="L2607" s="106">
        <v>0</v>
      </c>
      <c r="M2607" s="117"/>
    </row>
    <row r="2608" spans="2:13">
      <c r="B2608" s="117" t="s">
        <v>20</v>
      </c>
      <c r="C2608" s="117" t="s">
        <v>1385</v>
      </c>
      <c r="D2608" s="117" t="s">
        <v>638</v>
      </c>
      <c r="E2608" s="117">
        <v>18688</v>
      </c>
      <c r="F2608" s="141">
        <v>44835</v>
      </c>
      <c r="G2608" s="106">
        <v>0</v>
      </c>
      <c r="H2608" s="106">
        <v>0</v>
      </c>
      <c r="I2608" s="106">
        <v>0</v>
      </c>
      <c r="J2608" s="106">
        <v>0</v>
      </c>
      <c r="K2608" s="117">
        <v>0</v>
      </c>
      <c r="L2608" s="106">
        <v>0</v>
      </c>
      <c r="M2608" s="117"/>
    </row>
    <row r="2609" spans="2:13">
      <c r="B2609" s="117" t="s">
        <v>20</v>
      </c>
      <c r="C2609" s="117" t="s">
        <v>1379</v>
      </c>
      <c r="D2609" s="117" t="s">
        <v>159</v>
      </c>
      <c r="E2609" s="117">
        <v>15173</v>
      </c>
      <c r="F2609" s="141">
        <v>44835</v>
      </c>
      <c r="G2609" s="106">
        <v>0</v>
      </c>
      <c r="H2609" s="106">
        <v>0</v>
      </c>
      <c r="I2609" s="106">
        <v>0</v>
      </c>
      <c r="J2609" s="106">
        <v>0</v>
      </c>
      <c r="K2609" s="117">
        <v>0</v>
      </c>
      <c r="L2609" s="106">
        <v>0</v>
      </c>
      <c r="M2609" s="117"/>
    </row>
    <row r="2610" spans="2:13">
      <c r="B2610" s="117" t="s">
        <v>20</v>
      </c>
      <c r="C2610" s="117" t="s">
        <v>1393</v>
      </c>
      <c r="D2610" s="117" t="s">
        <v>1403</v>
      </c>
      <c r="E2610" s="117">
        <v>15183</v>
      </c>
      <c r="F2610" s="141">
        <v>44835</v>
      </c>
      <c r="G2610" s="106">
        <v>0</v>
      </c>
      <c r="H2610" s="106">
        <v>0</v>
      </c>
      <c r="I2610" s="106">
        <v>0</v>
      </c>
      <c r="J2610" s="106">
        <v>0</v>
      </c>
      <c r="K2610" s="117">
        <v>0</v>
      </c>
      <c r="L2610" s="106">
        <v>0</v>
      </c>
      <c r="M2610" s="117"/>
    </row>
    <row r="2611" spans="2:13">
      <c r="B2611" s="117" t="s">
        <v>20</v>
      </c>
      <c r="C2611" s="117" t="s">
        <v>1381</v>
      </c>
      <c r="D2611" s="117" t="s">
        <v>1568</v>
      </c>
      <c r="E2611" s="117">
        <v>15190</v>
      </c>
      <c r="F2611" s="141">
        <v>44835</v>
      </c>
      <c r="G2611" s="106">
        <v>2</v>
      </c>
      <c r="H2611" s="106">
        <v>0</v>
      </c>
      <c r="I2611" s="106">
        <v>0</v>
      </c>
      <c r="J2611" s="106">
        <v>0</v>
      </c>
      <c r="K2611" s="117">
        <v>0</v>
      </c>
      <c r="L2611" s="106">
        <v>0</v>
      </c>
      <c r="M2611" s="117"/>
    </row>
    <row r="2612" spans="2:13">
      <c r="B2612" s="117" t="s">
        <v>20</v>
      </c>
      <c r="C2612" s="117" t="s">
        <v>1388</v>
      </c>
      <c r="D2612" s="117" t="s">
        <v>165</v>
      </c>
      <c r="E2612" s="117">
        <v>15203</v>
      </c>
      <c r="F2612" s="141">
        <v>44835</v>
      </c>
      <c r="G2612" s="106">
        <v>0</v>
      </c>
      <c r="H2612" s="106">
        <v>0</v>
      </c>
      <c r="I2612" s="106">
        <v>0</v>
      </c>
      <c r="J2612" s="106">
        <v>0</v>
      </c>
      <c r="K2612" s="117">
        <v>0</v>
      </c>
      <c r="L2612" s="106">
        <v>0</v>
      </c>
      <c r="M2612" s="117"/>
    </row>
    <row r="2613" spans="2:13">
      <c r="B2613" s="117" t="s">
        <v>20</v>
      </c>
      <c r="C2613" s="117" t="s">
        <v>1383</v>
      </c>
      <c r="D2613" s="117" t="s">
        <v>1405</v>
      </c>
      <c r="E2613" s="117">
        <v>15214</v>
      </c>
      <c r="F2613" s="141">
        <v>44835</v>
      </c>
      <c r="G2613" s="106">
        <v>0</v>
      </c>
      <c r="H2613" s="106">
        <v>0</v>
      </c>
      <c r="I2613" s="106">
        <v>0</v>
      </c>
      <c r="J2613" s="106">
        <v>0</v>
      </c>
      <c r="K2613" s="117">
        <v>0</v>
      </c>
      <c r="L2613" s="106">
        <v>0</v>
      </c>
      <c r="M2613" s="117"/>
    </row>
    <row r="2614" spans="2:13">
      <c r="B2614" s="117" t="s">
        <v>20</v>
      </c>
      <c r="C2614" s="117" t="s">
        <v>1388</v>
      </c>
      <c r="D2614" s="117" t="s">
        <v>166</v>
      </c>
      <c r="E2614" s="117">
        <v>15241</v>
      </c>
      <c r="F2614" s="141">
        <v>44835</v>
      </c>
      <c r="G2614" s="106">
        <v>0</v>
      </c>
      <c r="H2614" s="106">
        <v>0</v>
      </c>
      <c r="I2614" s="106">
        <v>0</v>
      </c>
      <c r="J2614" s="106">
        <v>0</v>
      </c>
      <c r="K2614" s="117">
        <v>0</v>
      </c>
      <c r="L2614" s="106">
        <v>0</v>
      </c>
      <c r="M2614" s="117"/>
    </row>
    <row r="2615" spans="2:13">
      <c r="B2615" s="117" t="s">
        <v>20</v>
      </c>
      <c r="C2615" s="117" t="s">
        <v>1399</v>
      </c>
      <c r="D2615" s="117" t="s">
        <v>1406</v>
      </c>
      <c r="E2615" s="117">
        <v>16399</v>
      </c>
      <c r="F2615" s="141">
        <v>44835</v>
      </c>
      <c r="G2615" s="106">
        <v>0</v>
      </c>
      <c r="H2615" s="106">
        <v>0</v>
      </c>
      <c r="I2615" s="106">
        <v>0</v>
      </c>
      <c r="J2615" s="106">
        <v>0</v>
      </c>
      <c r="K2615" s="117">
        <v>0</v>
      </c>
      <c r="L2615" s="106">
        <v>0</v>
      </c>
      <c r="M2615" s="117"/>
    </row>
    <row r="2616" spans="2:13">
      <c r="B2616" s="117" t="s">
        <v>20</v>
      </c>
      <c r="C2616" s="117" t="s">
        <v>1383</v>
      </c>
      <c r="D2616" s="117" t="s">
        <v>1492</v>
      </c>
      <c r="E2616" s="117">
        <v>20618</v>
      </c>
      <c r="F2616" s="141">
        <v>44835</v>
      </c>
      <c r="G2616" s="106">
        <v>0</v>
      </c>
      <c r="H2616" s="106">
        <v>0</v>
      </c>
      <c r="I2616" s="106">
        <v>0</v>
      </c>
      <c r="J2616" s="106">
        <v>0</v>
      </c>
      <c r="K2616" s="117">
        <v>0</v>
      </c>
      <c r="L2616" s="106">
        <v>0</v>
      </c>
      <c r="M2616" s="117"/>
    </row>
    <row r="2617" spans="2:13">
      <c r="B2617" s="117" t="s">
        <v>20</v>
      </c>
      <c r="C2617" s="117" t="s">
        <v>1376</v>
      </c>
      <c r="D2617" s="117" t="s">
        <v>645</v>
      </c>
      <c r="E2617" s="117">
        <v>15256</v>
      </c>
      <c r="F2617" s="141">
        <v>44835</v>
      </c>
      <c r="G2617" s="106">
        <v>1</v>
      </c>
      <c r="H2617" s="106">
        <v>0</v>
      </c>
      <c r="I2617" s="106">
        <v>0</v>
      </c>
      <c r="J2617" s="106">
        <v>0</v>
      </c>
      <c r="K2617" s="117">
        <v>0</v>
      </c>
      <c r="L2617" s="106">
        <v>0</v>
      </c>
      <c r="M2617" s="117"/>
    </row>
    <row r="2618" spans="2:13">
      <c r="B2618" s="117" t="s">
        <v>20</v>
      </c>
      <c r="C2618" s="117" t="s">
        <v>1383</v>
      </c>
      <c r="D2618" s="117" t="s">
        <v>156</v>
      </c>
      <c r="E2618" s="117">
        <v>17191</v>
      </c>
      <c r="F2618" s="141">
        <v>44835</v>
      </c>
      <c r="G2618" s="106">
        <v>0</v>
      </c>
      <c r="H2618" s="106">
        <v>0</v>
      </c>
      <c r="I2618" s="106">
        <v>0</v>
      </c>
      <c r="J2618" s="106">
        <v>0</v>
      </c>
      <c r="K2618" s="117">
        <v>0</v>
      </c>
      <c r="L2618" s="106">
        <v>0</v>
      </c>
      <c r="M2618" s="117"/>
    </row>
    <row r="2619" spans="2:13">
      <c r="B2619" s="117" t="s">
        <v>20</v>
      </c>
      <c r="C2619" s="117" t="s">
        <v>1397</v>
      </c>
      <c r="D2619" s="117" t="s">
        <v>1455</v>
      </c>
      <c r="E2619" s="117">
        <v>20061</v>
      </c>
      <c r="F2619" s="141">
        <v>44835</v>
      </c>
      <c r="G2619" s="106">
        <v>20</v>
      </c>
      <c r="H2619" s="106">
        <v>0</v>
      </c>
      <c r="I2619" s="106">
        <v>0</v>
      </c>
      <c r="J2619" s="106">
        <v>0</v>
      </c>
      <c r="K2619" s="117">
        <v>0</v>
      </c>
      <c r="L2619" s="106">
        <v>0</v>
      </c>
      <c r="M2619" s="117"/>
    </row>
    <row r="2620" spans="2:13">
      <c r="B2620" s="117" t="s">
        <v>20</v>
      </c>
      <c r="C2620" s="117" t="s">
        <v>1393</v>
      </c>
      <c r="D2620" s="117" t="s">
        <v>1428</v>
      </c>
      <c r="E2620" s="117">
        <v>16402</v>
      </c>
      <c r="F2620" s="141">
        <v>44835</v>
      </c>
      <c r="G2620" s="106">
        <v>0</v>
      </c>
      <c r="H2620" s="106">
        <v>0</v>
      </c>
      <c r="I2620" s="106">
        <v>0</v>
      </c>
      <c r="J2620" s="106">
        <v>0</v>
      </c>
      <c r="K2620" s="117">
        <v>0</v>
      </c>
      <c r="L2620" s="106">
        <v>0</v>
      </c>
      <c r="M2620" s="117"/>
    </row>
    <row r="2621" spans="2:13">
      <c r="B2621" s="117" t="s">
        <v>20</v>
      </c>
      <c r="C2621" s="117" t="s">
        <v>1388</v>
      </c>
      <c r="D2621" s="117" t="s">
        <v>1493</v>
      </c>
      <c r="E2621" s="117">
        <v>14516</v>
      </c>
      <c r="F2621" s="141">
        <v>44835</v>
      </c>
      <c r="G2621" s="106">
        <v>0</v>
      </c>
      <c r="H2621" s="106">
        <v>0</v>
      </c>
      <c r="I2621" s="106">
        <v>0</v>
      </c>
      <c r="J2621" s="106">
        <v>0</v>
      </c>
      <c r="K2621" s="117">
        <v>0</v>
      </c>
      <c r="L2621" s="106">
        <v>0</v>
      </c>
      <c r="M2621" s="117"/>
    </row>
    <row r="2622" spans="2:13">
      <c r="B2622" s="117" t="s">
        <v>20</v>
      </c>
      <c r="C2622" s="117" t="s">
        <v>1389</v>
      </c>
      <c r="D2622" s="117" t="s">
        <v>1495</v>
      </c>
      <c r="E2622" s="117">
        <v>15288</v>
      </c>
      <c r="F2622" s="141">
        <v>44835</v>
      </c>
      <c r="G2622" s="106">
        <v>0</v>
      </c>
      <c r="H2622" s="106">
        <v>0</v>
      </c>
      <c r="I2622" s="106">
        <v>0</v>
      </c>
      <c r="J2622" s="106">
        <v>0</v>
      </c>
      <c r="K2622" s="117">
        <v>0</v>
      </c>
      <c r="L2622" s="106">
        <v>0</v>
      </c>
      <c r="M2622" s="117"/>
    </row>
    <row r="2623" spans="2:13">
      <c r="B2623" s="117" t="s">
        <v>20</v>
      </c>
      <c r="C2623" s="117" t="s">
        <v>1388</v>
      </c>
      <c r="D2623" s="117" t="s">
        <v>1569</v>
      </c>
      <c r="E2623" s="117">
        <v>16380</v>
      </c>
      <c r="F2623" s="141">
        <v>44835</v>
      </c>
      <c r="G2623" s="106">
        <v>3</v>
      </c>
      <c r="H2623" s="106">
        <v>0</v>
      </c>
      <c r="I2623" s="106">
        <v>0</v>
      </c>
      <c r="J2623" s="106">
        <v>0</v>
      </c>
      <c r="K2623" s="117">
        <v>0</v>
      </c>
      <c r="L2623" s="106">
        <v>0</v>
      </c>
      <c r="M2623" s="117"/>
    </row>
    <row r="2624" spans="2:13">
      <c r="B2624" s="117" t="s">
        <v>20</v>
      </c>
      <c r="C2624" s="117" t="s">
        <v>1388</v>
      </c>
      <c r="D2624" s="117" t="s">
        <v>167</v>
      </c>
      <c r="E2624" s="117">
        <v>15318</v>
      </c>
      <c r="F2624" s="141">
        <v>44835</v>
      </c>
      <c r="G2624" s="106">
        <v>0</v>
      </c>
      <c r="H2624" s="106">
        <v>0</v>
      </c>
      <c r="I2624" s="106">
        <v>0</v>
      </c>
      <c r="J2624" s="106">
        <v>0</v>
      </c>
      <c r="K2624" s="117">
        <v>0</v>
      </c>
      <c r="L2624" s="106">
        <v>0</v>
      </c>
      <c r="M2624" s="117"/>
    </row>
    <row r="2625" spans="2:13">
      <c r="B2625" s="117" t="s">
        <v>20</v>
      </c>
      <c r="C2625" s="117" t="s">
        <v>1385</v>
      </c>
      <c r="D2625" s="117" t="s">
        <v>650</v>
      </c>
      <c r="E2625" s="117">
        <v>20607</v>
      </c>
      <c r="F2625" s="141">
        <v>44835</v>
      </c>
      <c r="G2625" s="106">
        <v>1</v>
      </c>
      <c r="H2625" s="106">
        <v>0</v>
      </c>
      <c r="I2625" s="106">
        <v>0</v>
      </c>
      <c r="J2625" s="106">
        <v>0</v>
      </c>
      <c r="K2625" s="117">
        <v>0</v>
      </c>
      <c r="L2625" s="106">
        <v>0</v>
      </c>
      <c r="M2625" s="117"/>
    </row>
    <row r="2626" spans="2:13">
      <c r="B2626" s="117" t="s">
        <v>20</v>
      </c>
      <c r="C2626" s="117" t="s">
        <v>1381</v>
      </c>
      <c r="D2626" s="117" t="s">
        <v>1570</v>
      </c>
      <c r="E2626" s="117">
        <v>15489</v>
      </c>
      <c r="F2626" s="141">
        <v>44835</v>
      </c>
      <c r="G2626" s="106">
        <v>3</v>
      </c>
      <c r="H2626" s="106">
        <v>0</v>
      </c>
      <c r="I2626" s="106">
        <v>0</v>
      </c>
      <c r="J2626" s="106">
        <v>0</v>
      </c>
      <c r="K2626" s="117">
        <v>0</v>
      </c>
      <c r="L2626" s="106">
        <v>0</v>
      </c>
      <c r="M2626" s="117"/>
    </row>
    <row r="2627" spans="2:13">
      <c r="B2627" s="117" t="s">
        <v>20</v>
      </c>
      <c r="C2627" s="117" t="s">
        <v>1381</v>
      </c>
      <c r="D2627" s="117" t="s">
        <v>1571</v>
      </c>
      <c r="E2627" s="117">
        <v>25106</v>
      </c>
      <c r="F2627" s="141">
        <v>44835</v>
      </c>
      <c r="G2627" s="106">
        <v>0</v>
      </c>
      <c r="H2627" s="106">
        <v>0</v>
      </c>
      <c r="I2627" s="106">
        <v>0</v>
      </c>
      <c r="J2627" s="106">
        <v>0</v>
      </c>
      <c r="K2627" s="117">
        <v>0</v>
      </c>
      <c r="L2627" s="106">
        <v>0</v>
      </c>
      <c r="M2627" s="117"/>
    </row>
    <row r="2628" spans="2:13">
      <c r="B2628" s="117" t="s">
        <v>20</v>
      </c>
      <c r="C2628" s="117" t="s">
        <v>1388</v>
      </c>
      <c r="D2628" s="117" t="s">
        <v>168</v>
      </c>
      <c r="E2628" s="117">
        <v>15373</v>
      </c>
      <c r="F2628" s="141">
        <v>44835</v>
      </c>
      <c r="G2628" s="106">
        <v>0</v>
      </c>
      <c r="H2628" s="106">
        <v>0</v>
      </c>
      <c r="I2628" s="106">
        <v>0</v>
      </c>
      <c r="J2628" s="106">
        <v>0</v>
      </c>
      <c r="K2628" s="117">
        <v>0</v>
      </c>
      <c r="L2628" s="106">
        <v>0</v>
      </c>
      <c r="M2628" s="117"/>
    </row>
    <row r="2629" spans="2:13">
      <c r="B2629" s="117" t="s">
        <v>20</v>
      </c>
      <c r="C2629" s="117" t="s">
        <v>1385</v>
      </c>
      <c r="D2629" s="117" t="s">
        <v>657</v>
      </c>
      <c r="E2629" s="117">
        <v>25101</v>
      </c>
      <c r="F2629" s="141">
        <v>44835</v>
      </c>
      <c r="G2629" s="106">
        <v>0</v>
      </c>
      <c r="H2629" s="106">
        <v>0</v>
      </c>
      <c r="I2629" s="106">
        <v>0</v>
      </c>
      <c r="J2629" s="106">
        <v>0</v>
      </c>
      <c r="K2629" s="117">
        <v>0</v>
      </c>
      <c r="L2629" s="106">
        <v>0</v>
      </c>
      <c r="M2629" s="117"/>
    </row>
    <row r="2630" spans="2:13">
      <c r="B2630" s="117" t="s">
        <v>20</v>
      </c>
      <c r="C2630" s="117" t="s">
        <v>1376</v>
      </c>
      <c r="D2630" s="117" t="s">
        <v>200</v>
      </c>
      <c r="E2630" s="117">
        <v>15385</v>
      </c>
      <c r="F2630" s="141">
        <v>44835</v>
      </c>
      <c r="G2630" s="106">
        <v>2</v>
      </c>
      <c r="H2630" s="106">
        <v>0</v>
      </c>
      <c r="I2630" s="106">
        <v>0</v>
      </c>
      <c r="J2630" s="106">
        <v>0</v>
      </c>
      <c r="K2630" s="117">
        <v>0</v>
      </c>
      <c r="L2630" s="106">
        <v>0</v>
      </c>
      <c r="M2630" s="117"/>
    </row>
    <row r="2631" spans="2:13">
      <c r="B2631" s="117" t="s">
        <v>20</v>
      </c>
      <c r="C2631" s="117" t="s">
        <v>1376</v>
      </c>
      <c r="D2631" s="117" t="s">
        <v>659</v>
      </c>
      <c r="E2631" s="117">
        <v>15432</v>
      </c>
      <c r="F2631" s="141">
        <v>44835</v>
      </c>
      <c r="G2631" s="106">
        <v>1</v>
      </c>
      <c r="H2631" s="106">
        <v>0</v>
      </c>
      <c r="I2631" s="106">
        <v>0</v>
      </c>
      <c r="J2631" s="106">
        <v>0</v>
      </c>
      <c r="K2631" s="117">
        <v>0</v>
      </c>
      <c r="L2631" s="106">
        <v>0</v>
      </c>
      <c r="M2631" s="117"/>
    </row>
    <row r="2632" spans="2:13">
      <c r="B2632" s="117" t="s">
        <v>20</v>
      </c>
      <c r="C2632" s="117" t="s">
        <v>1388</v>
      </c>
      <c r="D2632" s="117" t="s">
        <v>1457</v>
      </c>
      <c r="E2632" s="117">
        <v>20565</v>
      </c>
      <c r="F2632" s="141">
        <v>44835</v>
      </c>
      <c r="G2632" s="106">
        <v>0</v>
      </c>
      <c r="H2632" s="106">
        <v>0</v>
      </c>
      <c r="I2632" s="106">
        <v>0</v>
      </c>
      <c r="J2632" s="106">
        <v>0</v>
      </c>
      <c r="K2632" s="117">
        <v>0</v>
      </c>
      <c r="L2632" s="106">
        <v>0</v>
      </c>
      <c r="M2632" s="117"/>
    </row>
    <row r="2633" spans="2:13">
      <c r="B2633" s="117" t="s">
        <v>20</v>
      </c>
      <c r="C2633" s="117" t="s">
        <v>1383</v>
      </c>
      <c r="D2633" s="117" t="s">
        <v>1434</v>
      </c>
      <c r="E2633" s="117">
        <v>15157</v>
      </c>
      <c r="F2633" s="141">
        <v>44835</v>
      </c>
      <c r="G2633" s="106">
        <v>0</v>
      </c>
      <c r="H2633" s="106">
        <v>0</v>
      </c>
      <c r="I2633" s="106">
        <v>0</v>
      </c>
      <c r="J2633" s="106">
        <v>0</v>
      </c>
      <c r="K2633" s="117">
        <v>0</v>
      </c>
      <c r="L2633" s="106">
        <v>0</v>
      </c>
      <c r="M2633" s="117"/>
    </row>
    <row r="2634" spans="2:13">
      <c r="B2634" s="117" t="s">
        <v>20</v>
      </c>
      <c r="C2634" s="117" t="s">
        <v>1399</v>
      </c>
      <c r="D2634" s="117" t="s">
        <v>1435</v>
      </c>
      <c r="E2634" s="117">
        <v>26167</v>
      </c>
      <c r="F2634" s="141">
        <v>44835</v>
      </c>
      <c r="G2634" s="106">
        <v>0</v>
      </c>
      <c r="H2634" s="106">
        <v>0</v>
      </c>
      <c r="I2634" s="106">
        <v>0</v>
      </c>
      <c r="J2634" s="106">
        <v>0</v>
      </c>
      <c r="K2634" s="117">
        <v>0</v>
      </c>
      <c r="L2634" s="106">
        <v>0</v>
      </c>
      <c r="M2634" s="117"/>
    </row>
    <row r="2635" spans="2:13">
      <c r="B2635" s="117" t="s">
        <v>20</v>
      </c>
      <c r="C2635" s="117" t="s">
        <v>1388</v>
      </c>
      <c r="D2635" s="117" t="s">
        <v>666</v>
      </c>
      <c r="E2635" s="117">
        <v>19406</v>
      </c>
      <c r="F2635" s="141">
        <v>44835</v>
      </c>
      <c r="G2635" s="106">
        <v>0</v>
      </c>
      <c r="H2635" s="106">
        <v>0</v>
      </c>
      <c r="I2635" s="106">
        <v>2</v>
      </c>
      <c r="J2635" s="106">
        <v>0</v>
      </c>
      <c r="K2635" s="117">
        <v>0</v>
      </c>
      <c r="L2635" s="106">
        <v>0</v>
      </c>
      <c r="M2635" s="117"/>
    </row>
    <row r="2636" spans="2:13">
      <c r="B2636" s="117" t="s">
        <v>20</v>
      </c>
      <c r="C2636" s="117" t="s">
        <v>1376</v>
      </c>
      <c r="D2636" s="117" t="s">
        <v>1526</v>
      </c>
      <c r="E2636" s="117">
        <v>23069</v>
      </c>
      <c r="F2636" s="141">
        <v>44835</v>
      </c>
      <c r="G2636" s="106">
        <v>0</v>
      </c>
      <c r="H2636" s="106">
        <v>0</v>
      </c>
      <c r="I2636" s="106">
        <v>0</v>
      </c>
      <c r="J2636" s="106">
        <v>0</v>
      </c>
      <c r="K2636" s="117">
        <v>0</v>
      </c>
      <c r="L2636" s="106">
        <v>0</v>
      </c>
      <c r="M2636" s="117"/>
    </row>
    <row r="2637" spans="2:13">
      <c r="B2637" s="117" t="s">
        <v>20</v>
      </c>
      <c r="C2637" s="117" t="s">
        <v>1381</v>
      </c>
      <c r="D2637" s="117" t="s">
        <v>1447</v>
      </c>
      <c r="E2637" s="117">
        <v>26877</v>
      </c>
      <c r="F2637" s="141">
        <v>44835</v>
      </c>
      <c r="G2637" s="106">
        <v>1</v>
      </c>
      <c r="H2637" s="106">
        <v>0</v>
      </c>
      <c r="I2637" s="106">
        <v>0</v>
      </c>
      <c r="J2637" s="106">
        <v>0</v>
      </c>
      <c r="K2637" s="117">
        <v>0</v>
      </c>
      <c r="L2637" s="106">
        <v>0</v>
      </c>
      <c r="M2637" s="117"/>
    </row>
    <row r="2638" spans="2:13">
      <c r="B2638" s="117" t="s">
        <v>20</v>
      </c>
      <c r="C2638" s="117" t="s">
        <v>1383</v>
      </c>
      <c r="D2638" s="117" t="s">
        <v>1572</v>
      </c>
      <c r="E2638" s="117">
        <v>20617</v>
      </c>
      <c r="F2638" s="141">
        <v>44835</v>
      </c>
      <c r="G2638" s="106">
        <v>2</v>
      </c>
      <c r="H2638" s="106">
        <v>0</v>
      </c>
      <c r="I2638" s="106">
        <v>0</v>
      </c>
      <c r="J2638" s="106">
        <v>0</v>
      </c>
      <c r="K2638" s="117">
        <v>0</v>
      </c>
      <c r="L2638" s="106">
        <v>0</v>
      </c>
      <c r="M2638" s="117"/>
    </row>
    <row r="2639" spans="2:13">
      <c r="B2639" s="117" t="s">
        <v>20</v>
      </c>
      <c r="C2639" s="117" t="s">
        <v>1383</v>
      </c>
      <c r="D2639" s="117" t="s">
        <v>1197</v>
      </c>
      <c r="E2639" s="117">
        <v>21600</v>
      </c>
      <c r="F2639" s="141">
        <v>44835</v>
      </c>
      <c r="G2639" s="106">
        <v>0</v>
      </c>
      <c r="H2639" s="106">
        <v>0</v>
      </c>
      <c r="I2639" s="106">
        <v>0</v>
      </c>
      <c r="J2639" s="106">
        <v>0</v>
      </c>
      <c r="K2639" s="117">
        <v>0</v>
      </c>
      <c r="L2639" s="106">
        <v>0</v>
      </c>
      <c r="M2639" s="117"/>
    </row>
    <row r="2640" spans="2:13">
      <c r="B2640" s="117" t="s">
        <v>20</v>
      </c>
      <c r="C2640" s="117" t="s">
        <v>1379</v>
      </c>
      <c r="D2640" s="117" t="s">
        <v>1528</v>
      </c>
      <c r="E2640" s="117">
        <v>17860</v>
      </c>
      <c r="F2640" s="141">
        <v>44835</v>
      </c>
      <c r="G2640" s="106">
        <v>0</v>
      </c>
      <c r="H2640" s="106">
        <v>0</v>
      </c>
      <c r="I2640" s="106">
        <v>0</v>
      </c>
      <c r="J2640" s="106">
        <v>0</v>
      </c>
      <c r="K2640" s="117">
        <v>0</v>
      </c>
      <c r="L2640" s="106">
        <v>0</v>
      </c>
      <c r="M2640" s="117"/>
    </row>
    <row r="2641" spans="2:13">
      <c r="B2641" s="117" t="s">
        <v>20</v>
      </c>
      <c r="C2641" s="117" t="s">
        <v>1383</v>
      </c>
      <c r="D2641" s="117" t="s">
        <v>1411</v>
      </c>
      <c r="E2641" s="117">
        <v>17858</v>
      </c>
      <c r="F2641" s="141">
        <v>44835</v>
      </c>
      <c r="G2641" s="106">
        <v>20</v>
      </c>
      <c r="H2641" s="106">
        <v>0</v>
      </c>
      <c r="I2641" s="106">
        <v>0</v>
      </c>
      <c r="J2641" s="106">
        <v>0</v>
      </c>
      <c r="K2641" s="117">
        <v>0</v>
      </c>
      <c r="L2641" s="106">
        <v>0</v>
      </c>
      <c r="M2641" s="117"/>
    </row>
    <row r="2642" spans="2:13">
      <c r="B2642" s="117" t="s">
        <v>20</v>
      </c>
      <c r="C2642" s="117" t="s">
        <v>1385</v>
      </c>
      <c r="D2642" s="117" t="s">
        <v>1448</v>
      </c>
      <c r="E2642" s="117">
        <v>15628</v>
      </c>
      <c r="F2642" s="141">
        <v>44835</v>
      </c>
      <c r="G2642" s="106">
        <v>2</v>
      </c>
      <c r="H2642" s="106">
        <v>0</v>
      </c>
      <c r="I2642" s="106">
        <v>0</v>
      </c>
      <c r="J2642" s="106">
        <v>0</v>
      </c>
      <c r="K2642" s="117">
        <v>0</v>
      </c>
      <c r="L2642" s="106">
        <v>0</v>
      </c>
      <c r="M2642" s="117"/>
    </row>
    <row r="2643" spans="2:13">
      <c r="B2643" s="117" t="s">
        <v>20</v>
      </c>
      <c r="C2643" s="117" t="s">
        <v>1385</v>
      </c>
      <c r="D2643" s="117" t="s">
        <v>1436</v>
      </c>
      <c r="E2643" s="117">
        <v>15643</v>
      </c>
      <c r="F2643" s="141">
        <v>44835</v>
      </c>
      <c r="G2643" s="106">
        <v>1</v>
      </c>
      <c r="H2643" s="106">
        <v>0</v>
      </c>
      <c r="I2643" s="106">
        <v>0</v>
      </c>
      <c r="J2643" s="106">
        <v>0</v>
      </c>
      <c r="K2643" s="117">
        <v>0</v>
      </c>
      <c r="L2643" s="106">
        <v>0</v>
      </c>
      <c r="M2643" s="117"/>
    </row>
    <row r="2644" spans="2:13">
      <c r="B2644" s="117" t="s">
        <v>20</v>
      </c>
      <c r="C2644" s="117" t="s">
        <v>1376</v>
      </c>
      <c r="D2644" s="117" t="s">
        <v>1573</v>
      </c>
      <c r="E2644" s="117">
        <v>15685</v>
      </c>
      <c r="F2644" s="141">
        <v>44835</v>
      </c>
      <c r="G2644" s="106">
        <v>0</v>
      </c>
      <c r="H2644" s="106">
        <v>0</v>
      </c>
      <c r="I2644" s="106">
        <v>0</v>
      </c>
      <c r="J2644" s="106">
        <v>0</v>
      </c>
      <c r="K2644" s="117">
        <v>0</v>
      </c>
      <c r="L2644" s="106">
        <v>0</v>
      </c>
      <c r="M2644" s="117"/>
    </row>
    <row r="2645" spans="2:13">
      <c r="B2645" s="117" t="s">
        <v>20</v>
      </c>
      <c r="C2645" s="117" t="s">
        <v>1389</v>
      </c>
      <c r="D2645" s="117" t="s">
        <v>1502</v>
      </c>
      <c r="E2645" s="117">
        <v>15686</v>
      </c>
      <c r="F2645" s="141">
        <v>44835</v>
      </c>
      <c r="G2645" s="106">
        <v>1</v>
      </c>
      <c r="H2645" s="106">
        <v>0</v>
      </c>
      <c r="I2645" s="106">
        <v>0</v>
      </c>
      <c r="J2645" s="106">
        <v>0</v>
      </c>
      <c r="K2645" s="117">
        <v>0</v>
      </c>
      <c r="L2645" s="106">
        <v>0</v>
      </c>
      <c r="M2645" s="117"/>
    </row>
    <row r="2646" spans="2:13">
      <c r="B2646" s="117" t="s">
        <v>20</v>
      </c>
      <c r="C2646" s="117" t="s">
        <v>1393</v>
      </c>
      <c r="D2646" s="117" t="s">
        <v>193</v>
      </c>
      <c r="E2646" s="117">
        <v>16407</v>
      </c>
      <c r="F2646" s="141">
        <v>44835</v>
      </c>
      <c r="G2646" s="106">
        <v>0</v>
      </c>
      <c r="H2646" s="106">
        <v>0</v>
      </c>
      <c r="I2646" s="106">
        <v>0</v>
      </c>
      <c r="J2646" s="106">
        <v>0</v>
      </c>
      <c r="K2646" s="117">
        <v>0</v>
      </c>
      <c r="L2646" s="106">
        <v>0</v>
      </c>
      <c r="M2646" s="117"/>
    </row>
    <row r="2647" spans="2:13">
      <c r="B2647" s="117" t="s">
        <v>20</v>
      </c>
      <c r="C2647" s="117" t="s">
        <v>1393</v>
      </c>
      <c r="D2647" s="117" t="s">
        <v>1438</v>
      </c>
      <c r="E2647" s="117">
        <v>15721</v>
      </c>
      <c r="F2647" s="141">
        <v>44835</v>
      </c>
      <c r="G2647" s="106">
        <v>0</v>
      </c>
      <c r="H2647" s="106">
        <v>0</v>
      </c>
      <c r="I2647" s="106">
        <v>0</v>
      </c>
      <c r="J2647" s="106">
        <v>0</v>
      </c>
      <c r="K2647" s="117">
        <v>0</v>
      </c>
      <c r="L2647" s="106">
        <v>0</v>
      </c>
      <c r="M2647" s="117"/>
    </row>
    <row r="2648" spans="2:13">
      <c r="B2648" s="117" t="s">
        <v>20</v>
      </c>
      <c r="C2648" s="117" t="s">
        <v>1407</v>
      </c>
      <c r="D2648" s="117" t="s">
        <v>1558</v>
      </c>
      <c r="E2648" s="117">
        <v>20595</v>
      </c>
      <c r="F2648" s="141">
        <v>44835</v>
      </c>
      <c r="G2648" s="106">
        <v>0</v>
      </c>
      <c r="H2648" s="106">
        <v>0</v>
      </c>
      <c r="I2648" s="106">
        <v>0</v>
      </c>
      <c r="J2648" s="106">
        <v>0</v>
      </c>
      <c r="K2648" s="117">
        <v>0</v>
      </c>
      <c r="L2648" s="106">
        <v>0</v>
      </c>
      <c r="M2648" s="117"/>
    </row>
    <row r="2649" spans="2:13">
      <c r="B2649" s="117" t="s">
        <v>20</v>
      </c>
      <c r="C2649" s="117" t="s">
        <v>1379</v>
      </c>
      <c r="D2649" s="117" t="s">
        <v>1439</v>
      </c>
      <c r="E2649" s="117">
        <v>15728</v>
      </c>
      <c r="F2649" s="141">
        <v>44835</v>
      </c>
      <c r="G2649" s="106">
        <v>0</v>
      </c>
      <c r="H2649" s="106">
        <v>0</v>
      </c>
      <c r="I2649" s="106">
        <v>0</v>
      </c>
      <c r="J2649" s="106">
        <v>0</v>
      </c>
      <c r="K2649" s="117">
        <v>0</v>
      </c>
      <c r="L2649" s="106">
        <v>0</v>
      </c>
      <c r="M2649" s="117"/>
    </row>
    <row r="2650" spans="2:13">
      <c r="B2650" s="117" t="s">
        <v>20</v>
      </c>
      <c r="C2650" s="117" t="s">
        <v>1379</v>
      </c>
      <c r="D2650" s="117" t="s">
        <v>1503</v>
      </c>
      <c r="E2650" s="117">
        <v>16682</v>
      </c>
      <c r="F2650" s="141">
        <v>44835</v>
      </c>
      <c r="G2650" s="106">
        <v>45</v>
      </c>
      <c r="H2650" s="106">
        <v>0</v>
      </c>
      <c r="I2650" s="106">
        <v>0</v>
      </c>
      <c r="J2650" s="106">
        <v>0</v>
      </c>
      <c r="K2650" s="117">
        <v>0</v>
      </c>
      <c r="L2650" s="106">
        <v>0</v>
      </c>
      <c r="M2650" s="117"/>
    </row>
    <row r="2651" spans="2:13">
      <c r="B2651" s="117" t="s">
        <v>20</v>
      </c>
      <c r="C2651" s="117" t="s">
        <v>1393</v>
      </c>
      <c r="D2651" s="117" t="s">
        <v>1440</v>
      </c>
      <c r="E2651" s="117">
        <v>15745</v>
      </c>
      <c r="F2651" s="141">
        <v>44835</v>
      </c>
      <c r="G2651" s="106">
        <v>0</v>
      </c>
      <c r="H2651" s="106">
        <v>0</v>
      </c>
      <c r="I2651" s="106">
        <v>0</v>
      </c>
      <c r="J2651" s="106">
        <v>0</v>
      </c>
      <c r="K2651" s="117">
        <v>0</v>
      </c>
      <c r="L2651" s="106">
        <v>0</v>
      </c>
      <c r="M2651" s="117"/>
    </row>
    <row r="2652" spans="2:13">
      <c r="B2652" s="117" t="s">
        <v>20</v>
      </c>
      <c r="C2652" s="117" t="s">
        <v>1388</v>
      </c>
      <c r="D2652" s="117" t="s">
        <v>1559</v>
      </c>
      <c r="E2652" s="117">
        <v>17546</v>
      </c>
      <c r="F2652" s="141">
        <v>44835</v>
      </c>
      <c r="G2652" s="106">
        <v>2</v>
      </c>
      <c r="H2652" s="106">
        <v>0</v>
      </c>
      <c r="I2652" s="106">
        <v>0</v>
      </c>
      <c r="J2652" s="106">
        <v>0</v>
      </c>
      <c r="K2652" s="117">
        <v>0</v>
      </c>
      <c r="L2652" s="106">
        <v>0</v>
      </c>
      <c r="M2652" s="117"/>
    </row>
    <row r="2653" spans="2:13">
      <c r="B2653" s="117" t="s">
        <v>20</v>
      </c>
      <c r="C2653" s="117" t="s">
        <v>1376</v>
      </c>
      <c r="D2653" s="117" t="s">
        <v>1574</v>
      </c>
      <c r="E2653" s="117">
        <v>26579</v>
      </c>
      <c r="F2653" s="141">
        <v>44835</v>
      </c>
      <c r="G2653" s="106">
        <v>2</v>
      </c>
      <c r="H2653" s="106">
        <v>0</v>
      </c>
      <c r="I2653" s="106">
        <v>0</v>
      </c>
      <c r="J2653" s="106">
        <v>0</v>
      </c>
      <c r="K2653" s="117">
        <v>0</v>
      </c>
      <c r="L2653" s="106">
        <v>0</v>
      </c>
      <c r="M2653" s="117"/>
    </row>
    <row r="2654" spans="2:13">
      <c r="B2654" s="117" t="s">
        <v>20</v>
      </c>
      <c r="C2654" s="117" t="s">
        <v>1389</v>
      </c>
      <c r="D2654" s="117" t="s">
        <v>1466</v>
      </c>
      <c r="E2654" s="117">
        <v>14183</v>
      </c>
      <c r="F2654" s="141">
        <v>44866</v>
      </c>
      <c r="G2654" s="106">
        <v>2</v>
      </c>
      <c r="H2654" s="106">
        <v>0</v>
      </c>
      <c r="I2654" s="106">
        <v>0</v>
      </c>
      <c r="J2654" s="106">
        <v>0</v>
      </c>
      <c r="K2654" s="117">
        <v>0</v>
      </c>
      <c r="L2654" s="106">
        <v>0</v>
      </c>
      <c r="M2654" s="117"/>
    </row>
    <row r="2655" spans="2:13">
      <c r="B2655" s="117" t="s">
        <v>20</v>
      </c>
      <c r="C2655" s="117" t="s">
        <v>1393</v>
      </c>
      <c r="D2655" s="117" t="s">
        <v>1442</v>
      </c>
      <c r="E2655" s="117">
        <v>14222</v>
      </c>
      <c r="F2655" s="141">
        <v>44866</v>
      </c>
      <c r="G2655" s="106">
        <v>0</v>
      </c>
      <c r="H2655" s="106">
        <v>0</v>
      </c>
      <c r="I2655" s="106">
        <v>0</v>
      </c>
      <c r="J2655" s="106">
        <v>0</v>
      </c>
      <c r="K2655" s="117">
        <v>0</v>
      </c>
      <c r="L2655" s="106">
        <v>0</v>
      </c>
      <c r="M2655" s="117"/>
    </row>
    <row r="2656" spans="2:13">
      <c r="B2656" s="117" t="s">
        <v>20</v>
      </c>
      <c r="C2656" s="117" t="s">
        <v>1385</v>
      </c>
      <c r="D2656" s="117" t="s">
        <v>29</v>
      </c>
      <c r="E2656" s="117">
        <v>14223</v>
      </c>
      <c r="F2656" s="141">
        <v>44866</v>
      </c>
      <c r="G2656" s="106">
        <v>18</v>
      </c>
      <c r="H2656" s="106">
        <v>0</v>
      </c>
      <c r="I2656" s="106">
        <v>0</v>
      </c>
      <c r="J2656" s="106">
        <v>0</v>
      </c>
      <c r="K2656" s="117">
        <v>0</v>
      </c>
      <c r="L2656" s="106">
        <v>0</v>
      </c>
      <c r="M2656" s="117"/>
    </row>
    <row r="2657" spans="2:13">
      <c r="B2657" s="117" t="s">
        <v>20</v>
      </c>
      <c r="C2657" s="117" t="s">
        <v>1376</v>
      </c>
      <c r="D2657" s="117" t="s">
        <v>1561</v>
      </c>
      <c r="E2657" s="117">
        <v>14225</v>
      </c>
      <c r="F2657" s="141">
        <v>44866</v>
      </c>
      <c r="G2657" s="106">
        <v>1</v>
      </c>
      <c r="H2657" s="106">
        <v>0</v>
      </c>
      <c r="I2657" s="106">
        <v>0</v>
      </c>
      <c r="J2657" s="106">
        <v>0</v>
      </c>
      <c r="K2657" s="117">
        <v>0</v>
      </c>
      <c r="L2657" s="106">
        <v>0</v>
      </c>
      <c r="M2657" s="117"/>
    </row>
    <row r="2658" spans="2:13">
      <c r="B2658" s="117" t="s">
        <v>20</v>
      </c>
      <c r="C2658" s="117" t="s">
        <v>1379</v>
      </c>
      <c r="D2658" s="117" t="s">
        <v>1380</v>
      </c>
      <c r="E2658" s="117">
        <v>17302</v>
      </c>
      <c r="F2658" s="141">
        <v>44866</v>
      </c>
      <c r="G2658" s="106">
        <v>0</v>
      </c>
      <c r="H2658" s="106">
        <v>0</v>
      </c>
      <c r="I2658" s="106">
        <v>0</v>
      </c>
      <c r="J2658" s="106">
        <v>0</v>
      </c>
      <c r="K2658" s="117">
        <v>0</v>
      </c>
      <c r="L2658" s="106">
        <v>0</v>
      </c>
      <c r="M2658" s="117"/>
    </row>
    <row r="2659" spans="2:13">
      <c r="B2659" s="117" t="s">
        <v>20</v>
      </c>
      <c r="C2659" s="117" t="s">
        <v>1393</v>
      </c>
      <c r="D2659" s="117" t="s">
        <v>1469</v>
      </c>
      <c r="E2659" s="117">
        <v>23444</v>
      </c>
      <c r="F2659" s="141">
        <v>44866</v>
      </c>
      <c r="G2659" s="106">
        <v>0</v>
      </c>
      <c r="H2659" s="106">
        <v>0</v>
      </c>
      <c r="I2659" s="106">
        <v>0</v>
      </c>
      <c r="J2659" s="106">
        <v>0</v>
      </c>
      <c r="K2659" s="117">
        <v>0</v>
      </c>
      <c r="L2659" s="106">
        <v>0</v>
      </c>
      <c r="M2659" s="117"/>
    </row>
    <row r="2660" spans="2:13">
      <c r="B2660" s="117" t="s">
        <v>20</v>
      </c>
      <c r="C2660" s="117" t="s">
        <v>1383</v>
      </c>
      <c r="D2660" s="117" t="s">
        <v>1384</v>
      </c>
      <c r="E2660" s="117">
        <v>24855</v>
      </c>
      <c r="F2660" s="141">
        <v>44866</v>
      </c>
      <c r="G2660" s="106">
        <v>4</v>
      </c>
      <c r="H2660" s="106">
        <v>0</v>
      </c>
      <c r="I2660" s="106">
        <v>0</v>
      </c>
      <c r="J2660" s="106">
        <v>0</v>
      </c>
      <c r="K2660" s="117">
        <v>0</v>
      </c>
      <c r="L2660" s="106">
        <v>0</v>
      </c>
      <c r="M2660" s="117"/>
    </row>
    <row r="2661" spans="2:13">
      <c r="B2661" s="117" t="s">
        <v>20</v>
      </c>
      <c r="C2661" s="117" t="s">
        <v>1397</v>
      </c>
      <c r="D2661" s="117" t="s">
        <v>1471</v>
      </c>
      <c r="E2661" s="117">
        <v>14265</v>
      </c>
      <c r="F2661" s="141">
        <v>44866</v>
      </c>
      <c r="G2661" s="106">
        <v>5</v>
      </c>
      <c r="H2661" s="106">
        <v>0</v>
      </c>
      <c r="I2661" s="106">
        <v>0</v>
      </c>
      <c r="J2661" s="106">
        <v>0</v>
      </c>
      <c r="K2661" s="117">
        <v>0</v>
      </c>
      <c r="L2661" s="106">
        <v>0</v>
      </c>
      <c r="M2661" s="117"/>
    </row>
    <row r="2662" spans="2:13">
      <c r="B2662" s="117" t="s">
        <v>20</v>
      </c>
      <c r="C2662" s="117" t="s">
        <v>1393</v>
      </c>
      <c r="D2662" s="117" t="s">
        <v>1414</v>
      </c>
      <c r="E2662" s="117">
        <v>21846</v>
      </c>
      <c r="F2662" s="141">
        <v>44866</v>
      </c>
      <c r="G2662" s="106">
        <v>0</v>
      </c>
      <c r="H2662" s="106">
        <v>0</v>
      </c>
      <c r="I2662" s="106">
        <v>0</v>
      </c>
      <c r="J2662" s="106">
        <v>0</v>
      </c>
      <c r="K2662" s="117">
        <v>0</v>
      </c>
      <c r="L2662" s="106">
        <v>0</v>
      </c>
      <c r="M2662" s="117"/>
    </row>
    <row r="2663" spans="2:13">
      <c r="B2663" s="117" t="s">
        <v>20</v>
      </c>
      <c r="C2663" s="117" t="s">
        <v>1379</v>
      </c>
      <c r="D2663" s="117" t="s">
        <v>1532</v>
      </c>
      <c r="E2663" s="117">
        <v>14291</v>
      </c>
      <c r="F2663" s="141">
        <v>44866</v>
      </c>
      <c r="G2663" s="106">
        <v>0</v>
      </c>
      <c r="H2663" s="106">
        <v>0</v>
      </c>
      <c r="I2663" s="106">
        <v>0</v>
      </c>
      <c r="J2663" s="106">
        <v>0</v>
      </c>
      <c r="K2663" s="117">
        <v>0</v>
      </c>
      <c r="L2663" s="106">
        <v>0</v>
      </c>
      <c r="M2663" s="117"/>
    </row>
    <row r="2664" spans="2:13">
      <c r="B2664" s="117" t="s">
        <v>20</v>
      </c>
      <c r="C2664" s="117" t="s">
        <v>1379</v>
      </c>
      <c r="D2664" s="117" t="s">
        <v>1562</v>
      </c>
      <c r="E2664" s="117">
        <v>14312</v>
      </c>
      <c r="F2664" s="141">
        <v>44866</v>
      </c>
      <c r="G2664" s="106">
        <v>0</v>
      </c>
      <c r="H2664" s="106">
        <v>0</v>
      </c>
      <c r="I2664" s="106">
        <v>0</v>
      </c>
      <c r="J2664" s="106">
        <v>0</v>
      </c>
      <c r="K2664" s="117">
        <v>0</v>
      </c>
      <c r="L2664" s="106">
        <v>0</v>
      </c>
      <c r="M2664" s="117"/>
    </row>
    <row r="2665" spans="2:13">
      <c r="B2665" s="117" t="s">
        <v>20</v>
      </c>
      <c r="C2665" s="117" t="s">
        <v>1379</v>
      </c>
      <c r="D2665" s="117" t="s">
        <v>1533</v>
      </c>
      <c r="E2665" s="117">
        <v>14328</v>
      </c>
      <c r="F2665" s="141">
        <v>44866</v>
      </c>
      <c r="G2665" s="106">
        <v>0</v>
      </c>
      <c r="H2665" s="106">
        <v>0</v>
      </c>
      <c r="I2665" s="106">
        <v>0</v>
      </c>
      <c r="J2665" s="106">
        <v>0</v>
      </c>
      <c r="K2665" s="117">
        <v>0</v>
      </c>
      <c r="L2665" s="106">
        <v>0</v>
      </c>
      <c r="M2665" s="117"/>
    </row>
    <row r="2666" spans="2:13">
      <c r="B2666" s="117" t="s">
        <v>20</v>
      </c>
      <c r="C2666" s="117" t="s">
        <v>1383</v>
      </c>
      <c r="D2666" s="117" t="s">
        <v>1472</v>
      </c>
      <c r="E2666" s="117">
        <v>21601</v>
      </c>
      <c r="F2666" s="141">
        <v>44866</v>
      </c>
      <c r="G2666" s="106">
        <v>0</v>
      </c>
      <c r="H2666" s="106">
        <v>0</v>
      </c>
      <c r="I2666" s="106">
        <v>0</v>
      </c>
      <c r="J2666" s="106">
        <v>0</v>
      </c>
      <c r="K2666" s="117">
        <v>0</v>
      </c>
      <c r="L2666" s="106">
        <v>0</v>
      </c>
      <c r="M2666" s="117"/>
    </row>
    <row r="2667" spans="2:13">
      <c r="B2667" s="117" t="s">
        <v>20</v>
      </c>
      <c r="C2667" s="117" t="s">
        <v>1379</v>
      </c>
      <c r="D2667" s="117" t="s">
        <v>1563</v>
      </c>
      <c r="E2667" s="117">
        <v>14374</v>
      </c>
      <c r="F2667" s="141">
        <v>44866</v>
      </c>
      <c r="G2667" s="106">
        <v>0</v>
      </c>
      <c r="H2667" s="106">
        <v>0</v>
      </c>
      <c r="I2667" s="106">
        <v>0</v>
      </c>
      <c r="J2667" s="106">
        <v>0</v>
      </c>
      <c r="K2667" s="117">
        <v>0</v>
      </c>
      <c r="L2667" s="106">
        <v>0</v>
      </c>
      <c r="M2667" s="117"/>
    </row>
    <row r="2668" spans="2:13">
      <c r="B2668" s="117" t="s">
        <v>20</v>
      </c>
      <c r="C2668" s="117" t="s">
        <v>1383</v>
      </c>
      <c r="D2668" s="117" t="s">
        <v>1473</v>
      </c>
      <c r="E2668" s="117">
        <v>21605</v>
      </c>
      <c r="F2668" s="141">
        <v>44866</v>
      </c>
      <c r="G2668" s="106">
        <v>0</v>
      </c>
      <c r="H2668" s="106">
        <v>0</v>
      </c>
      <c r="I2668" s="106">
        <v>0</v>
      </c>
      <c r="J2668" s="106">
        <v>0</v>
      </c>
      <c r="K2668" s="117">
        <v>0</v>
      </c>
      <c r="L2668" s="106">
        <v>0</v>
      </c>
      <c r="M2668" s="117"/>
    </row>
    <row r="2669" spans="2:13">
      <c r="B2669" s="117" t="s">
        <v>20</v>
      </c>
      <c r="C2669" s="117" t="s">
        <v>1389</v>
      </c>
      <c r="D2669" s="117" t="s">
        <v>1575</v>
      </c>
      <c r="E2669" s="117">
        <v>28498</v>
      </c>
      <c r="F2669" s="141">
        <v>44866</v>
      </c>
      <c r="G2669" s="106">
        <v>1</v>
      </c>
      <c r="H2669" s="106">
        <v>0</v>
      </c>
      <c r="I2669" s="106">
        <v>0</v>
      </c>
      <c r="J2669" s="106">
        <v>0</v>
      </c>
      <c r="K2669" s="117">
        <v>0</v>
      </c>
      <c r="L2669" s="106">
        <v>0</v>
      </c>
      <c r="M2669" s="117"/>
    </row>
    <row r="2670" spans="2:13">
      <c r="B2670" s="117" t="s">
        <v>20</v>
      </c>
      <c r="C2670" s="117" t="s">
        <v>1393</v>
      </c>
      <c r="D2670" s="117" t="s">
        <v>182</v>
      </c>
      <c r="E2670" s="117">
        <v>14396</v>
      </c>
      <c r="F2670" s="141">
        <v>44866</v>
      </c>
      <c r="G2670" s="106">
        <v>2</v>
      </c>
      <c r="H2670" s="106">
        <v>0</v>
      </c>
      <c r="I2670" s="106">
        <v>0</v>
      </c>
      <c r="J2670" s="106">
        <v>0</v>
      </c>
      <c r="K2670" s="117">
        <v>0</v>
      </c>
      <c r="L2670" s="106">
        <v>0</v>
      </c>
      <c r="M2670" s="117"/>
    </row>
    <row r="2671" spans="2:13">
      <c r="B2671" s="117" t="s">
        <v>20</v>
      </c>
      <c r="C2671" s="117" t="s">
        <v>1376</v>
      </c>
      <c r="D2671" s="117" t="s">
        <v>1564</v>
      </c>
      <c r="E2671" s="117">
        <v>23952</v>
      </c>
      <c r="F2671" s="141">
        <v>44866</v>
      </c>
      <c r="G2671" s="106">
        <v>16</v>
      </c>
      <c r="H2671" s="106">
        <v>0</v>
      </c>
      <c r="I2671" s="106">
        <v>0</v>
      </c>
      <c r="J2671" s="106">
        <v>0</v>
      </c>
      <c r="K2671" s="117">
        <v>0</v>
      </c>
      <c r="L2671" s="106">
        <v>0</v>
      </c>
      <c r="M2671" s="117"/>
    </row>
    <row r="2672" spans="2:13">
      <c r="B2672" s="117" t="s">
        <v>20</v>
      </c>
      <c r="C2672" s="117" t="s">
        <v>1385</v>
      </c>
      <c r="D2672" s="117" t="s">
        <v>31</v>
      </c>
      <c r="E2672" s="117">
        <v>14424</v>
      </c>
      <c r="F2672" s="141">
        <v>44866</v>
      </c>
      <c r="G2672" s="106">
        <v>31</v>
      </c>
      <c r="H2672" s="106">
        <v>0</v>
      </c>
      <c r="I2672" s="106">
        <v>0</v>
      </c>
      <c r="J2672" s="106">
        <v>0</v>
      </c>
      <c r="K2672" s="117">
        <v>0</v>
      </c>
      <c r="L2672" s="106">
        <v>0</v>
      </c>
      <c r="M2672" s="117"/>
    </row>
    <row r="2673" spans="2:13">
      <c r="B2673" s="117" t="s">
        <v>20</v>
      </c>
      <c r="C2673" s="117" t="s">
        <v>1381</v>
      </c>
      <c r="D2673" s="117" t="s">
        <v>150</v>
      </c>
      <c r="E2673" s="117">
        <v>14425</v>
      </c>
      <c r="F2673" s="141">
        <v>44866</v>
      </c>
      <c r="G2673" s="106">
        <v>0</v>
      </c>
      <c r="H2673" s="106">
        <v>0</v>
      </c>
      <c r="I2673" s="106">
        <v>0</v>
      </c>
      <c r="J2673" s="106">
        <v>0</v>
      </c>
      <c r="K2673" s="117">
        <v>0</v>
      </c>
      <c r="L2673" s="106">
        <v>0</v>
      </c>
      <c r="M2673" s="117"/>
    </row>
    <row r="2674" spans="2:13">
      <c r="B2674" s="117" t="s">
        <v>20</v>
      </c>
      <c r="C2674" s="117" t="s">
        <v>1407</v>
      </c>
      <c r="D2674" s="117" t="s">
        <v>1550</v>
      </c>
      <c r="E2674" s="117">
        <v>29555</v>
      </c>
      <c r="F2674" s="141">
        <v>44866</v>
      </c>
      <c r="G2674" s="106">
        <v>0</v>
      </c>
      <c r="H2674" s="106">
        <v>0</v>
      </c>
      <c r="I2674" s="106">
        <v>0</v>
      </c>
      <c r="J2674" s="106">
        <v>0</v>
      </c>
      <c r="K2674" s="117">
        <v>0</v>
      </c>
      <c r="L2674" s="106">
        <v>0</v>
      </c>
      <c r="M2674" s="117"/>
    </row>
    <row r="2675" spans="2:13">
      <c r="B2675" s="117" t="s">
        <v>20</v>
      </c>
      <c r="C2675" s="117" t="s">
        <v>1399</v>
      </c>
      <c r="D2675" s="117" t="s">
        <v>1474</v>
      </c>
      <c r="E2675" s="117">
        <v>14431</v>
      </c>
      <c r="F2675" s="141">
        <v>44866</v>
      </c>
      <c r="G2675" s="106">
        <v>36</v>
      </c>
      <c r="H2675" s="106">
        <v>0</v>
      </c>
      <c r="I2675" s="106">
        <v>0</v>
      </c>
      <c r="J2675" s="106">
        <v>0</v>
      </c>
      <c r="K2675" s="117">
        <v>0</v>
      </c>
      <c r="L2675" s="106">
        <v>0</v>
      </c>
      <c r="M2675" s="117"/>
    </row>
    <row r="2676" spans="2:13">
      <c r="B2676" s="117" t="s">
        <v>20</v>
      </c>
      <c r="C2676" s="117" t="s">
        <v>1379</v>
      </c>
      <c r="D2676" s="117" t="s">
        <v>562</v>
      </c>
      <c r="E2676" s="117">
        <v>14443</v>
      </c>
      <c r="F2676" s="141">
        <v>44866</v>
      </c>
      <c r="G2676" s="106">
        <v>0</v>
      </c>
      <c r="H2676" s="106">
        <v>0</v>
      </c>
      <c r="I2676" s="106">
        <v>0</v>
      </c>
      <c r="J2676" s="106">
        <v>0</v>
      </c>
      <c r="K2676" s="117">
        <v>0</v>
      </c>
      <c r="L2676" s="106">
        <v>0</v>
      </c>
      <c r="M2676" s="117"/>
    </row>
    <row r="2677" spans="2:13">
      <c r="B2677" s="117" t="s">
        <v>20</v>
      </c>
      <c r="C2677" s="117" t="s">
        <v>1385</v>
      </c>
      <c r="D2677" s="117" t="s">
        <v>32</v>
      </c>
      <c r="E2677" s="117">
        <v>14458</v>
      </c>
      <c r="F2677" s="141">
        <v>44866</v>
      </c>
      <c r="G2677" s="106">
        <v>26</v>
      </c>
      <c r="H2677" s="106">
        <v>0</v>
      </c>
      <c r="I2677" s="106">
        <v>0</v>
      </c>
      <c r="J2677" s="106">
        <v>0</v>
      </c>
      <c r="K2677" s="117">
        <v>0</v>
      </c>
      <c r="L2677" s="106">
        <v>0</v>
      </c>
      <c r="M2677" s="117"/>
    </row>
    <row r="2678" spans="2:13">
      <c r="B2678" s="117" t="s">
        <v>20</v>
      </c>
      <c r="C2678" s="117" t="s">
        <v>1397</v>
      </c>
      <c r="D2678" s="117" t="s">
        <v>567</v>
      </c>
      <c r="E2678" s="117">
        <v>14177</v>
      </c>
      <c r="F2678" s="141">
        <v>44866</v>
      </c>
      <c r="G2678" s="106">
        <v>0</v>
      </c>
      <c r="H2678" s="106">
        <v>1</v>
      </c>
      <c r="I2678" s="106">
        <v>1</v>
      </c>
      <c r="J2678" s="106">
        <v>0</v>
      </c>
      <c r="K2678" s="117">
        <v>0</v>
      </c>
      <c r="L2678" s="106">
        <v>0</v>
      </c>
      <c r="M2678" s="117"/>
    </row>
    <row r="2679" spans="2:13">
      <c r="B2679" s="117" t="s">
        <v>20</v>
      </c>
      <c r="C2679" s="117" t="s">
        <v>1389</v>
      </c>
      <c r="D2679" s="117" t="s">
        <v>568</v>
      </c>
      <c r="E2679" s="117">
        <v>14498</v>
      </c>
      <c r="F2679" s="141">
        <v>44866</v>
      </c>
      <c r="G2679" s="106">
        <v>17</v>
      </c>
      <c r="H2679" s="106">
        <v>0</v>
      </c>
      <c r="I2679" s="106">
        <v>0</v>
      </c>
      <c r="J2679" s="106">
        <v>0</v>
      </c>
      <c r="K2679" s="117">
        <v>0</v>
      </c>
      <c r="L2679" s="106">
        <v>0</v>
      </c>
      <c r="M2679" s="117"/>
    </row>
    <row r="2680" spans="2:13">
      <c r="B2680" s="117" t="s">
        <v>20</v>
      </c>
      <c r="C2680" s="117" t="s">
        <v>1397</v>
      </c>
      <c r="D2680" s="117" t="s">
        <v>1576</v>
      </c>
      <c r="E2680" s="117">
        <v>17787</v>
      </c>
      <c r="F2680" s="141">
        <v>44866</v>
      </c>
      <c r="G2680" s="106">
        <v>0</v>
      </c>
      <c r="H2680" s="106">
        <v>0</v>
      </c>
      <c r="I2680" s="106">
        <v>1</v>
      </c>
      <c r="J2680" s="106">
        <v>0</v>
      </c>
      <c r="K2680" s="117">
        <v>0</v>
      </c>
      <c r="L2680" s="106">
        <v>0</v>
      </c>
      <c r="M2680" s="117"/>
    </row>
    <row r="2681" spans="2:13">
      <c r="B2681" s="117" t="s">
        <v>20</v>
      </c>
      <c r="C2681" s="117" t="s">
        <v>1381</v>
      </c>
      <c r="D2681" s="117" t="s">
        <v>1387</v>
      </c>
      <c r="E2681" s="117">
        <v>16378</v>
      </c>
      <c r="F2681" s="141">
        <v>44866</v>
      </c>
      <c r="G2681" s="106">
        <v>2</v>
      </c>
      <c r="H2681" s="106">
        <v>0</v>
      </c>
      <c r="I2681" s="106">
        <v>0</v>
      </c>
      <c r="J2681" s="106">
        <v>0</v>
      </c>
      <c r="K2681" s="117">
        <v>0</v>
      </c>
      <c r="L2681" s="106">
        <v>0</v>
      </c>
      <c r="M2681" s="117"/>
    </row>
    <row r="2682" spans="2:13">
      <c r="B2682" s="117" t="s">
        <v>20</v>
      </c>
      <c r="C2682" s="117" t="s">
        <v>1381</v>
      </c>
      <c r="D2682" s="117" t="s">
        <v>1577</v>
      </c>
      <c r="E2682" s="117">
        <v>28698</v>
      </c>
      <c r="F2682" s="141">
        <v>44866</v>
      </c>
      <c r="G2682" s="106">
        <v>0</v>
      </c>
      <c r="H2682" s="106">
        <v>0</v>
      </c>
      <c r="I2682" s="106">
        <v>0</v>
      </c>
      <c r="J2682" s="106">
        <v>0</v>
      </c>
      <c r="K2682" s="117">
        <v>0</v>
      </c>
      <c r="L2682" s="106">
        <v>0</v>
      </c>
      <c r="M2682" s="117"/>
    </row>
    <row r="2683" spans="2:13">
      <c r="B2683" s="117" t="s">
        <v>20</v>
      </c>
      <c r="C2683" s="117" t="s">
        <v>1383</v>
      </c>
      <c r="D2683" s="117" t="s">
        <v>572</v>
      </c>
      <c r="E2683" s="117">
        <v>16394</v>
      </c>
      <c r="F2683" s="141">
        <v>44866</v>
      </c>
      <c r="G2683" s="106">
        <v>0</v>
      </c>
      <c r="H2683" s="106">
        <v>0</v>
      </c>
      <c r="I2683" s="106">
        <v>0</v>
      </c>
      <c r="J2683" s="106">
        <v>0</v>
      </c>
      <c r="K2683" s="117">
        <v>0</v>
      </c>
      <c r="L2683" s="106">
        <v>0</v>
      </c>
      <c r="M2683" s="117"/>
    </row>
    <row r="2684" spans="2:13">
      <c r="B2684" s="117" t="s">
        <v>20</v>
      </c>
      <c r="C2684" s="117" t="s">
        <v>1385</v>
      </c>
      <c r="D2684" s="117" t="s">
        <v>1551</v>
      </c>
      <c r="E2684" s="117">
        <v>14537</v>
      </c>
      <c r="F2684" s="141">
        <v>44866</v>
      </c>
      <c r="G2684" s="106">
        <v>0</v>
      </c>
      <c r="H2684" s="106">
        <v>0</v>
      </c>
      <c r="I2684" s="106">
        <v>1</v>
      </c>
      <c r="J2684" s="106">
        <v>0</v>
      </c>
      <c r="K2684" s="117">
        <v>0</v>
      </c>
      <c r="L2684" s="106">
        <v>0</v>
      </c>
      <c r="M2684" s="117"/>
    </row>
    <row r="2685" spans="2:13">
      <c r="B2685" s="117" t="s">
        <v>20</v>
      </c>
      <c r="C2685" s="117" t="s">
        <v>1399</v>
      </c>
      <c r="D2685" s="117" t="s">
        <v>1578</v>
      </c>
      <c r="E2685" s="117">
        <v>16413</v>
      </c>
      <c r="F2685" s="141">
        <v>44866</v>
      </c>
      <c r="G2685" s="106">
        <v>0</v>
      </c>
      <c r="H2685" s="106">
        <v>1</v>
      </c>
      <c r="I2685" s="106">
        <v>0</v>
      </c>
      <c r="J2685" s="106">
        <v>0</v>
      </c>
      <c r="K2685" s="117">
        <v>0</v>
      </c>
      <c r="L2685" s="106">
        <v>0</v>
      </c>
      <c r="M2685" s="117"/>
    </row>
    <row r="2686" spans="2:13">
      <c r="B2686" s="117" t="s">
        <v>20</v>
      </c>
      <c r="C2686" s="117" t="s">
        <v>1389</v>
      </c>
      <c r="D2686" s="117" t="s">
        <v>1479</v>
      </c>
      <c r="E2686" s="117">
        <v>26031</v>
      </c>
      <c r="F2686" s="141">
        <v>44866</v>
      </c>
      <c r="G2686" s="106">
        <v>2</v>
      </c>
      <c r="H2686" s="106">
        <v>0</v>
      </c>
      <c r="I2686" s="106">
        <v>0</v>
      </c>
      <c r="J2686" s="106">
        <v>0</v>
      </c>
      <c r="K2686" s="117">
        <v>0</v>
      </c>
      <c r="L2686" s="106">
        <v>0</v>
      </c>
      <c r="M2686" s="117"/>
    </row>
    <row r="2687" spans="2:13">
      <c r="B2687" s="117" t="s">
        <v>20</v>
      </c>
      <c r="C2687" s="117" t="s">
        <v>1381</v>
      </c>
      <c r="D2687" s="117" t="s">
        <v>151</v>
      </c>
      <c r="E2687" s="117">
        <v>14549</v>
      </c>
      <c r="F2687" s="141">
        <v>44866</v>
      </c>
      <c r="G2687" s="106">
        <v>14</v>
      </c>
      <c r="H2687" s="106">
        <v>0</v>
      </c>
      <c r="I2687" s="106">
        <v>0</v>
      </c>
      <c r="J2687" s="106">
        <v>0</v>
      </c>
      <c r="K2687" s="117">
        <v>0</v>
      </c>
      <c r="L2687" s="106">
        <v>0</v>
      </c>
      <c r="M2687" s="117"/>
    </row>
    <row r="2688" spans="2:13">
      <c r="B2688" s="117" t="s">
        <v>20</v>
      </c>
      <c r="C2688" s="117" t="s">
        <v>1388</v>
      </c>
      <c r="D2688" s="117" t="s">
        <v>576</v>
      </c>
      <c r="E2688" s="117">
        <v>14550</v>
      </c>
      <c r="F2688" s="141">
        <v>44866</v>
      </c>
      <c r="G2688" s="106">
        <v>0</v>
      </c>
      <c r="H2688" s="106">
        <v>0</v>
      </c>
      <c r="I2688" s="106">
        <v>0</v>
      </c>
      <c r="J2688" s="106">
        <v>0</v>
      </c>
      <c r="K2688" s="117">
        <v>0</v>
      </c>
      <c r="L2688" s="106">
        <v>0</v>
      </c>
      <c r="M2688" s="117"/>
    </row>
    <row r="2689" spans="2:13">
      <c r="B2689" s="117" t="s">
        <v>20</v>
      </c>
      <c r="C2689" s="117" t="s">
        <v>1393</v>
      </c>
      <c r="D2689" s="117" t="s">
        <v>35</v>
      </c>
      <c r="E2689" s="117">
        <v>14552</v>
      </c>
      <c r="F2689" s="141">
        <v>44866</v>
      </c>
      <c r="G2689" s="106">
        <v>2</v>
      </c>
      <c r="H2689" s="106">
        <v>0</v>
      </c>
      <c r="I2689" s="106">
        <v>0</v>
      </c>
      <c r="J2689" s="106">
        <v>0</v>
      </c>
      <c r="K2689" s="117">
        <v>0</v>
      </c>
      <c r="L2689" s="106">
        <v>0</v>
      </c>
      <c r="M2689" s="117"/>
    </row>
    <row r="2690" spans="2:13">
      <c r="B2690" s="117" t="s">
        <v>20</v>
      </c>
      <c r="C2690" s="117" t="s">
        <v>1383</v>
      </c>
      <c r="D2690" s="117" t="s">
        <v>23</v>
      </c>
      <c r="E2690" s="117">
        <v>14559</v>
      </c>
      <c r="F2690" s="141">
        <v>44866</v>
      </c>
      <c r="G2690" s="106">
        <v>0</v>
      </c>
      <c r="H2690" s="106">
        <v>0</v>
      </c>
      <c r="I2690" s="106">
        <v>0</v>
      </c>
      <c r="J2690" s="106">
        <v>0</v>
      </c>
      <c r="K2690" s="117">
        <v>0</v>
      </c>
      <c r="L2690" s="106">
        <v>0</v>
      </c>
      <c r="M2690" s="117"/>
    </row>
    <row r="2691" spans="2:13">
      <c r="B2691" s="117" t="s">
        <v>20</v>
      </c>
      <c r="C2691" s="117" t="s">
        <v>1385</v>
      </c>
      <c r="D2691" s="117" t="s">
        <v>1579</v>
      </c>
      <c r="E2691" s="117">
        <v>20839</v>
      </c>
      <c r="F2691" s="141">
        <v>44866</v>
      </c>
      <c r="G2691" s="106">
        <v>1</v>
      </c>
      <c r="H2691" s="106">
        <v>0</v>
      </c>
      <c r="I2691" s="106">
        <v>0</v>
      </c>
      <c r="J2691" s="106">
        <v>0</v>
      </c>
      <c r="K2691" s="117">
        <v>0</v>
      </c>
      <c r="L2691" s="106">
        <v>0</v>
      </c>
      <c r="M2691" s="117"/>
    </row>
    <row r="2692" spans="2:13">
      <c r="B2692" s="117" t="s">
        <v>20</v>
      </c>
      <c r="C2692" s="117" t="s">
        <v>1389</v>
      </c>
      <c r="D2692" s="117" t="s">
        <v>1390</v>
      </c>
      <c r="E2692" s="117">
        <v>25050</v>
      </c>
      <c r="F2692" s="141">
        <v>44866</v>
      </c>
      <c r="G2692" s="106">
        <v>6</v>
      </c>
      <c r="H2692" s="106">
        <v>0</v>
      </c>
      <c r="I2692" s="106">
        <v>0</v>
      </c>
      <c r="J2692" s="106">
        <v>0</v>
      </c>
      <c r="K2692" s="117">
        <v>0</v>
      </c>
      <c r="L2692" s="106">
        <v>0</v>
      </c>
      <c r="M2692" s="117"/>
    </row>
    <row r="2693" spans="2:13">
      <c r="B2693" s="117" t="s">
        <v>20</v>
      </c>
      <c r="C2693" s="117" t="s">
        <v>1389</v>
      </c>
      <c r="D2693" s="117" t="s">
        <v>1480</v>
      </c>
      <c r="E2693" s="117">
        <v>24112</v>
      </c>
      <c r="F2693" s="141">
        <v>44866</v>
      </c>
      <c r="G2693" s="106">
        <v>1</v>
      </c>
      <c r="H2693" s="106">
        <v>0</v>
      </c>
      <c r="I2693" s="106">
        <v>0</v>
      </c>
      <c r="J2693" s="106">
        <v>0</v>
      </c>
      <c r="K2693" s="117">
        <v>0</v>
      </c>
      <c r="L2693" s="106">
        <v>0</v>
      </c>
      <c r="M2693" s="117"/>
    </row>
    <row r="2694" spans="2:13">
      <c r="B2694" s="117" t="s">
        <v>20</v>
      </c>
      <c r="C2694" s="117" t="s">
        <v>1388</v>
      </c>
      <c r="D2694" s="117" t="s">
        <v>585</v>
      </c>
      <c r="E2694" s="117">
        <v>28739</v>
      </c>
      <c r="F2694" s="141">
        <v>44866</v>
      </c>
      <c r="G2694" s="106">
        <v>16</v>
      </c>
      <c r="H2694" s="106">
        <v>0</v>
      </c>
      <c r="I2694" s="106">
        <v>0</v>
      </c>
      <c r="J2694" s="106">
        <v>0</v>
      </c>
      <c r="K2694" s="117">
        <v>0</v>
      </c>
      <c r="L2694" s="106">
        <v>0</v>
      </c>
      <c r="M2694" s="117"/>
    </row>
    <row r="2695" spans="2:13">
      <c r="B2695" s="117" t="s">
        <v>20</v>
      </c>
      <c r="C2695" s="117" t="s">
        <v>1385</v>
      </c>
      <c r="D2695" s="117" t="s">
        <v>174</v>
      </c>
      <c r="E2695" s="117">
        <v>14610</v>
      </c>
      <c r="F2695" s="141">
        <v>44866</v>
      </c>
      <c r="G2695" s="106">
        <v>17</v>
      </c>
      <c r="H2695" s="106">
        <v>0</v>
      </c>
      <c r="I2695" s="106">
        <v>0</v>
      </c>
      <c r="J2695" s="106">
        <v>0</v>
      </c>
      <c r="K2695" s="117">
        <v>0</v>
      </c>
      <c r="L2695" s="106">
        <v>0</v>
      </c>
      <c r="M2695" s="117"/>
    </row>
    <row r="2696" spans="2:13">
      <c r="B2696" s="117" t="s">
        <v>20</v>
      </c>
      <c r="C2696" s="117" t="s">
        <v>1376</v>
      </c>
      <c r="D2696" s="117" t="s">
        <v>195</v>
      </c>
      <c r="E2696" s="117">
        <v>14684</v>
      </c>
      <c r="F2696" s="141">
        <v>44866</v>
      </c>
      <c r="G2696" s="106">
        <v>1</v>
      </c>
      <c r="H2696" s="106">
        <v>0</v>
      </c>
      <c r="I2696" s="106">
        <v>0</v>
      </c>
      <c r="J2696" s="106">
        <v>0</v>
      </c>
      <c r="K2696" s="117">
        <v>0</v>
      </c>
      <c r="L2696" s="106">
        <v>0</v>
      </c>
      <c r="M2696" s="117"/>
    </row>
    <row r="2697" spans="2:13">
      <c r="B2697" s="117" t="s">
        <v>20</v>
      </c>
      <c r="C2697" s="117" t="s">
        <v>1379</v>
      </c>
      <c r="D2697" s="117" t="s">
        <v>1482</v>
      </c>
      <c r="E2697" s="117">
        <v>17301</v>
      </c>
      <c r="F2697" s="141">
        <v>44866</v>
      </c>
      <c r="G2697" s="106">
        <v>0</v>
      </c>
      <c r="H2697" s="106">
        <v>0</v>
      </c>
      <c r="I2697" s="106">
        <v>0</v>
      </c>
      <c r="J2697" s="106">
        <v>0</v>
      </c>
      <c r="K2697" s="117">
        <v>0</v>
      </c>
      <c r="L2697" s="106">
        <v>0</v>
      </c>
      <c r="M2697" s="117"/>
    </row>
    <row r="2698" spans="2:13">
      <c r="B2698" s="117" t="s">
        <v>20</v>
      </c>
      <c r="C2698" s="117" t="s">
        <v>1379</v>
      </c>
      <c r="D2698" s="117" t="s">
        <v>1537</v>
      </c>
      <c r="E2698" s="117">
        <v>16414</v>
      </c>
      <c r="F2698" s="141">
        <v>44866</v>
      </c>
      <c r="G2698" s="106">
        <v>0</v>
      </c>
      <c r="H2698" s="106">
        <v>0</v>
      </c>
      <c r="I2698" s="106">
        <v>0</v>
      </c>
      <c r="J2698" s="106">
        <v>0</v>
      </c>
      <c r="K2698" s="117">
        <v>0</v>
      </c>
      <c r="L2698" s="106">
        <v>0</v>
      </c>
      <c r="M2698" s="117"/>
    </row>
    <row r="2699" spans="2:13">
      <c r="B2699" s="117" t="s">
        <v>20</v>
      </c>
      <c r="C2699" s="117" t="s">
        <v>1388</v>
      </c>
      <c r="D2699" s="117" t="s">
        <v>1454</v>
      </c>
      <c r="E2699" s="117">
        <v>14801</v>
      </c>
      <c r="F2699" s="141">
        <v>44866</v>
      </c>
      <c r="G2699" s="106">
        <v>52</v>
      </c>
      <c r="H2699" s="106">
        <v>0</v>
      </c>
      <c r="I2699" s="106">
        <v>0</v>
      </c>
      <c r="J2699" s="106">
        <v>0</v>
      </c>
      <c r="K2699" s="117">
        <v>0</v>
      </c>
      <c r="L2699" s="106">
        <v>0</v>
      </c>
      <c r="M2699" s="117"/>
    </row>
    <row r="2700" spans="2:13">
      <c r="B2700" s="117" t="s">
        <v>20</v>
      </c>
      <c r="C2700" s="117" t="s">
        <v>1381</v>
      </c>
      <c r="D2700" s="117" t="s">
        <v>1580</v>
      </c>
      <c r="E2700" s="117">
        <v>14805</v>
      </c>
      <c r="F2700" s="141">
        <v>44866</v>
      </c>
      <c r="G2700" s="106">
        <v>0</v>
      </c>
      <c r="H2700" s="106">
        <v>0</v>
      </c>
      <c r="I2700" s="106">
        <v>0</v>
      </c>
      <c r="J2700" s="106">
        <v>0</v>
      </c>
      <c r="K2700" s="117">
        <v>0</v>
      </c>
      <c r="L2700" s="106">
        <v>0</v>
      </c>
      <c r="M2700" s="117"/>
    </row>
    <row r="2701" spans="2:13">
      <c r="B2701" s="117" t="s">
        <v>20</v>
      </c>
      <c r="C2701" s="117" t="s">
        <v>1381</v>
      </c>
      <c r="D2701" s="117" t="s">
        <v>1483</v>
      </c>
      <c r="E2701" s="117">
        <v>21421</v>
      </c>
      <c r="F2701" s="141">
        <v>44866</v>
      </c>
      <c r="G2701" s="106">
        <v>0</v>
      </c>
      <c r="H2701" s="106">
        <v>0</v>
      </c>
      <c r="I2701" s="106">
        <v>0</v>
      </c>
      <c r="J2701" s="106">
        <v>0</v>
      </c>
      <c r="K2701" s="117">
        <v>0</v>
      </c>
      <c r="L2701" s="106">
        <v>0</v>
      </c>
      <c r="M2701" s="117"/>
    </row>
    <row r="2702" spans="2:13">
      <c r="B2702" s="117" t="s">
        <v>20</v>
      </c>
      <c r="C2702" s="117" t="s">
        <v>1388</v>
      </c>
      <c r="D2702" s="117" t="s">
        <v>1484</v>
      </c>
      <c r="E2702" s="117">
        <v>23317</v>
      </c>
      <c r="F2702" s="141">
        <v>44866</v>
      </c>
      <c r="G2702" s="106">
        <v>4</v>
      </c>
      <c r="H2702" s="106">
        <v>0</v>
      </c>
      <c r="I2702" s="106">
        <v>0</v>
      </c>
      <c r="J2702" s="106">
        <v>0</v>
      </c>
      <c r="K2702" s="117">
        <v>0</v>
      </c>
      <c r="L2702" s="106">
        <v>0</v>
      </c>
      <c r="M2702" s="117"/>
    </row>
    <row r="2703" spans="2:13">
      <c r="B2703" s="117" t="s">
        <v>20</v>
      </c>
      <c r="C2703" s="117" t="s">
        <v>1379</v>
      </c>
      <c r="D2703" s="117" t="s">
        <v>1485</v>
      </c>
      <c r="E2703" s="117">
        <v>22641</v>
      </c>
      <c r="F2703" s="141">
        <v>44866</v>
      </c>
      <c r="G2703" s="106">
        <v>39</v>
      </c>
      <c r="H2703" s="106">
        <v>0</v>
      </c>
      <c r="I2703" s="106">
        <v>0</v>
      </c>
      <c r="J2703" s="106">
        <v>0</v>
      </c>
      <c r="K2703" s="117">
        <v>0</v>
      </c>
      <c r="L2703" s="106">
        <v>0</v>
      </c>
      <c r="M2703" s="117"/>
    </row>
    <row r="2704" spans="2:13">
      <c r="B2704" s="117" t="s">
        <v>20</v>
      </c>
      <c r="C2704" s="117" t="s">
        <v>1379</v>
      </c>
      <c r="D2704" s="117" t="s">
        <v>1486</v>
      </c>
      <c r="E2704" s="117">
        <v>14836</v>
      </c>
      <c r="F2704" s="141">
        <v>44866</v>
      </c>
      <c r="G2704" s="106">
        <v>16</v>
      </c>
      <c r="H2704" s="106">
        <v>0</v>
      </c>
      <c r="I2704" s="106">
        <v>0</v>
      </c>
      <c r="J2704" s="106">
        <v>0</v>
      </c>
      <c r="K2704" s="117">
        <v>0</v>
      </c>
      <c r="L2704" s="106">
        <v>0</v>
      </c>
      <c r="M2704" s="117"/>
    </row>
    <row r="2705" spans="2:13">
      <c r="B2705" s="117" t="s">
        <v>20</v>
      </c>
      <c r="C2705" s="117" t="s">
        <v>1383</v>
      </c>
      <c r="D2705" s="117" t="s">
        <v>1391</v>
      </c>
      <c r="E2705" s="117">
        <v>16415</v>
      </c>
      <c r="F2705" s="141">
        <v>44866</v>
      </c>
      <c r="G2705" s="106">
        <v>0</v>
      </c>
      <c r="H2705" s="106">
        <v>0</v>
      </c>
      <c r="I2705" s="106">
        <v>0</v>
      </c>
      <c r="J2705" s="106">
        <v>0</v>
      </c>
      <c r="K2705" s="117">
        <v>0</v>
      </c>
      <c r="L2705" s="106">
        <v>0</v>
      </c>
      <c r="M2705" s="117"/>
    </row>
    <row r="2706" spans="2:13">
      <c r="B2706" s="117" t="s">
        <v>20</v>
      </c>
      <c r="C2706" s="117" t="s">
        <v>1381</v>
      </c>
      <c r="D2706" s="117" t="s">
        <v>1514</v>
      </c>
      <c r="E2706" s="117">
        <v>14845</v>
      </c>
      <c r="F2706" s="141">
        <v>44866</v>
      </c>
      <c r="G2706" s="106">
        <v>15</v>
      </c>
      <c r="H2706" s="106">
        <v>0</v>
      </c>
      <c r="I2706" s="106">
        <v>0</v>
      </c>
      <c r="J2706" s="106">
        <v>0</v>
      </c>
      <c r="K2706" s="117">
        <v>0</v>
      </c>
      <c r="L2706" s="106">
        <v>0</v>
      </c>
      <c r="M2706" s="117"/>
    </row>
    <row r="2707" spans="2:13">
      <c r="B2707" s="117" t="s">
        <v>20</v>
      </c>
      <c r="C2707" s="117" t="s">
        <v>1393</v>
      </c>
      <c r="D2707" s="117" t="s">
        <v>184</v>
      </c>
      <c r="E2707" s="117">
        <v>14846</v>
      </c>
      <c r="F2707" s="141">
        <v>44866</v>
      </c>
      <c r="G2707" s="106">
        <v>0</v>
      </c>
      <c r="H2707" s="106">
        <v>0</v>
      </c>
      <c r="I2707" s="106">
        <v>0</v>
      </c>
      <c r="J2707" s="106">
        <v>0</v>
      </c>
      <c r="K2707" s="117">
        <v>0</v>
      </c>
      <c r="L2707" s="106">
        <v>0</v>
      </c>
      <c r="M2707" s="117"/>
    </row>
    <row r="2708" spans="2:13">
      <c r="B2708" s="117" t="s">
        <v>20</v>
      </c>
      <c r="C2708" s="117" t="s">
        <v>1389</v>
      </c>
      <c r="D2708" s="117" t="s">
        <v>1392</v>
      </c>
      <c r="E2708" s="117">
        <v>26309</v>
      </c>
      <c r="F2708" s="141">
        <v>44866</v>
      </c>
      <c r="G2708" s="106">
        <v>1</v>
      </c>
      <c r="H2708" s="106">
        <v>0</v>
      </c>
      <c r="I2708" s="106">
        <v>0</v>
      </c>
      <c r="J2708" s="106">
        <v>0</v>
      </c>
      <c r="K2708" s="117">
        <v>0</v>
      </c>
      <c r="L2708" s="106">
        <v>0</v>
      </c>
      <c r="M2708" s="117"/>
    </row>
    <row r="2709" spans="2:13">
      <c r="B2709" s="117" t="s">
        <v>20</v>
      </c>
      <c r="C2709" s="117" t="s">
        <v>1393</v>
      </c>
      <c r="D2709" s="117" t="s">
        <v>185</v>
      </c>
      <c r="E2709" s="117">
        <v>16390</v>
      </c>
      <c r="F2709" s="141">
        <v>44866</v>
      </c>
      <c r="G2709" s="106">
        <v>0</v>
      </c>
      <c r="H2709" s="106">
        <v>0</v>
      </c>
      <c r="I2709" s="106">
        <v>0</v>
      </c>
      <c r="J2709" s="106">
        <v>0</v>
      </c>
      <c r="K2709" s="117">
        <v>0</v>
      </c>
      <c r="L2709" s="106">
        <v>0</v>
      </c>
      <c r="M2709" s="117"/>
    </row>
    <row r="2710" spans="2:13">
      <c r="B2710" s="117" t="s">
        <v>20</v>
      </c>
      <c r="C2710" s="117" t="s">
        <v>1381</v>
      </c>
      <c r="D2710" s="117" t="s">
        <v>1420</v>
      </c>
      <c r="E2710" s="117">
        <v>22760</v>
      </c>
      <c r="F2710" s="141">
        <v>44866</v>
      </c>
      <c r="G2710" s="106">
        <v>12</v>
      </c>
      <c r="H2710" s="106">
        <v>0</v>
      </c>
      <c r="I2710" s="106">
        <v>0</v>
      </c>
      <c r="J2710" s="106">
        <v>0</v>
      </c>
      <c r="K2710" s="117">
        <v>0</v>
      </c>
      <c r="L2710" s="106">
        <v>0</v>
      </c>
      <c r="M2710" s="117"/>
    </row>
    <row r="2711" spans="2:13">
      <c r="B2711" s="117" t="s">
        <v>20</v>
      </c>
      <c r="C2711" s="117" t="s">
        <v>1383</v>
      </c>
      <c r="D2711" s="117" t="s">
        <v>1421</v>
      </c>
      <c r="E2711" s="117">
        <v>20299</v>
      </c>
      <c r="F2711" s="141">
        <v>44866</v>
      </c>
      <c r="G2711" s="106">
        <v>0</v>
      </c>
      <c r="H2711" s="106">
        <v>0</v>
      </c>
      <c r="I2711" s="106">
        <v>0</v>
      </c>
      <c r="J2711" s="106">
        <v>0</v>
      </c>
      <c r="K2711" s="117">
        <v>0</v>
      </c>
      <c r="L2711" s="106">
        <v>0</v>
      </c>
      <c r="M2711" s="117"/>
    </row>
    <row r="2712" spans="2:13">
      <c r="B2712" s="117" t="s">
        <v>20</v>
      </c>
      <c r="C2712" s="117" t="s">
        <v>1388</v>
      </c>
      <c r="D2712" s="117" t="s">
        <v>1444</v>
      </c>
      <c r="E2712" s="117">
        <v>19883</v>
      </c>
      <c r="F2712" s="141">
        <v>44866</v>
      </c>
      <c r="G2712" s="106">
        <v>30</v>
      </c>
      <c r="H2712" s="106">
        <v>0</v>
      </c>
      <c r="I2712" s="106">
        <v>0</v>
      </c>
      <c r="J2712" s="106">
        <v>0</v>
      </c>
      <c r="K2712" s="117">
        <v>0</v>
      </c>
      <c r="L2712" s="106">
        <v>0</v>
      </c>
      <c r="M2712" s="117"/>
    </row>
    <row r="2713" spans="2:13">
      <c r="B2713" s="117" t="s">
        <v>20</v>
      </c>
      <c r="C2713" s="117" t="s">
        <v>1376</v>
      </c>
      <c r="D2713" s="117" t="s">
        <v>196</v>
      </c>
      <c r="E2713" s="117">
        <v>14922</v>
      </c>
      <c r="F2713" s="141">
        <v>44866</v>
      </c>
      <c r="G2713" s="106">
        <v>0</v>
      </c>
      <c r="H2713" s="106">
        <v>0</v>
      </c>
      <c r="I2713" s="106">
        <v>0</v>
      </c>
      <c r="J2713" s="106">
        <v>0</v>
      </c>
      <c r="K2713" s="117">
        <v>0</v>
      </c>
      <c r="L2713" s="106">
        <v>0</v>
      </c>
      <c r="M2713" s="117"/>
    </row>
    <row r="2714" spans="2:13">
      <c r="B2714" s="117" t="s">
        <v>20</v>
      </c>
      <c r="C2714" s="117" t="s">
        <v>1379</v>
      </c>
      <c r="D2714" s="117" t="s">
        <v>1395</v>
      </c>
      <c r="E2714" s="117">
        <v>14924</v>
      </c>
      <c r="F2714" s="141">
        <v>44866</v>
      </c>
      <c r="G2714" s="106">
        <v>0</v>
      </c>
      <c r="H2714" s="106">
        <v>0</v>
      </c>
      <c r="I2714" s="106">
        <v>0</v>
      </c>
      <c r="J2714" s="106">
        <v>0</v>
      </c>
      <c r="K2714" s="117">
        <v>0</v>
      </c>
      <c r="L2714" s="106">
        <v>0</v>
      </c>
      <c r="M2714" s="117"/>
    </row>
    <row r="2715" spans="2:13">
      <c r="B2715" s="117" t="s">
        <v>20</v>
      </c>
      <c r="C2715" s="117" t="s">
        <v>1381</v>
      </c>
      <c r="D2715" s="117" t="s">
        <v>605</v>
      </c>
      <c r="E2715" s="117">
        <v>14926</v>
      </c>
      <c r="F2715" s="141">
        <v>44866</v>
      </c>
      <c r="G2715" s="106">
        <v>47</v>
      </c>
      <c r="H2715" s="106">
        <v>0</v>
      </c>
      <c r="I2715" s="106">
        <v>0</v>
      </c>
      <c r="J2715" s="106">
        <v>0</v>
      </c>
      <c r="K2715" s="117">
        <v>0</v>
      </c>
      <c r="L2715" s="106">
        <v>0</v>
      </c>
      <c r="M2715" s="117"/>
    </row>
    <row r="2716" spans="2:13">
      <c r="B2716" s="117" t="s">
        <v>20</v>
      </c>
      <c r="C2716" s="117" t="s">
        <v>1383</v>
      </c>
      <c r="D2716" s="117" t="s">
        <v>154</v>
      </c>
      <c r="E2716" s="117">
        <v>16404</v>
      </c>
      <c r="F2716" s="141">
        <v>44866</v>
      </c>
      <c r="G2716" s="106">
        <v>6</v>
      </c>
      <c r="H2716" s="106">
        <v>0</v>
      </c>
      <c r="I2716" s="106">
        <v>0</v>
      </c>
      <c r="J2716" s="106">
        <v>0</v>
      </c>
      <c r="K2716" s="117">
        <v>0</v>
      </c>
      <c r="L2716" s="106">
        <v>0</v>
      </c>
      <c r="M2716" s="117"/>
    </row>
    <row r="2717" spans="2:13">
      <c r="B2717" s="117" t="s">
        <v>20</v>
      </c>
      <c r="C2717" s="117" t="s">
        <v>1385</v>
      </c>
      <c r="D2717" s="117" t="s">
        <v>175</v>
      </c>
      <c r="E2717" s="117">
        <v>14936</v>
      </c>
      <c r="F2717" s="141">
        <v>44866</v>
      </c>
      <c r="G2717" s="106">
        <v>2</v>
      </c>
      <c r="H2717" s="106">
        <v>0</v>
      </c>
      <c r="I2717" s="106">
        <v>0</v>
      </c>
      <c r="J2717" s="106">
        <v>0</v>
      </c>
      <c r="K2717" s="117">
        <v>0</v>
      </c>
      <c r="L2717" s="106">
        <v>0</v>
      </c>
      <c r="M2717" s="117"/>
    </row>
    <row r="2718" spans="2:13">
      <c r="B2718" s="117" t="s">
        <v>20</v>
      </c>
      <c r="C2718" s="117" t="s">
        <v>1385</v>
      </c>
      <c r="D2718" s="117" t="s">
        <v>1487</v>
      </c>
      <c r="E2718" s="117">
        <v>14954</v>
      </c>
      <c r="F2718" s="141">
        <v>44866</v>
      </c>
      <c r="G2718" s="106">
        <v>18</v>
      </c>
      <c r="H2718" s="106">
        <v>0</v>
      </c>
      <c r="I2718" s="106">
        <v>0</v>
      </c>
      <c r="J2718" s="106">
        <v>0</v>
      </c>
      <c r="K2718" s="117">
        <v>0</v>
      </c>
      <c r="L2718" s="106">
        <v>0</v>
      </c>
      <c r="M2718" s="117"/>
    </row>
    <row r="2719" spans="2:13">
      <c r="B2719" s="117" t="s">
        <v>20</v>
      </c>
      <c r="C2719" s="117" t="s">
        <v>1383</v>
      </c>
      <c r="D2719" s="117" t="s">
        <v>1396</v>
      </c>
      <c r="E2719" s="117">
        <v>21602</v>
      </c>
      <c r="F2719" s="141">
        <v>44866</v>
      </c>
      <c r="G2719" s="106">
        <v>0</v>
      </c>
      <c r="H2719" s="106">
        <v>0</v>
      </c>
      <c r="I2719" s="106">
        <v>0</v>
      </c>
      <c r="J2719" s="106">
        <v>0</v>
      </c>
      <c r="K2719" s="117">
        <v>0</v>
      </c>
      <c r="L2719" s="106">
        <v>0</v>
      </c>
      <c r="M2719" s="117"/>
    </row>
    <row r="2720" spans="2:13">
      <c r="B2720" s="117" t="s">
        <v>20</v>
      </c>
      <c r="C2720" s="117" t="s">
        <v>1381</v>
      </c>
      <c r="D2720" s="117" t="s">
        <v>1540</v>
      </c>
      <c r="E2720" s="117">
        <v>23156</v>
      </c>
      <c r="F2720" s="141">
        <v>44866</v>
      </c>
      <c r="G2720" s="106">
        <v>0</v>
      </c>
      <c r="H2720" s="106">
        <v>0</v>
      </c>
      <c r="I2720" s="106">
        <v>0</v>
      </c>
      <c r="J2720" s="106">
        <v>0</v>
      </c>
      <c r="K2720" s="117">
        <v>0</v>
      </c>
      <c r="L2720" s="106">
        <v>0</v>
      </c>
      <c r="M2720" s="117"/>
    </row>
    <row r="2721" spans="2:13">
      <c r="B2721" s="117" t="s">
        <v>20</v>
      </c>
      <c r="C2721" s="117" t="s">
        <v>1376</v>
      </c>
      <c r="D2721" s="117" t="s">
        <v>197</v>
      </c>
      <c r="E2721" s="117">
        <v>15027</v>
      </c>
      <c r="F2721" s="141">
        <v>44866</v>
      </c>
      <c r="G2721" s="106">
        <v>2</v>
      </c>
      <c r="H2721" s="106">
        <v>0</v>
      </c>
      <c r="I2721" s="106">
        <v>0</v>
      </c>
      <c r="J2721" s="106">
        <v>0</v>
      </c>
      <c r="K2721" s="117">
        <v>0</v>
      </c>
      <c r="L2721" s="106">
        <v>0</v>
      </c>
      <c r="M2721" s="117"/>
    </row>
    <row r="2722" spans="2:13">
      <c r="B2722" s="117" t="s">
        <v>20</v>
      </c>
      <c r="C2722" s="117" t="s">
        <v>1388</v>
      </c>
      <c r="D2722" s="117" t="s">
        <v>1519</v>
      </c>
      <c r="E2722" s="117">
        <v>24140</v>
      </c>
      <c r="F2722" s="141">
        <v>44866</v>
      </c>
      <c r="G2722" s="106">
        <v>1</v>
      </c>
      <c r="H2722" s="106">
        <v>0</v>
      </c>
      <c r="I2722" s="106">
        <v>0</v>
      </c>
      <c r="J2722" s="106">
        <v>0</v>
      </c>
      <c r="K2722" s="117">
        <v>0</v>
      </c>
      <c r="L2722" s="106">
        <v>0</v>
      </c>
      <c r="M2722" s="117"/>
    </row>
    <row r="2723" spans="2:13">
      <c r="B2723" s="117" t="s">
        <v>20</v>
      </c>
      <c r="C2723" s="117" t="s">
        <v>1397</v>
      </c>
      <c r="D2723" s="117" t="s">
        <v>1398</v>
      </c>
      <c r="E2723" s="117">
        <v>18172</v>
      </c>
      <c r="F2723" s="141">
        <v>44866</v>
      </c>
      <c r="G2723" s="106">
        <v>0</v>
      </c>
      <c r="H2723" s="106">
        <v>0</v>
      </c>
      <c r="I2723" s="106">
        <v>0</v>
      </c>
      <c r="J2723" s="106">
        <v>0</v>
      </c>
      <c r="K2723" s="117">
        <v>0</v>
      </c>
      <c r="L2723" s="106">
        <v>0</v>
      </c>
      <c r="M2723" s="117"/>
    </row>
    <row r="2724" spans="2:13">
      <c r="B2724" s="117" t="s">
        <v>20</v>
      </c>
      <c r="C2724" s="117" t="s">
        <v>1389</v>
      </c>
      <c r="D2724" s="117" t="s">
        <v>1581</v>
      </c>
      <c r="E2724" s="117">
        <v>26160</v>
      </c>
      <c r="F2724" s="141">
        <v>44866</v>
      </c>
      <c r="G2724" s="106">
        <v>1</v>
      </c>
      <c r="H2724" s="106">
        <v>0</v>
      </c>
      <c r="I2724" s="106">
        <v>0</v>
      </c>
      <c r="J2724" s="106">
        <v>0</v>
      </c>
      <c r="K2724" s="117">
        <v>0</v>
      </c>
      <c r="L2724" s="106">
        <v>0</v>
      </c>
      <c r="M2724" s="117"/>
    </row>
    <row r="2725" spans="2:13">
      <c r="B2725" s="117" t="s">
        <v>20</v>
      </c>
      <c r="C2725" s="117" t="s">
        <v>1388</v>
      </c>
      <c r="D2725" s="117" t="s">
        <v>163</v>
      </c>
      <c r="E2725" s="117">
        <v>15078</v>
      </c>
      <c r="F2725" s="141">
        <v>44866</v>
      </c>
      <c r="G2725" s="106">
        <v>10</v>
      </c>
      <c r="H2725" s="106">
        <v>0</v>
      </c>
      <c r="I2725" s="106">
        <v>0</v>
      </c>
      <c r="J2725" s="106">
        <v>0</v>
      </c>
      <c r="K2725" s="117">
        <v>0</v>
      </c>
      <c r="L2725" s="106">
        <v>0</v>
      </c>
      <c r="M2725" s="117"/>
    </row>
    <row r="2726" spans="2:13">
      <c r="B2726" s="117" t="s">
        <v>20</v>
      </c>
      <c r="C2726" s="117" t="s">
        <v>1388</v>
      </c>
      <c r="D2726" s="117" t="s">
        <v>624</v>
      </c>
      <c r="E2726" s="117">
        <v>15108</v>
      </c>
      <c r="F2726" s="141">
        <v>44866</v>
      </c>
      <c r="G2726" s="106">
        <v>109</v>
      </c>
      <c r="H2726" s="106">
        <v>0</v>
      </c>
      <c r="I2726" s="106">
        <v>0</v>
      </c>
      <c r="J2726" s="106">
        <v>0</v>
      </c>
      <c r="K2726" s="117">
        <v>0</v>
      </c>
      <c r="L2726" s="106">
        <v>0</v>
      </c>
      <c r="M2726" s="117"/>
    </row>
    <row r="2727" spans="2:13">
      <c r="B2727" s="117" t="s">
        <v>20</v>
      </c>
      <c r="C2727" s="117" t="s">
        <v>1383</v>
      </c>
      <c r="D2727" s="117" t="s">
        <v>1401</v>
      </c>
      <c r="E2727" s="117">
        <v>21604</v>
      </c>
      <c r="F2727" s="141">
        <v>44866</v>
      </c>
      <c r="G2727" s="106">
        <v>0</v>
      </c>
      <c r="H2727" s="106">
        <v>0</v>
      </c>
      <c r="I2727" s="106">
        <v>0</v>
      </c>
      <c r="J2727" s="106">
        <v>0</v>
      </c>
      <c r="K2727" s="117">
        <v>0</v>
      </c>
      <c r="L2727" s="106">
        <v>0</v>
      </c>
      <c r="M2727" s="117"/>
    </row>
    <row r="2728" spans="2:13">
      <c r="B2728" s="117" t="s">
        <v>20</v>
      </c>
      <c r="C2728" s="117" t="s">
        <v>1393</v>
      </c>
      <c r="D2728" s="117" t="s">
        <v>188</v>
      </c>
      <c r="E2728" s="117">
        <v>15159</v>
      </c>
      <c r="F2728" s="141">
        <v>44866</v>
      </c>
      <c r="G2728" s="106">
        <v>0</v>
      </c>
      <c r="H2728" s="106">
        <v>0</v>
      </c>
      <c r="I2728" s="106">
        <v>0</v>
      </c>
      <c r="J2728" s="106">
        <v>0</v>
      </c>
      <c r="K2728" s="117">
        <v>0</v>
      </c>
      <c r="L2728" s="106">
        <v>0</v>
      </c>
      <c r="M2728" s="117"/>
    </row>
    <row r="2729" spans="2:13">
      <c r="B2729" s="117" t="s">
        <v>20</v>
      </c>
      <c r="C2729" s="117" t="s">
        <v>1393</v>
      </c>
      <c r="D2729" s="117" t="s">
        <v>189</v>
      </c>
      <c r="E2729" s="117">
        <v>15160</v>
      </c>
      <c r="F2729" s="141">
        <v>44866</v>
      </c>
      <c r="G2729" s="106">
        <v>22</v>
      </c>
      <c r="H2729" s="106">
        <v>0</v>
      </c>
      <c r="I2729" s="106">
        <v>0</v>
      </c>
      <c r="J2729" s="106">
        <v>0</v>
      </c>
      <c r="K2729" s="117">
        <v>0</v>
      </c>
      <c r="L2729" s="106">
        <v>0</v>
      </c>
      <c r="M2729" s="117"/>
    </row>
    <row r="2730" spans="2:13">
      <c r="B2730" s="117" t="s">
        <v>20</v>
      </c>
      <c r="C2730" s="117" t="s">
        <v>1385</v>
      </c>
      <c r="D2730" s="117" t="s">
        <v>638</v>
      </c>
      <c r="E2730" s="117">
        <v>18688</v>
      </c>
      <c r="F2730" s="141">
        <v>44866</v>
      </c>
      <c r="G2730" s="106">
        <v>9</v>
      </c>
      <c r="H2730" s="106">
        <v>0</v>
      </c>
      <c r="I2730" s="106">
        <v>0</v>
      </c>
      <c r="J2730" s="106">
        <v>0</v>
      </c>
      <c r="K2730" s="117">
        <v>0</v>
      </c>
      <c r="L2730" s="106">
        <v>0</v>
      </c>
      <c r="M2730" s="117"/>
    </row>
    <row r="2731" spans="2:13">
      <c r="B2731" s="117" t="s">
        <v>20</v>
      </c>
      <c r="C2731" s="117" t="s">
        <v>1379</v>
      </c>
      <c r="D2731" s="117" t="s">
        <v>159</v>
      </c>
      <c r="E2731" s="117">
        <v>15173</v>
      </c>
      <c r="F2731" s="141">
        <v>44866</v>
      </c>
      <c r="G2731" s="106">
        <v>0</v>
      </c>
      <c r="H2731" s="106">
        <v>0</v>
      </c>
      <c r="I2731" s="106">
        <v>0</v>
      </c>
      <c r="J2731" s="106">
        <v>0</v>
      </c>
      <c r="K2731" s="117">
        <v>0</v>
      </c>
      <c r="L2731" s="106">
        <v>0</v>
      </c>
      <c r="M2731" s="117"/>
    </row>
    <row r="2732" spans="2:13">
      <c r="B2732" s="117" t="s">
        <v>20</v>
      </c>
      <c r="C2732" s="117" t="s">
        <v>1393</v>
      </c>
      <c r="D2732" s="117" t="s">
        <v>1403</v>
      </c>
      <c r="E2732" s="117">
        <v>15183</v>
      </c>
      <c r="F2732" s="141">
        <v>44866</v>
      </c>
      <c r="G2732" s="106">
        <v>0</v>
      </c>
      <c r="H2732" s="106">
        <v>0</v>
      </c>
      <c r="I2732" s="106">
        <v>0</v>
      </c>
      <c r="J2732" s="106">
        <v>0</v>
      </c>
      <c r="K2732" s="117">
        <v>0</v>
      </c>
      <c r="L2732" s="106">
        <v>0</v>
      </c>
      <c r="M2732" s="117"/>
    </row>
    <row r="2733" spans="2:13">
      <c r="B2733" s="117" t="s">
        <v>20</v>
      </c>
      <c r="C2733" s="117" t="s">
        <v>1381</v>
      </c>
      <c r="D2733" s="117" t="s">
        <v>1568</v>
      </c>
      <c r="E2733" s="117">
        <v>15190</v>
      </c>
      <c r="F2733" s="141">
        <v>44866</v>
      </c>
      <c r="G2733" s="106">
        <v>0</v>
      </c>
      <c r="H2733" s="106">
        <v>0</v>
      </c>
      <c r="I2733" s="106">
        <v>0</v>
      </c>
      <c r="J2733" s="106">
        <v>0</v>
      </c>
      <c r="K2733" s="117">
        <v>0</v>
      </c>
      <c r="L2733" s="106">
        <v>0</v>
      </c>
      <c r="M2733" s="117"/>
    </row>
    <row r="2734" spans="2:13">
      <c r="B2734" s="117" t="s">
        <v>20</v>
      </c>
      <c r="C2734" s="117" t="s">
        <v>1388</v>
      </c>
      <c r="D2734" s="117" t="s">
        <v>165</v>
      </c>
      <c r="E2734" s="117">
        <v>15203</v>
      </c>
      <c r="F2734" s="141">
        <v>44866</v>
      </c>
      <c r="G2734" s="106">
        <v>8</v>
      </c>
      <c r="H2734" s="106">
        <v>0</v>
      </c>
      <c r="I2734" s="106">
        <v>0</v>
      </c>
      <c r="J2734" s="106">
        <v>0</v>
      </c>
      <c r="K2734" s="117">
        <v>0</v>
      </c>
      <c r="L2734" s="106">
        <v>0</v>
      </c>
      <c r="M2734" s="117"/>
    </row>
    <row r="2735" spans="2:13">
      <c r="B2735" s="117" t="s">
        <v>20</v>
      </c>
      <c r="C2735" s="117" t="s">
        <v>1383</v>
      </c>
      <c r="D2735" s="117" t="s">
        <v>1405</v>
      </c>
      <c r="E2735" s="117">
        <v>15214</v>
      </c>
      <c r="F2735" s="141">
        <v>44866</v>
      </c>
      <c r="G2735" s="106">
        <v>0</v>
      </c>
      <c r="H2735" s="106">
        <v>0</v>
      </c>
      <c r="I2735" s="106">
        <v>0</v>
      </c>
      <c r="J2735" s="106">
        <v>0</v>
      </c>
      <c r="K2735" s="117">
        <v>0</v>
      </c>
      <c r="L2735" s="106">
        <v>0</v>
      </c>
      <c r="M2735" s="117"/>
    </row>
    <row r="2736" spans="2:13">
      <c r="B2736" s="117" t="s">
        <v>20</v>
      </c>
      <c r="C2736" s="117" t="s">
        <v>1399</v>
      </c>
      <c r="D2736" s="117" t="s">
        <v>1582</v>
      </c>
      <c r="E2736" s="117">
        <v>23182</v>
      </c>
      <c r="F2736" s="141">
        <v>44866</v>
      </c>
      <c r="G2736" s="106">
        <v>2</v>
      </c>
      <c r="H2736" s="106">
        <v>0</v>
      </c>
      <c r="I2736" s="106">
        <v>0</v>
      </c>
      <c r="J2736" s="106">
        <v>0</v>
      </c>
      <c r="K2736" s="117">
        <v>0</v>
      </c>
      <c r="L2736" s="106">
        <v>0</v>
      </c>
      <c r="M2736" s="117"/>
    </row>
    <row r="2737" spans="2:13">
      <c r="B2737" s="117" t="s">
        <v>20</v>
      </c>
      <c r="C2737" s="117" t="s">
        <v>1399</v>
      </c>
      <c r="D2737" s="117" t="s">
        <v>1406</v>
      </c>
      <c r="E2737" s="117">
        <v>16399</v>
      </c>
      <c r="F2737" s="141">
        <v>44866</v>
      </c>
      <c r="G2737" s="106">
        <v>0</v>
      </c>
      <c r="H2737" s="106">
        <v>0</v>
      </c>
      <c r="I2737" s="106">
        <v>0</v>
      </c>
      <c r="J2737" s="106">
        <v>0</v>
      </c>
      <c r="K2737" s="117">
        <v>0</v>
      </c>
      <c r="L2737" s="106">
        <v>0</v>
      </c>
      <c r="M2737" s="117"/>
    </row>
    <row r="2738" spans="2:13">
      <c r="B2738" s="117" t="s">
        <v>20</v>
      </c>
      <c r="C2738" s="117" t="s">
        <v>1388</v>
      </c>
      <c r="D2738" s="117" t="s">
        <v>1425</v>
      </c>
      <c r="E2738" s="117">
        <v>15250</v>
      </c>
      <c r="F2738" s="141">
        <v>44866</v>
      </c>
      <c r="G2738" s="106">
        <v>7</v>
      </c>
      <c r="H2738" s="106">
        <v>0</v>
      </c>
      <c r="I2738" s="106">
        <v>0</v>
      </c>
      <c r="J2738" s="106">
        <v>0</v>
      </c>
      <c r="K2738" s="117">
        <v>0</v>
      </c>
      <c r="L2738" s="106">
        <v>0</v>
      </c>
      <c r="M2738" s="117"/>
    </row>
    <row r="2739" spans="2:13">
      <c r="B2739" s="117" t="s">
        <v>20</v>
      </c>
      <c r="C2739" s="117" t="s">
        <v>1383</v>
      </c>
      <c r="D2739" s="117" t="s">
        <v>1492</v>
      </c>
      <c r="E2739" s="117">
        <v>20618</v>
      </c>
      <c r="F2739" s="141">
        <v>44866</v>
      </c>
      <c r="G2739" s="106">
        <v>0</v>
      </c>
      <c r="H2739" s="106">
        <v>0</v>
      </c>
      <c r="I2739" s="106">
        <v>0</v>
      </c>
      <c r="J2739" s="106">
        <v>0</v>
      </c>
      <c r="K2739" s="117">
        <v>0</v>
      </c>
      <c r="L2739" s="106">
        <v>0</v>
      </c>
      <c r="M2739" s="117"/>
    </row>
    <row r="2740" spans="2:13">
      <c r="B2740" s="117" t="s">
        <v>20</v>
      </c>
      <c r="C2740" s="117" t="s">
        <v>1376</v>
      </c>
      <c r="D2740" s="117" t="s">
        <v>645</v>
      </c>
      <c r="E2740" s="117">
        <v>15256</v>
      </c>
      <c r="F2740" s="141">
        <v>44866</v>
      </c>
      <c r="G2740" s="106">
        <v>0</v>
      </c>
      <c r="H2740" s="106">
        <v>0</v>
      </c>
      <c r="I2740" s="106">
        <v>0</v>
      </c>
      <c r="J2740" s="106">
        <v>0</v>
      </c>
      <c r="K2740" s="117">
        <v>0</v>
      </c>
      <c r="L2740" s="106">
        <v>0</v>
      </c>
      <c r="M2740" s="117"/>
    </row>
    <row r="2741" spans="2:13">
      <c r="B2741" s="117" t="s">
        <v>20</v>
      </c>
      <c r="C2741" s="117" t="s">
        <v>1383</v>
      </c>
      <c r="D2741" s="117" t="s">
        <v>156</v>
      </c>
      <c r="E2741" s="117">
        <v>17191</v>
      </c>
      <c r="F2741" s="141">
        <v>44866</v>
      </c>
      <c r="G2741" s="106">
        <v>0</v>
      </c>
      <c r="H2741" s="106">
        <v>0</v>
      </c>
      <c r="I2741" s="106">
        <v>0</v>
      </c>
      <c r="J2741" s="106">
        <v>0</v>
      </c>
      <c r="K2741" s="117">
        <v>0</v>
      </c>
      <c r="L2741" s="106">
        <v>0</v>
      </c>
      <c r="M2741" s="117"/>
    </row>
    <row r="2742" spans="2:13">
      <c r="B2742" s="117" t="s">
        <v>20</v>
      </c>
      <c r="C2742" s="117" t="s">
        <v>1379</v>
      </c>
      <c r="D2742" s="117" t="s">
        <v>1555</v>
      </c>
      <c r="E2742" s="117">
        <v>16395</v>
      </c>
      <c r="F2742" s="141">
        <v>44866</v>
      </c>
      <c r="G2742" s="106">
        <v>0</v>
      </c>
      <c r="H2742" s="106">
        <v>0</v>
      </c>
      <c r="I2742" s="106">
        <v>0</v>
      </c>
      <c r="J2742" s="106">
        <v>0</v>
      </c>
      <c r="K2742" s="117">
        <v>0</v>
      </c>
      <c r="L2742" s="106">
        <v>0</v>
      </c>
      <c r="M2742" s="117"/>
    </row>
    <row r="2743" spans="2:13">
      <c r="B2743" s="117" t="s">
        <v>20</v>
      </c>
      <c r="C2743" s="117" t="s">
        <v>1389</v>
      </c>
      <c r="D2743" s="117" t="s">
        <v>1583</v>
      </c>
      <c r="E2743" s="117">
        <v>23261</v>
      </c>
      <c r="F2743" s="141">
        <v>44866</v>
      </c>
      <c r="G2743" s="106">
        <v>2</v>
      </c>
      <c r="H2743" s="106">
        <v>0</v>
      </c>
      <c r="I2743" s="106">
        <v>0</v>
      </c>
      <c r="J2743" s="106">
        <v>0</v>
      </c>
      <c r="K2743" s="117">
        <v>0</v>
      </c>
      <c r="L2743" s="106">
        <v>0</v>
      </c>
      <c r="M2743" s="117"/>
    </row>
    <row r="2744" spans="2:13">
      <c r="B2744" s="117" t="s">
        <v>20</v>
      </c>
      <c r="C2744" s="117" t="s">
        <v>1388</v>
      </c>
      <c r="D2744" s="117" t="s">
        <v>647</v>
      </c>
      <c r="E2744" s="117">
        <v>23999</v>
      </c>
      <c r="F2744" s="141">
        <v>44866</v>
      </c>
      <c r="G2744" s="106">
        <v>13</v>
      </c>
      <c r="H2744" s="106">
        <v>0</v>
      </c>
      <c r="I2744" s="106">
        <v>0</v>
      </c>
      <c r="J2744" s="106">
        <v>0</v>
      </c>
      <c r="K2744" s="117">
        <v>0</v>
      </c>
      <c r="L2744" s="106">
        <v>0</v>
      </c>
      <c r="M2744" s="117"/>
    </row>
    <row r="2745" spans="2:13">
      <c r="B2745" s="117" t="s">
        <v>20</v>
      </c>
      <c r="C2745" s="117" t="s">
        <v>1388</v>
      </c>
      <c r="D2745" s="117" t="s">
        <v>648</v>
      </c>
      <c r="E2745" s="117">
        <v>15282</v>
      </c>
      <c r="F2745" s="141">
        <v>44866</v>
      </c>
      <c r="G2745" s="106">
        <v>0</v>
      </c>
      <c r="H2745" s="106">
        <v>0</v>
      </c>
      <c r="I2745" s="106">
        <v>0</v>
      </c>
      <c r="J2745" s="106">
        <v>0</v>
      </c>
      <c r="K2745" s="117">
        <v>0</v>
      </c>
      <c r="L2745" s="106">
        <v>0</v>
      </c>
      <c r="M2745" s="117"/>
    </row>
    <row r="2746" spans="2:13">
      <c r="B2746" s="117" t="s">
        <v>20</v>
      </c>
      <c r="C2746" s="117" t="s">
        <v>1388</v>
      </c>
      <c r="D2746" s="117" t="s">
        <v>26</v>
      </c>
      <c r="E2746" s="117">
        <v>15280</v>
      </c>
      <c r="F2746" s="141">
        <v>44866</v>
      </c>
      <c r="G2746" s="106">
        <v>124</v>
      </c>
      <c r="H2746" s="106">
        <v>0</v>
      </c>
      <c r="I2746" s="106">
        <v>0</v>
      </c>
      <c r="J2746" s="106">
        <v>0</v>
      </c>
      <c r="K2746" s="117">
        <v>0</v>
      </c>
      <c r="L2746" s="106">
        <v>0</v>
      </c>
      <c r="M2746" s="117"/>
    </row>
    <row r="2747" spans="2:13">
      <c r="B2747" s="117" t="s">
        <v>20</v>
      </c>
      <c r="C2747" s="117" t="s">
        <v>1388</v>
      </c>
      <c r="D2747" s="117" t="s">
        <v>1493</v>
      </c>
      <c r="E2747" s="117">
        <v>14516</v>
      </c>
      <c r="F2747" s="141">
        <v>44866</v>
      </c>
      <c r="G2747" s="106">
        <v>0</v>
      </c>
      <c r="H2747" s="106">
        <v>0</v>
      </c>
      <c r="I2747" s="106">
        <v>0</v>
      </c>
      <c r="J2747" s="106">
        <v>0</v>
      </c>
      <c r="K2747" s="117">
        <v>0</v>
      </c>
      <c r="L2747" s="106">
        <v>0</v>
      </c>
      <c r="M2747" s="117"/>
    </row>
    <row r="2748" spans="2:13">
      <c r="B2748" s="117" t="s">
        <v>20</v>
      </c>
      <c r="C2748" s="117" t="s">
        <v>1389</v>
      </c>
      <c r="D2748" s="117" t="s">
        <v>1495</v>
      </c>
      <c r="E2748" s="117">
        <v>15288</v>
      </c>
      <c r="F2748" s="141">
        <v>44866</v>
      </c>
      <c r="G2748" s="106">
        <v>14</v>
      </c>
      <c r="H2748" s="106">
        <v>0</v>
      </c>
      <c r="I2748" s="106">
        <v>0</v>
      </c>
      <c r="J2748" s="106">
        <v>0</v>
      </c>
      <c r="K2748" s="117">
        <v>0</v>
      </c>
      <c r="L2748" s="106">
        <v>0</v>
      </c>
      <c r="M2748" s="117"/>
    </row>
    <row r="2749" spans="2:13">
      <c r="B2749" s="117" t="s">
        <v>20</v>
      </c>
      <c r="C2749" s="117" t="s">
        <v>1388</v>
      </c>
      <c r="D2749" s="117" t="s">
        <v>1569</v>
      </c>
      <c r="E2749" s="117">
        <v>16380</v>
      </c>
      <c r="F2749" s="141">
        <v>44866</v>
      </c>
      <c r="G2749" s="106">
        <v>5</v>
      </c>
      <c r="H2749" s="106">
        <v>0</v>
      </c>
      <c r="I2749" s="106">
        <v>0</v>
      </c>
      <c r="J2749" s="106">
        <v>0</v>
      </c>
      <c r="K2749" s="117">
        <v>0</v>
      </c>
      <c r="L2749" s="106">
        <v>0</v>
      </c>
      <c r="M2749" s="117"/>
    </row>
    <row r="2750" spans="2:13">
      <c r="B2750" s="117" t="s">
        <v>20</v>
      </c>
      <c r="C2750" s="117" t="s">
        <v>1385</v>
      </c>
      <c r="D2750" s="117" t="s">
        <v>650</v>
      </c>
      <c r="E2750" s="117">
        <v>20607</v>
      </c>
      <c r="F2750" s="141">
        <v>44866</v>
      </c>
      <c r="G2750" s="106">
        <v>0</v>
      </c>
      <c r="H2750" s="106">
        <v>0</v>
      </c>
      <c r="I2750" s="106">
        <v>0</v>
      </c>
      <c r="J2750" s="106">
        <v>0</v>
      </c>
      <c r="K2750" s="117">
        <v>0</v>
      </c>
      <c r="L2750" s="106">
        <v>0</v>
      </c>
      <c r="M2750" s="117"/>
    </row>
    <row r="2751" spans="2:13">
      <c r="B2751" s="117" t="s">
        <v>20</v>
      </c>
      <c r="C2751" s="117" t="s">
        <v>1393</v>
      </c>
      <c r="D2751" s="117" t="s">
        <v>1497</v>
      </c>
      <c r="E2751" s="117">
        <v>15358</v>
      </c>
      <c r="F2751" s="141">
        <v>44866</v>
      </c>
      <c r="G2751" s="106">
        <v>183</v>
      </c>
      <c r="H2751" s="106">
        <v>0</v>
      </c>
      <c r="I2751" s="106">
        <v>0</v>
      </c>
      <c r="J2751" s="106">
        <v>0</v>
      </c>
      <c r="K2751" s="117">
        <v>0</v>
      </c>
      <c r="L2751" s="106">
        <v>0</v>
      </c>
      <c r="M2751" s="117"/>
    </row>
    <row r="2752" spans="2:13">
      <c r="B2752" s="117" t="s">
        <v>20</v>
      </c>
      <c r="C2752" s="117" t="s">
        <v>1381</v>
      </c>
      <c r="D2752" s="117" t="s">
        <v>1570</v>
      </c>
      <c r="E2752" s="117">
        <v>15489</v>
      </c>
      <c r="F2752" s="141">
        <v>44866</v>
      </c>
      <c r="G2752" s="106">
        <v>17</v>
      </c>
      <c r="H2752" s="106">
        <v>0</v>
      </c>
      <c r="I2752" s="106">
        <v>0</v>
      </c>
      <c r="J2752" s="106">
        <v>0</v>
      </c>
      <c r="K2752" s="117">
        <v>0</v>
      </c>
      <c r="L2752" s="106">
        <v>0</v>
      </c>
      <c r="M2752" s="117"/>
    </row>
    <row r="2753" spans="2:13">
      <c r="B2753" s="117" t="s">
        <v>20</v>
      </c>
      <c r="C2753" s="117" t="s">
        <v>1388</v>
      </c>
      <c r="D2753" s="117" t="s">
        <v>168</v>
      </c>
      <c r="E2753" s="117">
        <v>15373</v>
      </c>
      <c r="F2753" s="141">
        <v>44866</v>
      </c>
      <c r="G2753" s="106">
        <v>19</v>
      </c>
      <c r="H2753" s="106">
        <v>0</v>
      </c>
      <c r="I2753" s="106">
        <v>0</v>
      </c>
      <c r="J2753" s="106">
        <v>0</v>
      </c>
      <c r="K2753" s="117">
        <v>0</v>
      </c>
      <c r="L2753" s="106">
        <v>0</v>
      </c>
      <c r="M2753" s="117"/>
    </row>
    <row r="2754" spans="2:13">
      <c r="B2754" s="117" t="s">
        <v>20</v>
      </c>
      <c r="C2754" s="117" t="s">
        <v>1385</v>
      </c>
      <c r="D2754" s="117" t="s">
        <v>657</v>
      </c>
      <c r="E2754" s="117">
        <v>25101</v>
      </c>
      <c r="F2754" s="141">
        <v>44866</v>
      </c>
      <c r="G2754" s="106">
        <v>0</v>
      </c>
      <c r="H2754" s="106">
        <v>0</v>
      </c>
      <c r="I2754" s="106">
        <v>0</v>
      </c>
      <c r="J2754" s="106">
        <v>0</v>
      </c>
      <c r="K2754" s="117">
        <v>0</v>
      </c>
      <c r="L2754" s="106">
        <v>0</v>
      </c>
      <c r="M2754" s="117"/>
    </row>
    <row r="2755" spans="2:13">
      <c r="B2755" s="117" t="s">
        <v>20</v>
      </c>
      <c r="C2755" s="117" t="s">
        <v>1388</v>
      </c>
      <c r="D2755" s="117" t="s">
        <v>1525</v>
      </c>
      <c r="E2755" s="117">
        <v>15380</v>
      </c>
      <c r="F2755" s="141">
        <v>44866</v>
      </c>
      <c r="G2755" s="106">
        <v>1</v>
      </c>
      <c r="H2755" s="106">
        <v>0</v>
      </c>
      <c r="I2755" s="106">
        <v>0</v>
      </c>
      <c r="J2755" s="106">
        <v>0</v>
      </c>
      <c r="K2755" s="117">
        <v>0</v>
      </c>
      <c r="L2755" s="106">
        <v>0</v>
      </c>
      <c r="M2755" s="117"/>
    </row>
    <row r="2756" spans="2:13">
      <c r="B2756" s="117" t="s">
        <v>20</v>
      </c>
      <c r="C2756" s="117" t="s">
        <v>1376</v>
      </c>
      <c r="D2756" s="117" t="s">
        <v>200</v>
      </c>
      <c r="E2756" s="117">
        <v>15385</v>
      </c>
      <c r="F2756" s="141">
        <v>44866</v>
      </c>
      <c r="G2756" s="106">
        <v>6</v>
      </c>
      <c r="H2756" s="106">
        <v>0</v>
      </c>
      <c r="I2756" s="106">
        <v>0</v>
      </c>
      <c r="J2756" s="106">
        <v>0</v>
      </c>
      <c r="K2756" s="117">
        <v>0</v>
      </c>
      <c r="L2756" s="106">
        <v>0</v>
      </c>
      <c r="M2756" s="117"/>
    </row>
    <row r="2757" spans="2:13">
      <c r="B2757" s="117" t="s">
        <v>20</v>
      </c>
      <c r="C2757" s="117" t="s">
        <v>1381</v>
      </c>
      <c r="D2757" s="117" t="s">
        <v>1498</v>
      </c>
      <c r="E2757" s="117">
        <v>15406</v>
      </c>
      <c r="F2757" s="141">
        <v>44866</v>
      </c>
      <c r="G2757" s="106">
        <v>0</v>
      </c>
      <c r="H2757" s="106">
        <v>0</v>
      </c>
      <c r="I2757" s="106">
        <v>0</v>
      </c>
      <c r="J2757" s="106">
        <v>0</v>
      </c>
      <c r="K2757" s="117">
        <v>0</v>
      </c>
      <c r="L2757" s="106">
        <v>0</v>
      </c>
      <c r="M2757" s="117"/>
    </row>
    <row r="2758" spans="2:13">
      <c r="B2758" s="117" t="s">
        <v>20</v>
      </c>
      <c r="C2758" s="117" t="s">
        <v>1388</v>
      </c>
      <c r="D2758" s="117" t="s">
        <v>1457</v>
      </c>
      <c r="E2758" s="117">
        <v>20565</v>
      </c>
      <c r="F2758" s="141">
        <v>44866</v>
      </c>
      <c r="G2758" s="106">
        <v>0</v>
      </c>
      <c r="H2758" s="106">
        <v>0</v>
      </c>
      <c r="I2758" s="106">
        <v>0</v>
      </c>
      <c r="J2758" s="106">
        <v>0</v>
      </c>
      <c r="K2758" s="117">
        <v>0</v>
      </c>
      <c r="L2758" s="106">
        <v>0</v>
      </c>
      <c r="M2758" s="117"/>
    </row>
    <row r="2759" spans="2:13">
      <c r="B2759" s="117" t="s">
        <v>20</v>
      </c>
      <c r="C2759" s="117" t="s">
        <v>1383</v>
      </c>
      <c r="D2759" s="117" t="s">
        <v>1434</v>
      </c>
      <c r="E2759" s="117">
        <v>15157</v>
      </c>
      <c r="F2759" s="141">
        <v>44866</v>
      </c>
      <c r="G2759" s="106">
        <v>2</v>
      </c>
      <c r="H2759" s="106">
        <v>0</v>
      </c>
      <c r="I2759" s="106">
        <v>0</v>
      </c>
      <c r="J2759" s="106">
        <v>0</v>
      </c>
      <c r="K2759" s="117">
        <v>0</v>
      </c>
      <c r="L2759" s="106">
        <v>0</v>
      </c>
      <c r="M2759" s="117"/>
    </row>
    <row r="2760" spans="2:13">
      <c r="B2760" s="117" t="s">
        <v>20</v>
      </c>
      <c r="C2760" s="117" t="s">
        <v>1381</v>
      </c>
      <c r="D2760" s="117" t="s">
        <v>1499</v>
      </c>
      <c r="E2760" s="117">
        <v>23098</v>
      </c>
      <c r="F2760" s="141">
        <v>44866</v>
      </c>
      <c r="G2760" s="106">
        <v>1</v>
      </c>
      <c r="H2760" s="106">
        <v>0</v>
      </c>
      <c r="I2760" s="106">
        <v>0</v>
      </c>
      <c r="J2760" s="106">
        <v>0</v>
      </c>
      <c r="K2760" s="117">
        <v>0</v>
      </c>
      <c r="L2760" s="106">
        <v>0</v>
      </c>
      <c r="M2760" s="117"/>
    </row>
    <row r="2761" spans="2:13">
      <c r="B2761" s="117" t="s">
        <v>20</v>
      </c>
      <c r="C2761" s="117" t="s">
        <v>1389</v>
      </c>
      <c r="D2761" s="117" t="s">
        <v>1543</v>
      </c>
      <c r="E2761" s="117">
        <v>15470</v>
      </c>
      <c r="F2761" s="141">
        <v>44866</v>
      </c>
      <c r="G2761" s="106">
        <v>1</v>
      </c>
      <c r="H2761" s="106">
        <v>0</v>
      </c>
      <c r="I2761" s="106">
        <v>0</v>
      </c>
      <c r="J2761" s="106">
        <v>0</v>
      </c>
      <c r="K2761" s="117">
        <v>0</v>
      </c>
      <c r="L2761" s="106">
        <v>0</v>
      </c>
      <c r="M2761" s="117"/>
    </row>
    <row r="2762" spans="2:13">
      <c r="B2762" s="117" t="s">
        <v>20</v>
      </c>
      <c r="C2762" s="117" t="s">
        <v>1388</v>
      </c>
      <c r="D2762" s="117" t="s">
        <v>666</v>
      </c>
      <c r="E2762" s="117">
        <v>19406</v>
      </c>
      <c r="F2762" s="141">
        <v>44866</v>
      </c>
      <c r="G2762" s="106">
        <v>6</v>
      </c>
      <c r="H2762" s="106">
        <v>0</v>
      </c>
      <c r="I2762" s="106">
        <v>0</v>
      </c>
      <c r="J2762" s="106">
        <v>0</v>
      </c>
      <c r="K2762" s="117">
        <v>0</v>
      </c>
      <c r="L2762" s="106">
        <v>0</v>
      </c>
      <c r="M2762" s="117"/>
    </row>
    <row r="2763" spans="2:13">
      <c r="B2763" s="117" t="s">
        <v>20</v>
      </c>
      <c r="C2763" s="117" t="s">
        <v>1389</v>
      </c>
      <c r="D2763" s="117" t="s">
        <v>668</v>
      </c>
      <c r="E2763" s="117">
        <v>20137</v>
      </c>
      <c r="F2763" s="141">
        <v>44866</v>
      </c>
      <c r="G2763" s="106">
        <v>25</v>
      </c>
      <c r="H2763" s="106">
        <v>0</v>
      </c>
      <c r="I2763" s="106">
        <v>0</v>
      </c>
      <c r="J2763" s="106">
        <v>0</v>
      </c>
      <c r="K2763" s="117">
        <v>0</v>
      </c>
      <c r="L2763" s="106">
        <v>0</v>
      </c>
      <c r="M2763" s="117"/>
    </row>
    <row r="2764" spans="2:13">
      <c r="B2764" s="117" t="s">
        <v>20</v>
      </c>
      <c r="C2764" s="117" t="s">
        <v>1381</v>
      </c>
      <c r="D2764" s="117" t="s">
        <v>1447</v>
      </c>
      <c r="E2764" s="117">
        <v>26877</v>
      </c>
      <c r="F2764" s="141">
        <v>44866</v>
      </c>
      <c r="G2764" s="106">
        <v>2</v>
      </c>
      <c r="H2764" s="106">
        <v>0</v>
      </c>
      <c r="I2764" s="106">
        <v>0</v>
      </c>
      <c r="J2764" s="106">
        <v>0</v>
      </c>
      <c r="K2764" s="117">
        <v>0</v>
      </c>
      <c r="L2764" s="106">
        <v>0</v>
      </c>
      <c r="M2764" s="117"/>
    </row>
    <row r="2765" spans="2:13">
      <c r="B2765" s="117" t="s">
        <v>20</v>
      </c>
      <c r="C2765" s="117" t="s">
        <v>1399</v>
      </c>
      <c r="D2765" s="117" t="s">
        <v>1501</v>
      </c>
      <c r="E2765" s="117">
        <v>24513</v>
      </c>
      <c r="F2765" s="141">
        <v>44866</v>
      </c>
      <c r="G2765" s="106">
        <v>1</v>
      </c>
      <c r="H2765" s="106">
        <v>0</v>
      </c>
      <c r="I2765" s="106">
        <v>0</v>
      </c>
      <c r="J2765" s="106">
        <v>0</v>
      </c>
      <c r="K2765" s="117">
        <v>0</v>
      </c>
      <c r="L2765" s="106">
        <v>0</v>
      </c>
      <c r="M2765" s="117"/>
    </row>
    <row r="2766" spans="2:13">
      <c r="B2766" s="117" t="s">
        <v>20</v>
      </c>
      <c r="C2766" s="117" t="s">
        <v>1383</v>
      </c>
      <c r="D2766" s="117" t="s">
        <v>1197</v>
      </c>
      <c r="E2766" s="117">
        <v>21600</v>
      </c>
      <c r="F2766" s="141">
        <v>44866</v>
      </c>
      <c r="G2766" s="106">
        <v>0</v>
      </c>
      <c r="H2766" s="106">
        <v>0</v>
      </c>
      <c r="I2766" s="106">
        <v>0</v>
      </c>
      <c r="J2766" s="106">
        <v>0</v>
      </c>
      <c r="K2766" s="117">
        <v>0</v>
      </c>
      <c r="L2766" s="106">
        <v>0</v>
      </c>
      <c r="M2766" s="117"/>
    </row>
    <row r="2767" spans="2:13">
      <c r="B2767" s="117" t="s">
        <v>20</v>
      </c>
      <c r="C2767" s="117" t="s">
        <v>1379</v>
      </c>
      <c r="D2767" s="117" t="s">
        <v>1528</v>
      </c>
      <c r="E2767" s="117">
        <v>17860</v>
      </c>
      <c r="F2767" s="141">
        <v>44866</v>
      </c>
      <c r="G2767" s="106">
        <v>1</v>
      </c>
      <c r="H2767" s="106">
        <v>0</v>
      </c>
      <c r="I2767" s="106">
        <v>0</v>
      </c>
      <c r="J2767" s="106">
        <v>0</v>
      </c>
      <c r="K2767" s="117">
        <v>0</v>
      </c>
      <c r="L2767" s="106">
        <v>0</v>
      </c>
      <c r="M2767" s="117"/>
    </row>
    <row r="2768" spans="2:13">
      <c r="B2768" s="117" t="s">
        <v>20</v>
      </c>
      <c r="C2768" s="117" t="s">
        <v>1383</v>
      </c>
      <c r="D2768" s="117" t="s">
        <v>1411</v>
      </c>
      <c r="E2768" s="117">
        <v>17858</v>
      </c>
      <c r="F2768" s="141">
        <v>44866</v>
      </c>
      <c r="G2768" s="106">
        <v>0</v>
      </c>
      <c r="H2768" s="106">
        <v>0</v>
      </c>
      <c r="I2768" s="106">
        <v>0</v>
      </c>
      <c r="J2768" s="106">
        <v>0</v>
      </c>
      <c r="K2768" s="117">
        <v>0</v>
      </c>
      <c r="L2768" s="106">
        <v>0</v>
      </c>
      <c r="M2768" s="117"/>
    </row>
    <row r="2769" spans="2:13">
      <c r="B2769" s="117" t="s">
        <v>20</v>
      </c>
      <c r="C2769" s="117" t="s">
        <v>1376</v>
      </c>
      <c r="D2769" s="117" t="s">
        <v>201</v>
      </c>
      <c r="E2769" s="117">
        <v>18011</v>
      </c>
      <c r="F2769" s="141">
        <v>44866</v>
      </c>
      <c r="G2769" s="106">
        <v>28</v>
      </c>
      <c r="H2769" s="106">
        <v>0</v>
      </c>
      <c r="I2769" s="106">
        <v>0</v>
      </c>
      <c r="J2769" s="106">
        <v>0</v>
      </c>
      <c r="K2769" s="117">
        <v>0</v>
      </c>
      <c r="L2769" s="106">
        <v>0</v>
      </c>
      <c r="M2769" s="117"/>
    </row>
    <row r="2770" spans="2:13">
      <c r="B2770" s="117" t="s">
        <v>20</v>
      </c>
      <c r="C2770" s="117" t="s">
        <v>1385</v>
      </c>
      <c r="D2770" s="117" t="s">
        <v>1448</v>
      </c>
      <c r="E2770" s="117">
        <v>15628</v>
      </c>
      <c r="F2770" s="141">
        <v>44866</v>
      </c>
      <c r="G2770" s="106">
        <v>15</v>
      </c>
      <c r="H2770" s="106">
        <v>0</v>
      </c>
      <c r="I2770" s="106">
        <v>0</v>
      </c>
      <c r="J2770" s="106">
        <v>0</v>
      </c>
      <c r="K2770" s="117">
        <v>0</v>
      </c>
      <c r="L2770" s="106">
        <v>0</v>
      </c>
      <c r="M2770" s="117"/>
    </row>
    <row r="2771" spans="2:13">
      <c r="B2771" s="117" t="s">
        <v>20</v>
      </c>
      <c r="C2771" s="117" t="s">
        <v>1399</v>
      </c>
      <c r="D2771" s="117" t="s">
        <v>1530</v>
      </c>
      <c r="E2771" s="117">
        <v>15635</v>
      </c>
      <c r="F2771" s="141">
        <v>44866</v>
      </c>
      <c r="G2771" s="106">
        <v>0</v>
      </c>
      <c r="H2771" s="106">
        <v>0</v>
      </c>
      <c r="I2771" s="106">
        <v>0</v>
      </c>
      <c r="J2771" s="106">
        <v>0</v>
      </c>
      <c r="K2771" s="117">
        <v>0</v>
      </c>
      <c r="L2771" s="106">
        <v>0</v>
      </c>
      <c r="M2771" s="117"/>
    </row>
    <row r="2772" spans="2:13">
      <c r="B2772" s="117" t="s">
        <v>20</v>
      </c>
      <c r="C2772" s="117" t="s">
        <v>1385</v>
      </c>
      <c r="D2772" s="117" t="s">
        <v>1436</v>
      </c>
      <c r="E2772" s="117">
        <v>15643</v>
      </c>
      <c r="F2772" s="141">
        <v>44866</v>
      </c>
      <c r="G2772" s="106">
        <v>2</v>
      </c>
      <c r="H2772" s="106">
        <v>0</v>
      </c>
      <c r="I2772" s="106">
        <v>0</v>
      </c>
      <c r="J2772" s="106">
        <v>0</v>
      </c>
      <c r="K2772" s="117">
        <v>0</v>
      </c>
      <c r="L2772" s="106">
        <v>0</v>
      </c>
      <c r="M2772" s="117"/>
    </row>
    <row r="2773" spans="2:13">
      <c r="B2773" s="117" t="s">
        <v>20</v>
      </c>
      <c r="C2773" s="117" t="s">
        <v>1385</v>
      </c>
      <c r="D2773" s="117" t="s">
        <v>1461</v>
      </c>
      <c r="E2773" s="117">
        <v>15659</v>
      </c>
      <c r="F2773" s="141">
        <v>44866</v>
      </c>
      <c r="G2773" s="106">
        <v>1</v>
      </c>
      <c r="H2773" s="106">
        <v>0</v>
      </c>
      <c r="I2773" s="106">
        <v>0</v>
      </c>
      <c r="J2773" s="106">
        <v>0</v>
      </c>
      <c r="K2773" s="117">
        <v>0</v>
      </c>
      <c r="L2773" s="106">
        <v>0</v>
      </c>
      <c r="M2773" s="117"/>
    </row>
    <row r="2774" spans="2:13">
      <c r="B2774" s="117" t="s">
        <v>20</v>
      </c>
      <c r="C2774" s="117" t="s">
        <v>1393</v>
      </c>
      <c r="D2774" s="117" t="s">
        <v>1462</v>
      </c>
      <c r="E2774" s="117">
        <v>21800</v>
      </c>
      <c r="F2774" s="141">
        <v>44866</v>
      </c>
      <c r="G2774" s="106">
        <v>0</v>
      </c>
      <c r="H2774" s="106">
        <v>0</v>
      </c>
      <c r="I2774" s="106">
        <v>0</v>
      </c>
      <c r="J2774" s="106">
        <v>0</v>
      </c>
      <c r="K2774" s="117">
        <v>0</v>
      </c>
      <c r="L2774" s="106">
        <v>0</v>
      </c>
      <c r="M2774" s="117"/>
    </row>
    <row r="2775" spans="2:13">
      <c r="B2775" s="117" t="s">
        <v>20</v>
      </c>
      <c r="C2775" s="117" t="s">
        <v>1389</v>
      </c>
      <c r="D2775" s="117" t="s">
        <v>1502</v>
      </c>
      <c r="E2775" s="117">
        <v>15686</v>
      </c>
      <c r="F2775" s="141">
        <v>44866</v>
      </c>
      <c r="G2775" s="106">
        <v>0</v>
      </c>
      <c r="H2775" s="106">
        <v>0</v>
      </c>
      <c r="I2775" s="106">
        <v>0</v>
      </c>
      <c r="J2775" s="106">
        <v>0</v>
      </c>
      <c r="K2775" s="117">
        <v>0</v>
      </c>
      <c r="L2775" s="106">
        <v>0</v>
      </c>
      <c r="M2775" s="117"/>
    </row>
    <row r="2776" spans="2:13">
      <c r="B2776" s="117" t="s">
        <v>20</v>
      </c>
      <c r="C2776" s="117" t="s">
        <v>1393</v>
      </c>
      <c r="D2776" s="117" t="s">
        <v>193</v>
      </c>
      <c r="E2776" s="117">
        <v>16407</v>
      </c>
      <c r="F2776" s="141">
        <v>44866</v>
      </c>
      <c r="G2776" s="106">
        <v>0</v>
      </c>
      <c r="H2776" s="106">
        <v>0</v>
      </c>
      <c r="I2776" s="106">
        <v>0</v>
      </c>
      <c r="J2776" s="106">
        <v>0</v>
      </c>
      <c r="K2776" s="117">
        <v>0</v>
      </c>
      <c r="L2776" s="106">
        <v>0</v>
      </c>
      <c r="M2776" s="117"/>
    </row>
    <row r="2777" spans="2:13">
      <c r="B2777" s="117" t="s">
        <v>20</v>
      </c>
      <c r="C2777" s="117" t="s">
        <v>1379</v>
      </c>
      <c r="D2777" s="117" t="s">
        <v>1584</v>
      </c>
      <c r="E2777" s="117">
        <v>17859</v>
      </c>
      <c r="F2777" s="141">
        <v>44866</v>
      </c>
      <c r="G2777" s="106">
        <v>0</v>
      </c>
      <c r="H2777" s="106">
        <v>0</v>
      </c>
      <c r="I2777" s="106">
        <v>0</v>
      </c>
      <c r="J2777" s="106">
        <v>0</v>
      </c>
      <c r="K2777" s="117">
        <v>0</v>
      </c>
      <c r="L2777" s="106">
        <v>0</v>
      </c>
      <c r="M2777" s="117"/>
    </row>
    <row r="2778" spans="2:13">
      <c r="B2778" s="117" t="s">
        <v>20</v>
      </c>
      <c r="C2778" s="117" t="s">
        <v>1393</v>
      </c>
      <c r="D2778" s="117" t="s">
        <v>1438</v>
      </c>
      <c r="E2778" s="117">
        <v>15721</v>
      </c>
      <c r="F2778" s="141">
        <v>44866</v>
      </c>
      <c r="G2778" s="106">
        <v>0</v>
      </c>
      <c r="H2778" s="106">
        <v>0</v>
      </c>
      <c r="I2778" s="106">
        <v>0</v>
      </c>
      <c r="J2778" s="106">
        <v>0</v>
      </c>
      <c r="K2778" s="117">
        <v>0</v>
      </c>
      <c r="L2778" s="106">
        <v>0</v>
      </c>
      <c r="M2778" s="117"/>
    </row>
    <row r="2779" spans="2:13">
      <c r="B2779" s="117" t="s">
        <v>20</v>
      </c>
      <c r="C2779" s="117" t="s">
        <v>1407</v>
      </c>
      <c r="D2779" s="117" t="s">
        <v>1558</v>
      </c>
      <c r="E2779" s="117">
        <v>20595</v>
      </c>
      <c r="F2779" s="141">
        <v>44866</v>
      </c>
      <c r="G2779" s="106">
        <v>0</v>
      </c>
      <c r="H2779" s="106">
        <v>0</v>
      </c>
      <c r="I2779" s="106">
        <v>0</v>
      </c>
      <c r="J2779" s="106">
        <v>0</v>
      </c>
      <c r="K2779" s="117">
        <v>0</v>
      </c>
      <c r="L2779" s="106">
        <v>0</v>
      </c>
      <c r="M2779" s="117"/>
    </row>
    <row r="2780" spans="2:13">
      <c r="B2780" s="117" t="s">
        <v>20</v>
      </c>
      <c r="C2780" s="117" t="s">
        <v>1388</v>
      </c>
      <c r="D2780" s="117" t="s">
        <v>1412</v>
      </c>
      <c r="E2780" s="117">
        <v>28906</v>
      </c>
      <c r="F2780" s="141">
        <v>44866</v>
      </c>
      <c r="G2780" s="106">
        <v>0</v>
      </c>
      <c r="H2780" s="106">
        <v>0</v>
      </c>
      <c r="I2780" s="106">
        <v>0</v>
      </c>
      <c r="J2780" s="106">
        <v>0</v>
      </c>
      <c r="K2780" s="117">
        <v>0</v>
      </c>
      <c r="L2780" s="106">
        <v>0</v>
      </c>
      <c r="M2780" s="117"/>
    </row>
    <row r="2781" spans="2:13">
      <c r="B2781" s="117" t="s">
        <v>20</v>
      </c>
      <c r="C2781" s="117" t="s">
        <v>1379</v>
      </c>
      <c r="D2781" s="117" t="s">
        <v>1439</v>
      </c>
      <c r="E2781" s="117">
        <v>15728</v>
      </c>
      <c r="F2781" s="141">
        <v>44866</v>
      </c>
      <c r="G2781" s="106">
        <v>0</v>
      </c>
      <c r="H2781" s="106">
        <v>0</v>
      </c>
      <c r="I2781" s="106">
        <v>0</v>
      </c>
      <c r="J2781" s="106">
        <v>0</v>
      </c>
      <c r="K2781" s="117">
        <v>0</v>
      </c>
      <c r="L2781" s="106">
        <v>0</v>
      </c>
      <c r="M2781" s="117"/>
    </row>
    <row r="2782" spans="2:13">
      <c r="B2782" s="117" t="s">
        <v>20</v>
      </c>
      <c r="C2782" s="117" t="s">
        <v>1379</v>
      </c>
      <c r="D2782" s="117" t="s">
        <v>1503</v>
      </c>
      <c r="E2782" s="117">
        <v>16682</v>
      </c>
      <c r="F2782" s="141">
        <v>44866</v>
      </c>
      <c r="G2782" s="106">
        <v>23</v>
      </c>
      <c r="H2782" s="106">
        <v>0</v>
      </c>
      <c r="I2782" s="106">
        <v>0</v>
      </c>
      <c r="J2782" s="106">
        <v>0</v>
      </c>
      <c r="K2782" s="117">
        <v>0</v>
      </c>
      <c r="L2782" s="106">
        <v>0</v>
      </c>
      <c r="M2782" s="117"/>
    </row>
    <row r="2783" spans="2:13">
      <c r="B2783" s="117" t="s">
        <v>20</v>
      </c>
      <c r="C2783" s="117" t="s">
        <v>1393</v>
      </c>
      <c r="D2783" s="117" t="s">
        <v>1440</v>
      </c>
      <c r="E2783" s="117">
        <v>15745</v>
      </c>
      <c r="F2783" s="141">
        <v>44866</v>
      </c>
      <c r="G2783" s="106">
        <v>0</v>
      </c>
      <c r="H2783" s="106">
        <v>0</v>
      </c>
      <c r="I2783" s="106">
        <v>0</v>
      </c>
      <c r="J2783" s="106">
        <v>0</v>
      </c>
      <c r="K2783" s="117">
        <v>0</v>
      </c>
      <c r="L2783" s="106">
        <v>0</v>
      </c>
      <c r="M2783" s="117"/>
    </row>
    <row r="2784" spans="2:13">
      <c r="B2784" s="117" t="s">
        <v>20</v>
      </c>
      <c r="C2784" s="117" t="s">
        <v>1388</v>
      </c>
      <c r="D2784" s="117" t="s">
        <v>1559</v>
      </c>
      <c r="E2784" s="117">
        <v>17546</v>
      </c>
      <c r="F2784" s="141">
        <v>44866</v>
      </c>
      <c r="G2784" s="106">
        <v>4</v>
      </c>
      <c r="H2784" s="106">
        <v>0</v>
      </c>
      <c r="I2784" s="106">
        <v>0</v>
      </c>
      <c r="J2784" s="106">
        <v>0</v>
      </c>
      <c r="K2784" s="117">
        <v>0</v>
      </c>
      <c r="L2784" s="106">
        <v>0</v>
      </c>
      <c r="M2784" s="117"/>
    </row>
    <row r="2785" spans="2:13">
      <c r="B2785" s="117" t="s">
        <v>20</v>
      </c>
      <c r="C2785" s="117" t="s">
        <v>1376</v>
      </c>
      <c r="D2785" s="117" t="s">
        <v>1574</v>
      </c>
      <c r="E2785" s="117">
        <v>26579</v>
      </c>
      <c r="F2785" s="141">
        <v>44866</v>
      </c>
      <c r="G2785" s="106">
        <v>2</v>
      </c>
      <c r="H2785" s="106">
        <v>0</v>
      </c>
      <c r="I2785" s="106">
        <v>0</v>
      </c>
      <c r="J2785" s="106">
        <v>0</v>
      </c>
      <c r="K2785" s="117">
        <v>0</v>
      </c>
      <c r="L2785" s="106">
        <v>0</v>
      </c>
      <c r="M2785" s="117"/>
    </row>
    <row r="2786" spans="2:13">
      <c r="B2786" s="117" t="s">
        <v>20</v>
      </c>
      <c r="C2786" s="117" t="s">
        <v>1376</v>
      </c>
      <c r="D2786" s="117" t="s">
        <v>1377</v>
      </c>
      <c r="E2786" s="117">
        <v>24675</v>
      </c>
      <c r="F2786" s="141">
        <v>44896</v>
      </c>
      <c r="G2786" s="106">
        <v>0</v>
      </c>
      <c r="H2786" s="106">
        <v>0</v>
      </c>
      <c r="I2786" s="106">
        <v>0</v>
      </c>
      <c r="J2786" s="106">
        <v>0</v>
      </c>
      <c r="K2786" s="117">
        <v>0</v>
      </c>
      <c r="L2786" s="106">
        <v>0</v>
      </c>
      <c r="M2786" s="117"/>
    </row>
    <row r="2787" spans="2:13">
      <c r="B2787" s="117" t="s">
        <v>20</v>
      </c>
      <c r="C2787" s="117" t="s">
        <v>1393</v>
      </c>
      <c r="D2787" s="117" t="s">
        <v>1442</v>
      </c>
      <c r="E2787" s="117">
        <v>14222</v>
      </c>
      <c r="F2787" s="141">
        <v>44896</v>
      </c>
      <c r="G2787" s="106">
        <v>0</v>
      </c>
      <c r="H2787" s="106">
        <v>0</v>
      </c>
      <c r="I2787" s="106">
        <v>0</v>
      </c>
      <c r="J2787" s="106">
        <v>0</v>
      </c>
      <c r="K2787" s="117">
        <v>0</v>
      </c>
      <c r="L2787" s="106">
        <v>0</v>
      </c>
      <c r="M2787" s="117"/>
    </row>
    <row r="2788" spans="2:13">
      <c r="B2788" s="117" t="s">
        <v>20</v>
      </c>
      <c r="C2788" s="117" t="s">
        <v>1385</v>
      </c>
      <c r="D2788" s="117" t="s">
        <v>29</v>
      </c>
      <c r="E2788" s="117">
        <v>14223</v>
      </c>
      <c r="F2788" s="141">
        <v>44896</v>
      </c>
      <c r="G2788" s="106">
        <v>2</v>
      </c>
      <c r="H2788" s="106">
        <v>0</v>
      </c>
      <c r="I2788" s="106">
        <v>0</v>
      </c>
      <c r="J2788" s="106">
        <v>0</v>
      </c>
      <c r="K2788" s="117">
        <v>0</v>
      </c>
      <c r="L2788" s="106">
        <v>0</v>
      </c>
      <c r="M2788" s="117"/>
    </row>
    <row r="2789" spans="2:13">
      <c r="B2789" s="117" t="s">
        <v>20</v>
      </c>
      <c r="C2789" s="117" t="s">
        <v>1385</v>
      </c>
      <c r="D2789" s="117" t="s">
        <v>30</v>
      </c>
      <c r="E2789" s="117">
        <v>14224</v>
      </c>
      <c r="F2789" s="141">
        <v>44896</v>
      </c>
      <c r="G2789" s="106">
        <v>0</v>
      </c>
      <c r="H2789" s="106">
        <v>0</v>
      </c>
      <c r="I2789" s="106">
        <v>0</v>
      </c>
      <c r="J2789" s="106">
        <v>0</v>
      </c>
      <c r="K2789" s="117">
        <v>0</v>
      </c>
      <c r="L2789" s="106">
        <v>0</v>
      </c>
      <c r="M2789" s="117"/>
    </row>
    <row r="2790" spans="2:13">
      <c r="B2790" s="117" t="s">
        <v>20</v>
      </c>
      <c r="C2790" s="117" t="s">
        <v>1379</v>
      </c>
      <c r="D2790" s="117" t="s">
        <v>1380</v>
      </c>
      <c r="E2790" s="117">
        <v>17302</v>
      </c>
      <c r="F2790" s="141">
        <v>44896</v>
      </c>
      <c r="G2790" s="106">
        <v>0</v>
      </c>
      <c r="H2790" s="106">
        <v>0</v>
      </c>
      <c r="I2790" s="106">
        <v>0</v>
      </c>
      <c r="J2790" s="106">
        <v>0</v>
      </c>
      <c r="K2790" s="117">
        <v>0</v>
      </c>
      <c r="L2790" s="106">
        <v>0</v>
      </c>
      <c r="M2790" s="117"/>
    </row>
    <row r="2791" spans="2:13">
      <c r="B2791" s="117" t="s">
        <v>20</v>
      </c>
      <c r="C2791" s="117" t="s">
        <v>1393</v>
      </c>
      <c r="D2791" s="117" t="s">
        <v>1469</v>
      </c>
      <c r="E2791" s="117">
        <v>23444</v>
      </c>
      <c r="F2791" s="141">
        <v>44896</v>
      </c>
      <c r="G2791" s="106">
        <v>0</v>
      </c>
      <c r="H2791" s="106">
        <v>0</v>
      </c>
      <c r="I2791" s="106">
        <v>0</v>
      </c>
      <c r="J2791" s="106">
        <v>0</v>
      </c>
      <c r="K2791" s="117">
        <v>0</v>
      </c>
      <c r="L2791" s="106">
        <v>0</v>
      </c>
      <c r="M2791" s="117"/>
    </row>
    <row r="2792" spans="2:13">
      <c r="B2792" s="117" t="s">
        <v>20</v>
      </c>
      <c r="C2792" s="117" t="s">
        <v>1379</v>
      </c>
      <c r="D2792" s="117" t="s">
        <v>1532</v>
      </c>
      <c r="E2792" s="117">
        <v>14291</v>
      </c>
      <c r="F2792" s="141">
        <v>44896</v>
      </c>
      <c r="G2792" s="106">
        <v>0</v>
      </c>
      <c r="H2792" s="106">
        <v>0</v>
      </c>
      <c r="I2792" s="106">
        <v>0</v>
      </c>
      <c r="J2792" s="106">
        <v>0</v>
      </c>
      <c r="K2792" s="117">
        <v>0</v>
      </c>
      <c r="L2792" s="106">
        <v>0</v>
      </c>
      <c r="M2792" s="117"/>
    </row>
    <row r="2793" spans="2:13">
      <c r="B2793" s="117" t="s">
        <v>20</v>
      </c>
      <c r="C2793" s="117" t="s">
        <v>1379</v>
      </c>
      <c r="D2793" s="117" t="s">
        <v>1562</v>
      </c>
      <c r="E2793" s="117">
        <v>14312</v>
      </c>
      <c r="F2793" s="141">
        <v>44896</v>
      </c>
      <c r="G2793" s="106">
        <v>0</v>
      </c>
      <c r="H2793" s="106">
        <v>0</v>
      </c>
      <c r="I2793" s="106">
        <v>0</v>
      </c>
      <c r="J2793" s="106">
        <v>0</v>
      </c>
      <c r="K2793" s="117">
        <v>0</v>
      </c>
      <c r="L2793" s="106">
        <v>0</v>
      </c>
      <c r="M2793" s="117"/>
    </row>
    <row r="2794" spans="2:13">
      <c r="B2794" s="117" t="s">
        <v>20</v>
      </c>
      <c r="C2794" s="117" t="s">
        <v>1389</v>
      </c>
      <c r="D2794" s="117" t="s">
        <v>1575</v>
      </c>
      <c r="E2794" s="117">
        <v>28498</v>
      </c>
      <c r="F2794" s="141">
        <v>44896</v>
      </c>
      <c r="G2794" s="106">
        <v>1</v>
      </c>
      <c r="H2794" s="106">
        <v>0</v>
      </c>
      <c r="I2794" s="106">
        <v>0</v>
      </c>
      <c r="J2794" s="106">
        <v>0</v>
      </c>
      <c r="K2794" s="117">
        <v>0</v>
      </c>
      <c r="L2794" s="106">
        <v>0</v>
      </c>
      <c r="M2794" s="117"/>
    </row>
    <row r="2795" spans="2:13">
      <c r="B2795" s="117" t="s">
        <v>20</v>
      </c>
      <c r="C2795" s="117" t="s">
        <v>1393</v>
      </c>
      <c r="D2795" s="117" t="s">
        <v>182</v>
      </c>
      <c r="E2795" s="117">
        <v>14396</v>
      </c>
      <c r="F2795" s="141">
        <v>44896</v>
      </c>
      <c r="G2795" s="106">
        <v>10</v>
      </c>
      <c r="H2795" s="106">
        <v>0</v>
      </c>
      <c r="I2795" s="106">
        <v>0</v>
      </c>
      <c r="J2795" s="106">
        <v>0</v>
      </c>
      <c r="K2795" s="117">
        <v>0</v>
      </c>
      <c r="L2795" s="106">
        <v>0</v>
      </c>
      <c r="M2795" s="117"/>
    </row>
    <row r="2796" spans="2:13">
      <c r="B2796" s="117" t="s">
        <v>20</v>
      </c>
      <c r="C2796" s="117" t="s">
        <v>1389</v>
      </c>
      <c r="D2796" s="117" t="s">
        <v>1585</v>
      </c>
      <c r="E2796" s="117">
        <v>23343</v>
      </c>
      <c r="F2796" s="141">
        <v>44896</v>
      </c>
      <c r="G2796" s="106">
        <v>1</v>
      </c>
      <c r="H2796" s="106">
        <v>0</v>
      </c>
      <c r="I2796" s="106">
        <v>0</v>
      </c>
      <c r="J2796" s="106">
        <v>0</v>
      </c>
      <c r="K2796" s="117">
        <v>0</v>
      </c>
      <c r="L2796" s="106">
        <v>0</v>
      </c>
      <c r="M2796" s="117"/>
    </row>
    <row r="2797" spans="2:13">
      <c r="B2797" s="117" t="s">
        <v>20</v>
      </c>
      <c r="C2797" s="117" t="s">
        <v>1376</v>
      </c>
      <c r="D2797" s="117" t="s">
        <v>1586</v>
      </c>
      <c r="E2797" s="117">
        <v>21454</v>
      </c>
      <c r="F2797" s="141">
        <v>44896</v>
      </c>
      <c r="G2797" s="106">
        <v>0</v>
      </c>
      <c r="H2797" s="106">
        <v>0</v>
      </c>
      <c r="I2797" s="106">
        <v>0</v>
      </c>
      <c r="J2797" s="106">
        <v>0</v>
      </c>
      <c r="K2797" s="117">
        <v>0</v>
      </c>
      <c r="L2797" s="106">
        <v>0</v>
      </c>
      <c r="M2797" s="117"/>
    </row>
    <row r="2798" spans="2:13">
      <c r="B2798" s="117" t="s">
        <v>20</v>
      </c>
      <c r="C2798" s="117" t="s">
        <v>1407</v>
      </c>
      <c r="D2798" s="117" t="s">
        <v>1550</v>
      </c>
      <c r="E2798" s="117">
        <v>29555</v>
      </c>
      <c r="F2798" s="141">
        <v>44896</v>
      </c>
      <c r="G2798" s="106">
        <v>0</v>
      </c>
      <c r="H2798" s="106">
        <v>0</v>
      </c>
      <c r="I2798" s="106">
        <v>0</v>
      </c>
      <c r="J2798" s="106">
        <v>0</v>
      </c>
      <c r="K2798" s="117">
        <v>0</v>
      </c>
      <c r="L2798" s="106">
        <v>0</v>
      </c>
      <c r="M2798" s="117"/>
    </row>
    <row r="2799" spans="2:13">
      <c r="B2799" s="117" t="s">
        <v>20</v>
      </c>
      <c r="C2799" s="117" t="s">
        <v>1379</v>
      </c>
      <c r="D2799" s="117" t="s">
        <v>1510</v>
      </c>
      <c r="E2799" s="117">
        <v>14447</v>
      </c>
      <c r="F2799" s="141">
        <v>44896</v>
      </c>
      <c r="G2799" s="106">
        <v>0</v>
      </c>
      <c r="H2799" s="106">
        <v>0</v>
      </c>
      <c r="I2799" s="106">
        <v>0</v>
      </c>
      <c r="J2799" s="106">
        <v>0</v>
      </c>
      <c r="K2799" s="117">
        <v>0</v>
      </c>
      <c r="L2799" s="106">
        <v>0</v>
      </c>
      <c r="M2799" s="117"/>
    </row>
    <row r="2800" spans="2:13">
      <c r="B2800" s="117" t="s">
        <v>20</v>
      </c>
      <c r="C2800" s="117" t="s">
        <v>1388</v>
      </c>
      <c r="D2800" s="117" t="s">
        <v>569</v>
      </c>
      <c r="E2800" s="117">
        <v>14551</v>
      </c>
      <c r="F2800" s="141">
        <v>44896</v>
      </c>
      <c r="G2800" s="106">
        <v>2</v>
      </c>
      <c r="H2800" s="106">
        <v>0</v>
      </c>
      <c r="I2800" s="106">
        <v>0</v>
      </c>
      <c r="J2800" s="106">
        <v>0</v>
      </c>
      <c r="K2800" s="117">
        <v>0</v>
      </c>
      <c r="L2800" s="106">
        <v>0</v>
      </c>
      <c r="M2800" s="117"/>
    </row>
    <row r="2801" spans="2:13">
      <c r="B2801" s="117" t="s">
        <v>20</v>
      </c>
      <c r="C2801" s="117" t="s">
        <v>1381</v>
      </c>
      <c r="D2801" s="117" t="s">
        <v>1387</v>
      </c>
      <c r="E2801" s="117">
        <v>16378</v>
      </c>
      <c r="F2801" s="141">
        <v>44896</v>
      </c>
      <c r="G2801" s="106">
        <v>2</v>
      </c>
      <c r="H2801" s="106">
        <v>0</v>
      </c>
      <c r="I2801" s="106">
        <v>0</v>
      </c>
      <c r="J2801" s="106">
        <v>0</v>
      </c>
      <c r="K2801" s="117">
        <v>0</v>
      </c>
      <c r="L2801" s="106">
        <v>0</v>
      </c>
      <c r="M2801" s="117"/>
    </row>
    <row r="2802" spans="2:13">
      <c r="B2802" s="117" t="s">
        <v>20</v>
      </c>
      <c r="C2802" s="117" t="s">
        <v>1381</v>
      </c>
      <c r="D2802" s="117" t="s">
        <v>1577</v>
      </c>
      <c r="E2802" s="117">
        <v>28698</v>
      </c>
      <c r="F2802" s="141">
        <v>44896</v>
      </c>
      <c r="G2802" s="106">
        <v>0</v>
      </c>
      <c r="H2802" s="106">
        <v>0</v>
      </c>
      <c r="I2802" s="106">
        <v>0</v>
      </c>
      <c r="J2802" s="106">
        <v>0</v>
      </c>
      <c r="K2802" s="117">
        <v>0</v>
      </c>
      <c r="L2802" s="106">
        <v>0</v>
      </c>
      <c r="M2802" s="117"/>
    </row>
    <row r="2803" spans="2:13">
      <c r="B2803" s="117" t="s">
        <v>20</v>
      </c>
      <c r="C2803" s="117" t="s">
        <v>1381</v>
      </c>
      <c r="D2803" s="117" t="s">
        <v>1587</v>
      </c>
      <c r="E2803" s="117">
        <v>14513</v>
      </c>
      <c r="F2803" s="141">
        <v>44896</v>
      </c>
      <c r="G2803" s="106">
        <v>0</v>
      </c>
      <c r="H2803" s="106">
        <v>0</v>
      </c>
      <c r="I2803" s="106">
        <v>0</v>
      </c>
      <c r="J2803" s="106">
        <v>0</v>
      </c>
      <c r="K2803" s="117">
        <v>0</v>
      </c>
      <c r="L2803" s="106">
        <v>0</v>
      </c>
      <c r="M2803" s="117"/>
    </row>
    <row r="2804" spans="2:13">
      <c r="B2804" s="117" t="s">
        <v>20</v>
      </c>
      <c r="C2804" s="117" t="s">
        <v>1383</v>
      </c>
      <c r="D2804" s="117" t="s">
        <v>23</v>
      </c>
      <c r="E2804" s="117">
        <v>14559</v>
      </c>
      <c r="F2804" s="141">
        <v>44896</v>
      </c>
      <c r="G2804" s="106">
        <v>0</v>
      </c>
      <c r="H2804" s="106">
        <v>0</v>
      </c>
      <c r="I2804" s="106">
        <v>0</v>
      </c>
      <c r="J2804" s="106">
        <v>0</v>
      </c>
      <c r="K2804" s="117">
        <v>0</v>
      </c>
      <c r="L2804" s="106">
        <v>0</v>
      </c>
      <c r="M2804" s="117"/>
    </row>
    <row r="2805" spans="2:13">
      <c r="B2805" s="117" t="s">
        <v>20</v>
      </c>
      <c r="C2805" s="117" t="s">
        <v>1389</v>
      </c>
      <c r="D2805" s="117" t="s">
        <v>1480</v>
      </c>
      <c r="E2805" s="117">
        <v>24112</v>
      </c>
      <c r="F2805" s="141">
        <v>44896</v>
      </c>
      <c r="G2805" s="106">
        <v>1</v>
      </c>
      <c r="H2805" s="106">
        <v>0</v>
      </c>
      <c r="I2805" s="106">
        <v>0</v>
      </c>
      <c r="J2805" s="106">
        <v>0</v>
      </c>
      <c r="K2805" s="117">
        <v>0</v>
      </c>
      <c r="L2805" s="106">
        <v>0</v>
      </c>
      <c r="M2805" s="117"/>
    </row>
    <row r="2806" spans="2:13">
      <c r="B2806" s="117" t="s">
        <v>20</v>
      </c>
      <c r="C2806" s="117" t="s">
        <v>1388</v>
      </c>
      <c r="D2806" s="117" t="s">
        <v>585</v>
      </c>
      <c r="E2806" s="117">
        <v>28739</v>
      </c>
      <c r="F2806" s="141">
        <v>44896</v>
      </c>
      <c r="G2806" s="106">
        <v>18</v>
      </c>
      <c r="H2806" s="106">
        <v>0</v>
      </c>
      <c r="I2806" s="106">
        <v>0</v>
      </c>
      <c r="J2806" s="106">
        <v>0</v>
      </c>
      <c r="K2806" s="117">
        <v>0</v>
      </c>
      <c r="L2806" s="106">
        <v>0</v>
      </c>
      <c r="M2806" s="117"/>
    </row>
    <row r="2807" spans="2:13">
      <c r="B2807" s="117" t="s">
        <v>20</v>
      </c>
      <c r="C2807" s="117" t="s">
        <v>1385</v>
      </c>
      <c r="D2807" s="117" t="s">
        <v>174</v>
      </c>
      <c r="E2807" s="117">
        <v>14610</v>
      </c>
      <c r="F2807" s="141">
        <v>44896</v>
      </c>
      <c r="G2807" s="106">
        <v>5</v>
      </c>
      <c r="H2807" s="106">
        <v>0</v>
      </c>
      <c r="I2807" s="106">
        <v>0</v>
      </c>
      <c r="J2807" s="106">
        <v>0</v>
      </c>
      <c r="K2807" s="117">
        <v>0</v>
      </c>
      <c r="L2807" s="106">
        <v>0</v>
      </c>
      <c r="M2807" s="117"/>
    </row>
    <row r="2808" spans="2:13">
      <c r="B2808" s="117" t="s">
        <v>20</v>
      </c>
      <c r="C2808" s="117" t="s">
        <v>1379</v>
      </c>
      <c r="D2808" s="117" t="s">
        <v>1482</v>
      </c>
      <c r="E2808" s="117">
        <v>17301</v>
      </c>
      <c r="F2808" s="141">
        <v>44896</v>
      </c>
      <c r="G2808" s="106">
        <v>0</v>
      </c>
      <c r="H2808" s="106">
        <v>0</v>
      </c>
      <c r="I2808" s="106">
        <v>0</v>
      </c>
      <c r="J2808" s="106">
        <v>0</v>
      </c>
      <c r="K2808" s="117">
        <v>0</v>
      </c>
      <c r="L2808" s="106">
        <v>0</v>
      </c>
      <c r="M2808" s="117"/>
    </row>
    <row r="2809" spans="2:13">
      <c r="B2809" s="117" t="s">
        <v>20</v>
      </c>
      <c r="C2809" s="117" t="s">
        <v>1388</v>
      </c>
      <c r="D2809" s="117" t="s">
        <v>1454</v>
      </c>
      <c r="E2809" s="117">
        <v>14801</v>
      </c>
      <c r="F2809" s="141">
        <v>44896</v>
      </c>
      <c r="G2809" s="106">
        <v>15</v>
      </c>
      <c r="H2809" s="106">
        <v>0</v>
      </c>
      <c r="I2809" s="106">
        <v>0</v>
      </c>
      <c r="J2809" s="106">
        <v>0</v>
      </c>
      <c r="K2809" s="117">
        <v>0</v>
      </c>
      <c r="L2809" s="106">
        <v>0</v>
      </c>
      <c r="M2809" s="117"/>
    </row>
    <row r="2810" spans="2:13">
      <c r="B2810" s="117" t="s">
        <v>20</v>
      </c>
      <c r="C2810" s="117" t="s">
        <v>1381</v>
      </c>
      <c r="D2810" s="117" t="s">
        <v>1483</v>
      </c>
      <c r="E2810" s="117">
        <v>21421</v>
      </c>
      <c r="F2810" s="141">
        <v>44896</v>
      </c>
      <c r="G2810" s="106">
        <v>0</v>
      </c>
      <c r="H2810" s="106">
        <v>0</v>
      </c>
      <c r="I2810" s="106">
        <v>0</v>
      </c>
      <c r="J2810" s="106">
        <v>0</v>
      </c>
      <c r="K2810" s="117">
        <v>0</v>
      </c>
      <c r="L2810" s="106">
        <v>0</v>
      </c>
      <c r="M2810" s="117"/>
    </row>
    <row r="2811" spans="2:13">
      <c r="B2811" s="117" t="s">
        <v>20</v>
      </c>
      <c r="C2811" s="117" t="s">
        <v>1399</v>
      </c>
      <c r="D2811" s="117" t="s">
        <v>1538</v>
      </c>
      <c r="E2811" s="117">
        <v>29562</v>
      </c>
      <c r="F2811" s="141">
        <v>44896</v>
      </c>
      <c r="G2811" s="106">
        <v>0</v>
      </c>
      <c r="H2811" s="106">
        <v>0</v>
      </c>
      <c r="I2811" s="106">
        <v>0</v>
      </c>
      <c r="J2811" s="106">
        <v>0</v>
      </c>
      <c r="K2811" s="117">
        <v>0</v>
      </c>
      <c r="L2811" s="106">
        <v>0</v>
      </c>
      <c r="M2811" s="117"/>
    </row>
    <row r="2812" spans="2:13">
      <c r="B2812" s="117" t="s">
        <v>20</v>
      </c>
      <c r="C2812" s="117" t="s">
        <v>1381</v>
      </c>
      <c r="D2812" s="117" t="s">
        <v>1588</v>
      </c>
      <c r="E2812" s="117">
        <v>19740</v>
      </c>
      <c r="F2812" s="141">
        <v>44896</v>
      </c>
      <c r="G2812" s="106">
        <v>0</v>
      </c>
      <c r="H2812" s="106">
        <v>0</v>
      </c>
      <c r="I2812" s="106">
        <v>0</v>
      </c>
      <c r="J2812" s="106">
        <v>0</v>
      </c>
      <c r="K2812" s="117">
        <v>0</v>
      </c>
      <c r="L2812" s="106">
        <v>0</v>
      </c>
      <c r="M2812" s="117"/>
    </row>
    <row r="2813" spans="2:13">
      <c r="B2813" s="117" t="s">
        <v>20</v>
      </c>
      <c r="C2813" s="117" t="s">
        <v>1388</v>
      </c>
      <c r="D2813" s="117" t="s">
        <v>1484</v>
      </c>
      <c r="E2813" s="117">
        <v>23317</v>
      </c>
      <c r="F2813" s="141">
        <v>44896</v>
      </c>
      <c r="G2813" s="106">
        <v>1</v>
      </c>
      <c r="H2813" s="106">
        <v>0</v>
      </c>
      <c r="I2813" s="106">
        <v>0</v>
      </c>
      <c r="J2813" s="106">
        <v>0</v>
      </c>
      <c r="K2813" s="117">
        <v>0</v>
      </c>
      <c r="L2813" s="106">
        <v>0</v>
      </c>
      <c r="M2813" s="117"/>
    </row>
    <row r="2814" spans="2:13">
      <c r="B2814" s="117" t="s">
        <v>20</v>
      </c>
      <c r="C2814" s="117" t="s">
        <v>1379</v>
      </c>
      <c r="D2814" s="117" t="s">
        <v>1485</v>
      </c>
      <c r="E2814" s="117">
        <v>22641</v>
      </c>
      <c r="F2814" s="141">
        <v>44896</v>
      </c>
      <c r="G2814" s="106">
        <v>100</v>
      </c>
      <c r="H2814" s="106">
        <v>0</v>
      </c>
      <c r="I2814" s="106">
        <v>0</v>
      </c>
      <c r="J2814" s="106">
        <v>0</v>
      </c>
      <c r="K2814" s="117">
        <v>0</v>
      </c>
      <c r="L2814" s="106">
        <v>0</v>
      </c>
      <c r="M2814" s="117"/>
    </row>
    <row r="2815" spans="2:13">
      <c r="B2815" s="117" t="s">
        <v>20</v>
      </c>
      <c r="C2815" s="117" t="s">
        <v>1381</v>
      </c>
      <c r="D2815" s="117" t="s">
        <v>1514</v>
      </c>
      <c r="E2815" s="117">
        <v>14845</v>
      </c>
      <c r="F2815" s="141">
        <v>44896</v>
      </c>
      <c r="G2815" s="106">
        <v>4</v>
      </c>
      <c r="H2815" s="106">
        <v>0</v>
      </c>
      <c r="I2815" s="106">
        <v>0</v>
      </c>
      <c r="J2815" s="106">
        <v>0</v>
      </c>
      <c r="K2815" s="117">
        <v>0</v>
      </c>
      <c r="L2815" s="106">
        <v>0</v>
      </c>
      <c r="M2815" s="117"/>
    </row>
    <row r="2816" spans="2:13">
      <c r="B2816" s="117" t="s">
        <v>20</v>
      </c>
      <c r="C2816" s="117" t="s">
        <v>1393</v>
      </c>
      <c r="D2816" s="117" t="s">
        <v>184</v>
      </c>
      <c r="E2816" s="117">
        <v>14846</v>
      </c>
      <c r="F2816" s="141">
        <v>44896</v>
      </c>
      <c r="G2816" s="106">
        <v>0</v>
      </c>
      <c r="H2816" s="106">
        <v>0</v>
      </c>
      <c r="I2816" s="106">
        <v>0</v>
      </c>
      <c r="J2816" s="106">
        <v>0</v>
      </c>
      <c r="K2816" s="117">
        <v>0</v>
      </c>
      <c r="L2816" s="106">
        <v>0</v>
      </c>
      <c r="M2816" s="117"/>
    </row>
    <row r="2817" spans="2:13">
      <c r="B2817" s="117" t="s">
        <v>20</v>
      </c>
      <c r="C2817" s="117" t="s">
        <v>1381</v>
      </c>
      <c r="D2817" s="117" t="s">
        <v>1420</v>
      </c>
      <c r="E2817" s="117">
        <v>22760</v>
      </c>
      <c r="F2817" s="141">
        <v>44896</v>
      </c>
      <c r="G2817" s="106">
        <v>0</v>
      </c>
      <c r="H2817" s="106">
        <v>0</v>
      </c>
      <c r="I2817" s="106">
        <v>0</v>
      </c>
      <c r="J2817" s="106">
        <v>0</v>
      </c>
      <c r="K2817" s="117">
        <v>0</v>
      </c>
      <c r="L2817" s="106">
        <v>0</v>
      </c>
      <c r="M2817" s="117"/>
    </row>
    <row r="2818" spans="2:13">
      <c r="B2818" s="117" t="s">
        <v>20</v>
      </c>
      <c r="C2818" s="117" t="s">
        <v>1393</v>
      </c>
      <c r="D2818" s="117" t="s">
        <v>1422</v>
      </c>
      <c r="E2818" s="117">
        <v>24901</v>
      </c>
      <c r="F2818" s="141">
        <v>44896</v>
      </c>
      <c r="G2818" s="106">
        <v>2</v>
      </c>
      <c r="H2818" s="106">
        <v>0</v>
      </c>
      <c r="I2818" s="106">
        <v>0</v>
      </c>
      <c r="J2818" s="106">
        <v>0</v>
      </c>
      <c r="K2818" s="117">
        <v>0</v>
      </c>
      <c r="L2818" s="106">
        <v>0</v>
      </c>
      <c r="M2818" s="117"/>
    </row>
    <row r="2819" spans="2:13">
      <c r="B2819" s="117" t="s">
        <v>20</v>
      </c>
      <c r="C2819" s="117" t="s">
        <v>1379</v>
      </c>
      <c r="D2819" s="117" t="s">
        <v>1395</v>
      </c>
      <c r="E2819" s="117">
        <v>14924</v>
      </c>
      <c r="F2819" s="141">
        <v>44896</v>
      </c>
      <c r="G2819" s="106">
        <v>6</v>
      </c>
      <c r="H2819" s="106">
        <v>0</v>
      </c>
      <c r="I2819" s="106">
        <v>0</v>
      </c>
      <c r="J2819" s="106">
        <v>0</v>
      </c>
      <c r="K2819" s="117">
        <v>0</v>
      </c>
      <c r="L2819" s="106">
        <v>0</v>
      </c>
      <c r="M2819" s="117"/>
    </row>
    <row r="2820" spans="2:13">
      <c r="B2820" s="117" t="s">
        <v>20</v>
      </c>
      <c r="C2820" s="117" t="s">
        <v>1381</v>
      </c>
      <c r="D2820" s="117" t="s">
        <v>605</v>
      </c>
      <c r="E2820" s="117">
        <v>14926</v>
      </c>
      <c r="F2820" s="141">
        <v>44896</v>
      </c>
      <c r="G2820" s="106">
        <v>28</v>
      </c>
      <c r="H2820" s="106">
        <v>0</v>
      </c>
      <c r="I2820" s="106">
        <v>0</v>
      </c>
      <c r="J2820" s="106">
        <v>0</v>
      </c>
      <c r="K2820" s="117">
        <v>0</v>
      </c>
      <c r="L2820" s="106">
        <v>0</v>
      </c>
      <c r="M2820" s="117"/>
    </row>
    <row r="2821" spans="2:13">
      <c r="B2821" s="117" t="s">
        <v>20</v>
      </c>
      <c r="C2821" s="117" t="s">
        <v>1385</v>
      </c>
      <c r="D2821" s="117" t="s">
        <v>1487</v>
      </c>
      <c r="E2821" s="117">
        <v>14954</v>
      </c>
      <c r="F2821" s="141">
        <v>44896</v>
      </c>
      <c r="G2821" s="106">
        <v>19</v>
      </c>
      <c r="H2821" s="106">
        <v>0</v>
      </c>
      <c r="I2821" s="106">
        <v>0</v>
      </c>
      <c r="J2821" s="106">
        <v>0</v>
      </c>
      <c r="K2821" s="117">
        <v>0</v>
      </c>
      <c r="L2821" s="106">
        <v>0</v>
      </c>
      <c r="M2821" s="117"/>
    </row>
    <row r="2822" spans="2:13">
      <c r="B2822" s="117" t="s">
        <v>20</v>
      </c>
      <c r="C2822" s="117" t="s">
        <v>1383</v>
      </c>
      <c r="D2822" s="117" t="s">
        <v>1396</v>
      </c>
      <c r="E2822" s="117">
        <v>21602</v>
      </c>
      <c r="F2822" s="141">
        <v>44896</v>
      </c>
      <c r="G2822" s="106">
        <v>3</v>
      </c>
      <c r="H2822" s="106">
        <v>0</v>
      </c>
      <c r="I2822" s="106">
        <v>0</v>
      </c>
      <c r="J2822" s="106">
        <v>0</v>
      </c>
      <c r="K2822" s="117">
        <v>0</v>
      </c>
      <c r="L2822" s="106">
        <v>0</v>
      </c>
      <c r="M2822" s="117"/>
    </row>
    <row r="2823" spans="2:13">
      <c r="B2823" s="117" t="s">
        <v>20</v>
      </c>
      <c r="C2823" s="117" t="s">
        <v>1388</v>
      </c>
      <c r="D2823" s="117" t="s">
        <v>1489</v>
      </c>
      <c r="E2823" s="117">
        <v>28736</v>
      </c>
      <c r="F2823" s="141">
        <v>44896</v>
      </c>
      <c r="G2823" s="106">
        <v>5</v>
      </c>
      <c r="H2823" s="106">
        <v>0</v>
      </c>
      <c r="I2823" s="106">
        <v>0</v>
      </c>
      <c r="J2823" s="106">
        <v>0</v>
      </c>
      <c r="K2823" s="117">
        <v>0</v>
      </c>
      <c r="L2823" s="106">
        <v>0</v>
      </c>
      <c r="M2823" s="117"/>
    </row>
    <row r="2824" spans="2:13">
      <c r="B2824" s="117" t="s">
        <v>20</v>
      </c>
      <c r="C2824" s="117" t="s">
        <v>1381</v>
      </c>
      <c r="D2824" s="117" t="s">
        <v>1540</v>
      </c>
      <c r="E2824" s="117">
        <v>23156</v>
      </c>
      <c r="F2824" s="141">
        <v>44896</v>
      </c>
      <c r="G2824" s="106">
        <v>0</v>
      </c>
      <c r="H2824" s="106">
        <v>0</v>
      </c>
      <c r="I2824" s="106">
        <v>0</v>
      </c>
      <c r="J2824" s="106">
        <v>0</v>
      </c>
      <c r="K2824" s="117">
        <v>0</v>
      </c>
      <c r="L2824" s="106">
        <v>0</v>
      </c>
      <c r="M2824" s="117"/>
    </row>
    <row r="2825" spans="2:13">
      <c r="B2825" s="117" t="s">
        <v>20</v>
      </c>
      <c r="C2825" s="117" t="s">
        <v>1376</v>
      </c>
      <c r="D2825" s="117" t="s">
        <v>1554</v>
      </c>
      <c r="E2825" s="117">
        <v>15021</v>
      </c>
      <c r="F2825" s="141">
        <v>44896</v>
      </c>
      <c r="G2825" s="106">
        <v>0</v>
      </c>
      <c r="H2825" s="106">
        <v>0</v>
      </c>
      <c r="I2825" s="106">
        <v>0</v>
      </c>
      <c r="J2825" s="106">
        <v>0</v>
      </c>
      <c r="K2825" s="117">
        <v>0</v>
      </c>
      <c r="L2825" s="106">
        <v>0</v>
      </c>
      <c r="M2825" s="117"/>
    </row>
    <row r="2826" spans="2:13">
      <c r="B2826" s="117" t="s">
        <v>20</v>
      </c>
      <c r="C2826" s="117" t="s">
        <v>1376</v>
      </c>
      <c r="D2826" s="117" t="s">
        <v>197</v>
      </c>
      <c r="E2826" s="117">
        <v>15027</v>
      </c>
      <c r="F2826" s="141">
        <v>44896</v>
      </c>
      <c r="G2826" s="106">
        <v>0</v>
      </c>
      <c r="H2826" s="106">
        <v>0</v>
      </c>
      <c r="I2826" s="106">
        <v>0</v>
      </c>
      <c r="J2826" s="106">
        <v>0</v>
      </c>
      <c r="K2826" s="117">
        <v>0</v>
      </c>
      <c r="L2826" s="106">
        <v>0</v>
      </c>
      <c r="M2826" s="117"/>
    </row>
    <row r="2827" spans="2:13">
      <c r="B2827" s="117" t="s">
        <v>20</v>
      </c>
      <c r="C2827" s="117" t="s">
        <v>1393</v>
      </c>
      <c r="D2827" s="117" t="s">
        <v>187</v>
      </c>
      <c r="E2827" s="117">
        <v>16684</v>
      </c>
      <c r="F2827" s="141">
        <v>44896</v>
      </c>
      <c r="G2827" s="106">
        <v>0</v>
      </c>
      <c r="H2827" s="106">
        <v>0</v>
      </c>
      <c r="I2827" s="106">
        <v>0</v>
      </c>
      <c r="J2827" s="106">
        <v>0</v>
      </c>
      <c r="K2827" s="117">
        <v>0</v>
      </c>
      <c r="L2827" s="106">
        <v>0</v>
      </c>
      <c r="M2827" s="117"/>
    </row>
    <row r="2828" spans="2:13">
      <c r="B2828" s="117" t="s">
        <v>20</v>
      </c>
      <c r="C2828" s="117" t="s">
        <v>1388</v>
      </c>
      <c r="D2828" s="117" t="s">
        <v>163</v>
      </c>
      <c r="E2828" s="117">
        <v>15078</v>
      </c>
      <c r="F2828" s="141">
        <v>44896</v>
      </c>
      <c r="G2828" s="106">
        <v>3</v>
      </c>
      <c r="H2828" s="106">
        <v>0</v>
      </c>
      <c r="I2828" s="106">
        <v>0</v>
      </c>
      <c r="J2828" s="106">
        <v>0</v>
      </c>
      <c r="K2828" s="117">
        <v>0</v>
      </c>
      <c r="L2828" s="106">
        <v>0</v>
      </c>
      <c r="M2828" s="117"/>
    </row>
    <row r="2829" spans="2:13">
      <c r="B2829" s="117" t="s">
        <v>20</v>
      </c>
      <c r="C2829" s="117" t="s">
        <v>1383</v>
      </c>
      <c r="D2829" s="117" t="s">
        <v>1589</v>
      </c>
      <c r="E2829" s="117">
        <v>24491</v>
      </c>
      <c r="F2829" s="141">
        <v>44896</v>
      </c>
      <c r="G2829" s="106">
        <v>1</v>
      </c>
      <c r="H2829" s="106">
        <v>0</v>
      </c>
      <c r="I2829" s="106">
        <v>0</v>
      </c>
      <c r="J2829" s="106">
        <v>0</v>
      </c>
      <c r="K2829" s="117">
        <v>0</v>
      </c>
      <c r="L2829" s="106">
        <v>0</v>
      </c>
      <c r="M2829" s="117"/>
    </row>
    <row r="2830" spans="2:13">
      <c r="B2830" s="117" t="s">
        <v>20</v>
      </c>
      <c r="C2830" s="117" t="s">
        <v>1388</v>
      </c>
      <c r="D2830" s="117" t="s">
        <v>164</v>
      </c>
      <c r="E2830" s="117">
        <v>15106</v>
      </c>
      <c r="F2830" s="141">
        <v>44896</v>
      </c>
      <c r="G2830" s="106">
        <v>11</v>
      </c>
      <c r="H2830" s="106">
        <v>0</v>
      </c>
      <c r="I2830" s="106">
        <v>0</v>
      </c>
      <c r="J2830" s="106">
        <v>0</v>
      </c>
      <c r="K2830" s="117">
        <v>0</v>
      </c>
      <c r="L2830" s="106">
        <v>0</v>
      </c>
      <c r="M2830" s="117"/>
    </row>
    <row r="2831" spans="2:13">
      <c r="B2831" s="117" t="s">
        <v>20</v>
      </c>
      <c r="C2831" s="117" t="s">
        <v>1388</v>
      </c>
      <c r="D2831" s="117" t="s">
        <v>625</v>
      </c>
      <c r="E2831" s="117">
        <v>29104</v>
      </c>
      <c r="F2831" s="141">
        <v>44896</v>
      </c>
      <c r="G2831" s="106">
        <v>0</v>
      </c>
      <c r="H2831" s="106">
        <v>1</v>
      </c>
      <c r="I2831" s="106">
        <v>1</v>
      </c>
      <c r="J2831" s="106">
        <v>0</v>
      </c>
      <c r="K2831" s="117">
        <v>0</v>
      </c>
      <c r="L2831" s="106">
        <v>0</v>
      </c>
      <c r="M2831" s="117"/>
    </row>
    <row r="2832" spans="2:13">
      <c r="B2832" s="117" t="s">
        <v>20</v>
      </c>
      <c r="C2832" s="117" t="s">
        <v>1393</v>
      </c>
      <c r="D2832" s="117" t="s">
        <v>36</v>
      </c>
      <c r="E2832" s="117">
        <v>15156</v>
      </c>
      <c r="F2832" s="141">
        <v>44896</v>
      </c>
      <c r="G2832" s="106">
        <v>0</v>
      </c>
      <c r="H2832" s="106">
        <v>0</v>
      </c>
      <c r="I2832" s="106">
        <v>0</v>
      </c>
      <c r="J2832" s="106">
        <v>0</v>
      </c>
      <c r="K2832" s="117">
        <v>0</v>
      </c>
      <c r="L2832" s="106">
        <v>0</v>
      </c>
      <c r="M2832" s="117"/>
    </row>
    <row r="2833" spans="2:13">
      <c r="B2833" s="117" t="s">
        <v>20</v>
      </c>
      <c r="C2833" s="117" t="s">
        <v>1393</v>
      </c>
      <c r="D2833" s="117" t="s">
        <v>188</v>
      </c>
      <c r="E2833" s="117">
        <v>15159</v>
      </c>
      <c r="F2833" s="141">
        <v>44896</v>
      </c>
      <c r="G2833" s="106">
        <v>0</v>
      </c>
      <c r="H2833" s="106">
        <v>0</v>
      </c>
      <c r="I2833" s="106">
        <v>0</v>
      </c>
      <c r="J2833" s="106">
        <v>0</v>
      </c>
      <c r="K2833" s="117">
        <v>0</v>
      </c>
      <c r="L2833" s="106">
        <v>0</v>
      </c>
      <c r="M2833" s="117"/>
    </row>
    <row r="2834" spans="2:13">
      <c r="B2834" s="117" t="s">
        <v>20</v>
      </c>
      <c r="C2834" s="117" t="s">
        <v>1389</v>
      </c>
      <c r="D2834" s="117" t="s">
        <v>1491</v>
      </c>
      <c r="E2834" s="117">
        <v>22682</v>
      </c>
      <c r="F2834" s="141">
        <v>44896</v>
      </c>
      <c r="G2834" s="106">
        <v>1</v>
      </c>
      <c r="H2834" s="106">
        <v>0</v>
      </c>
      <c r="I2834" s="106">
        <v>0</v>
      </c>
      <c r="J2834" s="106">
        <v>0</v>
      </c>
      <c r="K2834" s="117">
        <v>0</v>
      </c>
      <c r="L2834" s="106">
        <v>0</v>
      </c>
      <c r="M2834" s="117"/>
    </row>
    <row r="2835" spans="2:13">
      <c r="B2835" s="117" t="s">
        <v>20</v>
      </c>
      <c r="C2835" s="117" t="s">
        <v>1397</v>
      </c>
      <c r="D2835" s="117" t="s">
        <v>1402</v>
      </c>
      <c r="E2835" s="117">
        <v>20138</v>
      </c>
      <c r="F2835" s="141">
        <v>44896</v>
      </c>
      <c r="G2835" s="106">
        <v>6</v>
      </c>
      <c r="H2835" s="106">
        <v>0</v>
      </c>
      <c r="I2835" s="106">
        <v>1</v>
      </c>
      <c r="J2835" s="106">
        <v>0</v>
      </c>
      <c r="K2835" s="117">
        <v>0</v>
      </c>
      <c r="L2835" s="106">
        <v>0</v>
      </c>
      <c r="M2835" s="117"/>
    </row>
    <row r="2836" spans="2:13">
      <c r="B2836" s="117" t="s">
        <v>20</v>
      </c>
      <c r="C2836" s="117" t="s">
        <v>1379</v>
      </c>
      <c r="D2836" s="117" t="s">
        <v>159</v>
      </c>
      <c r="E2836" s="117">
        <v>15173</v>
      </c>
      <c r="F2836" s="141">
        <v>44896</v>
      </c>
      <c r="G2836" s="106">
        <v>0</v>
      </c>
      <c r="H2836" s="106">
        <v>0</v>
      </c>
      <c r="I2836" s="106">
        <v>0</v>
      </c>
      <c r="J2836" s="106">
        <v>0</v>
      </c>
      <c r="K2836" s="117">
        <v>0</v>
      </c>
      <c r="L2836" s="106">
        <v>0</v>
      </c>
      <c r="M2836" s="117"/>
    </row>
    <row r="2837" spans="2:13">
      <c r="B2837" s="117" t="s">
        <v>20</v>
      </c>
      <c r="C2837" s="117" t="s">
        <v>1393</v>
      </c>
      <c r="D2837" s="117" t="s">
        <v>1403</v>
      </c>
      <c r="E2837" s="117">
        <v>15183</v>
      </c>
      <c r="F2837" s="141">
        <v>44896</v>
      </c>
      <c r="G2837" s="106">
        <v>0</v>
      </c>
      <c r="H2837" s="106">
        <v>0</v>
      </c>
      <c r="I2837" s="106">
        <v>0</v>
      </c>
      <c r="J2837" s="106">
        <v>0</v>
      </c>
      <c r="K2837" s="117">
        <v>0</v>
      </c>
      <c r="L2837" s="106">
        <v>0</v>
      </c>
      <c r="M2837" s="117"/>
    </row>
    <row r="2838" spans="2:13">
      <c r="B2838" s="117" t="s">
        <v>20</v>
      </c>
      <c r="C2838" s="117" t="s">
        <v>1383</v>
      </c>
      <c r="D2838" s="117" t="s">
        <v>1405</v>
      </c>
      <c r="E2838" s="117">
        <v>15214</v>
      </c>
      <c r="F2838" s="141">
        <v>44896</v>
      </c>
      <c r="G2838" s="106">
        <v>0</v>
      </c>
      <c r="H2838" s="106">
        <v>0</v>
      </c>
      <c r="I2838" s="106">
        <v>0</v>
      </c>
      <c r="J2838" s="106">
        <v>0</v>
      </c>
      <c r="K2838" s="117">
        <v>0</v>
      </c>
      <c r="L2838" s="106">
        <v>0</v>
      </c>
      <c r="M2838" s="117"/>
    </row>
    <row r="2839" spans="2:13">
      <c r="B2839" s="117" t="s">
        <v>20</v>
      </c>
      <c r="C2839" s="117" t="s">
        <v>1399</v>
      </c>
      <c r="D2839" s="117" t="s">
        <v>1406</v>
      </c>
      <c r="E2839" s="117">
        <v>16399</v>
      </c>
      <c r="F2839" s="141">
        <v>44896</v>
      </c>
      <c r="G2839" s="106">
        <v>4</v>
      </c>
      <c r="H2839" s="106">
        <v>0</v>
      </c>
      <c r="I2839" s="106">
        <v>0</v>
      </c>
      <c r="J2839" s="106">
        <v>0</v>
      </c>
      <c r="K2839" s="117">
        <v>0</v>
      </c>
      <c r="L2839" s="106">
        <v>0</v>
      </c>
      <c r="M2839" s="117"/>
    </row>
    <row r="2840" spans="2:13">
      <c r="B2840" s="117" t="s">
        <v>20</v>
      </c>
      <c r="C2840" s="117" t="s">
        <v>1383</v>
      </c>
      <c r="D2840" s="117" t="s">
        <v>1492</v>
      </c>
      <c r="E2840" s="117">
        <v>20618</v>
      </c>
      <c r="F2840" s="141">
        <v>44896</v>
      </c>
      <c r="G2840" s="106">
        <v>0</v>
      </c>
      <c r="H2840" s="106">
        <v>0</v>
      </c>
      <c r="I2840" s="106">
        <v>0</v>
      </c>
      <c r="J2840" s="106">
        <v>0</v>
      </c>
      <c r="K2840" s="117">
        <v>0</v>
      </c>
      <c r="L2840" s="106">
        <v>0</v>
      </c>
      <c r="M2840" s="117"/>
    </row>
    <row r="2841" spans="2:13">
      <c r="B2841" s="117" t="s">
        <v>20</v>
      </c>
      <c r="C2841" s="117" t="s">
        <v>1376</v>
      </c>
      <c r="D2841" s="117" t="s">
        <v>645</v>
      </c>
      <c r="E2841" s="117">
        <v>15256</v>
      </c>
      <c r="F2841" s="141">
        <v>44896</v>
      </c>
      <c r="G2841" s="106">
        <v>1</v>
      </c>
      <c r="H2841" s="106">
        <v>0</v>
      </c>
      <c r="I2841" s="106">
        <v>0</v>
      </c>
      <c r="J2841" s="106">
        <v>0</v>
      </c>
      <c r="K2841" s="117">
        <v>0</v>
      </c>
      <c r="L2841" s="106">
        <v>0</v>
      </c>
      <c r="M2841" s="117"/>
    </row>
    <row r="2842" spans="2:13">
      <c r="B2842" s="117" t="s">
        <v>20</v>
      </c>
      <c r="C2842" s="117" t="s">
        <v>1383</v>
      </c>
      <c r="D2842" s="117" t="s">
        <v>156</v>
      </c>
      <c r="E2842" s="117">
        <v>17191</v>
      </c>
      <c r="F2842" s="141">
        <v>44896</v>
      </c>
      <c r="G2842" s="106">
        <v>5</v>
      </c>
      <c r="H2842" s="106">
        <v>0</v>
      </c>
      <c r="I2842" s="106">
        <v>0</v>
      </c>
      <c r="J2842" s="106">
        <v>0</v>
      </c>
      <c r="K2842" s="117">
        <v>0</v>
      </c>
      <c r="L2842" s="106">
        <v>0</v>
      </c>
      <c r="M2842" s="117"/>
    </row>
    <row r="2843" spans="2:13">
      <c r="B2843" s="117" t="s">
        <v>20</v>
      </c>
      <c r="C2843" s="117" t="s">
        <v>1385</v>
      </c>
      <c r="D2843" s="117" t="s">
        <v>1521</v>
      </c>
      <c r="E2843" s="117">
        <v>29502</v>
      </c>
      <c r="F2843" s="141">
        <v>44896</v>
      </c>
      <c r="G2843" s="106">
        <v>2</v>
      </c>
      <c r="H2843" s="106">
        <v>0</v>
      </c>
      <c r="I2843" s="106">
        <v>0</v>
      </c>
      <c r="J2843" s="106">
        <v>0</v>
      </c>
      <c r="K2843" s="117">
        <v>0</v>
      </c>
      <c r="L2843" s="106">
        <v>0</v>
      </c>
      <c r="M2843" s="117"/>
    </row>
    <row r="2844" spans="2:13">
      <c r="B2844" s="117" t="s">
        <v>20</v>
      </c>
      <c r="C2844" s="117" t="s">
        <v>1388</v>
      </c>
      <c r="D2844" s="117" t="s">
        <v>26</v>
      </c>
      <c r="E2844" s="117">
        <v>15280</v>
      </c>
      <c r="F2844" s="141">
        <v>44896</v>
      </c>
      <c r="G2844" s="106">
        <v>57</v>
      </c>
      <c r="H2844" s="106">
        <v>0</v>
      </c>
      <c r="I2844" s="106">
        <v>0</v>
      </c>
      <c r="J2844" s="106">
        <v>0</v>
      </c>
      <c r="K2844" s="117">
        <v>0</v>
      </c>
      <c r="L2844" s="106">
        <v>0</v>
      </c>
      <c r="M2844" s="117"/>
    </row>
    <row r="2845" spans="2:13">
      <c r="B2845" s="117" t="s">
        <v>20</v>
      </c>
      <c r="C2845" s="117" t="s">
        <v>1388</v>
      </c>
      <c r="D2845" s="117" t="s">
        <v>1493</v>
      </c>
      <c r="E2845" s="117">
        <v>14516</v>
      </c>
      <c r="F2845" s="141">
        <v>44896</v>
      </c>
      <c r="G2845" s="106">
        <v>0</v>
      </c>
      <c r="H2845" s="106">
        <v>0</v>
      </c>
      <c r="I2845" s="106">
        <v>0</v>
      </c>
      <c r="J2845" s="106">
        <v>0</v>
      </c>
      <c r="K2845" s="117">
        <v>0</v>
      </c>
      <c r="L2845" s="106">
        <v>0</v>
      </c>
      <c r="M2845" s="117"/>
    </row>
    <row r="2846" spans="2:13">
      <c r="B2846" s="117" t="s">
        <v>20</v>
      </c>
      <c r="C2846" s="117" t="s">
        <v>1389</v>
      </c>
      <c r="D2846" s="117" t="s">
        <v>1495</v>
      </c>
      <c r="E2846" s="117">
        <v>15288</v>
      </c>
      <c r="F2846" s="141">
        <v>44896</v>
      </c>
      <c r="G2846" s="106">
        <v>47</v>
      </c>
      <c r="H2846" s="106">
        <v>0</v>
      </c>
      <c r="I2846" s="106">
        <v>0</v>
      </c>
      <c r="J2846" s="106">
        <v>0</v>
      </c>
      <c r="K2846" s="117">
        <v>0</v>
      </c>
      <c r="L2846" s="106">
        <v>0</v>
      </c>
      <c r="M2846" s="117"/>
    </row>
    <row r="2847" spans="2:13">
      <c r="B2847" s="117" t="s">
        <v>20</v>
      </c>
      <c r="C2847" s="117" t="s">
        <v>1388</v>
      </c>
      <c r="D2847" s="117" t="s">
        <v>1569</v>
      </c>
      <c r="E2847" s="117">
        <v>16380</v>
      </c>
      <c r="F2847" s="141">
        <v>44896</v>
      </c>
      <c r="G2847" s="106">
        <v>2</v>
      </c>
      <c r="H2847" s="106">
        <v>0</v>
      </c>
      <c r="I2847" s="106">
        <v>0</v>
      </c>
      <c r="J2847" s="106">
        <v>0</v>
      </c>
      <c r="K2847" s="117">
        <v>0</v>
      </c>
      <c r="L2847" s="106">
        <v>0</v>
      </c>
      <c r="M2847" s="117"/>
    </row>
    <row r="2848" spans="2:13">
      <c r="B2848" s="117" t="s">
        <v>20</v>
      </c>
      <c r="C2848" s="117" t="s">
        <v>1385</v>
      </c>
      <c r="D2848" s="117" t="s">
        <v>650</v>
      </c>
      <c r="E2848" s="117">
        <v>20607</v>
      </c>
      <c r="F2848" s="141">
        <v>44896</v>
      </c>
      <c r="G2848" s="106">
        <v>0</v>
      </c>
      <c r="H2848" s="106">
        <v>1</v>
      </c>
      <c r="I2848" s="106">
        <v>1</v>
      </c>
      <c r="J2848" s="106">
        <v>0</v>
      </c>
      <c r="K2848" s="117">
        <v>0</v>
      </c>
      <c r="L2848" s="106">
        <v>0</v>
      </c>
      <c r="M2848" s="117"/>
    </row>
    <row r="2849" spans="2:13">
      <c r="B2849" s="117" t="s">
        <v>20</v>
      </c>
      <c r="C2849" s="117" t="s">
        <v>1393</v>
      </c>
      <c r="D2849" s="117" t="s">
        <v>1433</v>
      </c>
      <c r="E2849" s="117">
        <v>21444</v>
      </c>
      <c r="F2849" s="141">
        <v>44896</v>
      </c>
      <c r="G2849" s="106">
        <v>0</v>
      </c>
      <c r="H2849" s="106">
        <v>0</v>
      </c>
      <c r="I2849" s="106">
        <v>0</v>
      </c>
      <c r="J2849" s="106">
        <v>0</v>
      </c>
      <c r="K2849" s="117">
        <v>0</v>
      </c>
      <c r="L2849" s="106">
        <v>0</v>
      </c>
      <c r="M2849" s="117"/>
    </row>
    <row r="2850" spans="2:13">
      <c r="B2850" s="117" t="s">
        <v>20</v>
      </c>
      <c r="C2850" s="117" t="s">
        <v>1393</v>
      </c>
      <c r="D2850" s="117" t="s">
        <v>1497</v>
      </c>
      <c r="E2850" s="117">
        <v>15358</v>
      </c>
      <c r="F2850" s="141">
        <v>44896</v>
      </c>
      <c r="G2850" s="106">
        <v>0</v>
      </c>
      <c r="H2850" s="106">
        <v>0</v>
      </c>
      <c r="I2850" s="106">
        <v>0</v>
      </c>
      <c r="J2850" s="106">
        <v>0</v>
      </c>
      <c r="K2850" s="117">
        <v>0</v>
      </c>
      <c r="L2850" s="106">
        <v>0</v>
      </c>
      <c r="M2850" s="117"/>
    </row>
    <row r="2851" spans="2:13">
      <c r="B2851" s="117" t="s">
        <v>20</v>
      </c>
      <c r="C2851" s="117" t="s">
        <v>1388</v>
      </c>
      <c r="D2851" s="117" t="s">
        <v>168</v>
      </c>
      <c r="E2851" s="117">
        <v>15373</v>
      </c>
      <c r="F2851" s="141">
        <v>44896</v>
      </c>
      <c r="G2851" s="106">
        <v>5</v>
      </c>
      <c r="H2851" s="106">
        <v>0</v>
      </c>
      <c r="I2851" s="106">
        <v>0</v>
      </c>
      <c r="J2851" s="106">
        <v>0</v>
      </c>
      <c r="K2851" s="117">
        <v>0</v>
      </c>
      <c r="L2851" s="106">
        <v>0</v>
      </c>
      <c r="M2851" s="117"/>
    </row>
    <row r="2852" spans="2:13">
      <c r="B2852" s="117" t="s">
        <v>20</v>
      </c>
      <c r="C2852" s="117" t="s">
        <v>1385</v>
      </c>
      <c r="D2852" s="117" t="s">
        <v>657</v>
      </c>
      <c r="E2852" s="117">
        <v>25101</v>
      </c>
      <c r="F2852" s="141">
        <v>44896</v>
      </c>
      <c r="G2852" s="106">
        <v>0</v>
      </c>
      <c r="H2852" s="106">
        <v>0</v>
      </c>
      <c r="I2852" s="106">
        <v>0</v>
      </c>
      <c r="J2852" s="106">
        <v>0</v>
      </c>
      <c r="K2852" s="117">
        <v>0</v>
      </c>
      <c r="L2852" s="106">
        <v>0</v>
      </c>
      <c r="M2852" s="117"/>
    </row>
    <row r="2853" spans="2:13">
      <c r="B2853" s="117" t="s">
        <v>20</v>
      </c>
      <c r="C2853" s="117" t="s">
        <v>1381</v>
      </c>
      <c r="D2853" s="117" t="s">
        <v>1590</v>
      </c>
      <c r="E2853" s="117">
        <v>15377</v>
      </c>
      <c r="F2853" s="141">
        <v>44896</v>
      </c>
      <c r="G2853" s="106">
        <v>1</v>
      </c>
      <c r="H2853" s="106">
        <v>0</v>
      </c>
      <c r="I2853" s="106">
        <v>0</v>
      </c>
      <c r="J2853" s="106">
        <v>0</v>
      </c>
      <c r="K2853" s="117">
        <v>0</v>
      </c>
      <c r="L2853" s="106">
        <v>0</v>
      </c>
      <c r="M2853" s="117"/>
    </row>
    <row r="2854" spans="2:13">
      <c r="B2854" s="117" t="s">
        <v>20</v>
      </c>
      <c r="C2854" s="117" t="s">
        <v>1379</v>
      </c>
      <c r="D2854" s="117" t="s">
        <v>1446</v>
      </c>
      <c r="E2854" s="117">
        <v>15398</v>
      </c>
      <c r="F2854" s="141">
        <v>44896</v>
      </c>
      <c r="G2854" s="106">
        <v>10</v>
      </c>
      <c r="H2854" s="106">
        <v>0</v>
      </c>
      <c r="I2854" s="106">
        <v>0</v>
      </c>
      <c r="J2854" s="106">
        <v>0</v>
      </c>
      <c r="K2854" s="117">
        <v>0</v>
      </c>
      <c r="L2854" s="106">
        <v>0</v>
      </c>
      <c r="M2854" s="117"/>
    </row>
    <row r="2855" spans="2:13">
      <c r="B2855" s="117" t="s">
        <v>20</v>
      </c>
      <c r="C2855" s="117" t="s">
        <v>1383</v>
      </c>
      <c r="D2855" s="117" t="s">
        <v>1434</v>
      </c>
      <c r="E2855" s="117">
        <v>15157</v>
      </c>
      <c r="F2855" s="141">
        <v>44896</v>
      </c>
      <c r="G2855" s="106">
        <v>0</v>
      </c>
      <c r="H2855" s="106">
        <v>0</v>
      </c>
      <c r="I2855" s="106">
        <v>0</v>
      </c>
      <c r="J2855" s="106">
        <v>0</v>
      </c>
      <c r="K2855" s="117">
        <v>0</v>
      </c>
      <c r="L2855" s="106">
        <v>0</v>
      </c>
      <c r="M2855" s="117"/>
    </row>
    <row r="2856" spans="2:13">
      <c r="B2856" s="117" t="s">
        <v>20</v>
      </c>
      <c r="C2856" s="117" t="s">
        <v>1381</v>
      </c>
      <c r="D2856" s="117" t="s">
        <v>1499</v>
      </c>
      <c r="E2856" s="117">
        <v>23098</v>
      </c>
      <c r="F2856" s="141">
        <v>44896</v>
      </c>
      <c r="G2856" s="106">
        <v>1</v>
      </c>
      <c r="H2856" s="106">
        <v>0</v>
      </c>
      <c r="I2856" s="106">
        <v>0</v>
      </c>
      <c r="J2856" s="106">
        <v>0</v>
      </c>
      <c r="K2856" s="117">
        <v>0</v>
      </c>
      <c r="L2856" s="106">
        <v>0</v>
      </c>
      <c r="M2856" s="117"/>
    </row>
    <row r="2857" spans="2:13">
      <c r="B2857" s="117" t="s">
        <v>20</v>
      </c>
      <c r="C2857" s="117" t="s">
        <v>1388</v>
      </c>
      <c r="D2857" s="117" t="s">
        <v>170</v>
      </c>
      <c r="E2857" s="117">
        <v>15466</v>
      </c>
      <c r="F2857" s="141">
        <v>44896</v>
      </c>
      <c r="G2857" s="106">
        <v>14</v>
      </c>
      <c r="H2857" s="106">
        <v>0</v>
      </c>
      <c r="I2857" s="106">
        <v>0</v>
      </c>
      <c r="J2857" s="106">
        <v>0</v>
      </c>
      <c r="K2857" s="117">
        <v>0</v>
      </c>
      <c r="L2857" s="106">
        <v>0</v>
      </c>
      <c r="M2857" s="117"/>
    </row>
    <row r="2858" spans="2:13">
      <c r="B2858" s="117" t="s">
        <v>20</v>
      </c>
      <c r="C2858" s="117" t="s">
        <v>1399</v>
      </c>
      <c r="D2858" s="117" t="s">
        <v>1435</v>
      </c>
      <c r="E2858" s="117">
        <v>26167</v>
      </c>
      <c r="F2858" s="141">
        <v>44896</v>
      </c>
      <c r="G2858" s="106">
        <v>18</v>
      </c>
      <c r="H2858" s="106">
        <v>0</v>
      </c>
      <c r="I2858" s="106">
        <v>0</v>
      </c>
      <c r="J2858" s="106">
        <v>0</v>
      </c>
      <c r="K2858" s="117">
        <v>0</v>
      </c>
      <c r="L2858" s="106">
        <v>0</v>
      </c>
      <c r="M2858" s="117"/>
    </row>
    <row r="2859" spans="2:13">
      <c r="B2859" s="117" t="s">
        <v>20</v>
      </c>
      <c r="C2859" s="117" t="s">
        <v>1389</v>
      </c>
      <c r="D2859" s="117" t="s">
        <v>1543</v>
      </c>
      <c r="E2859" s="117">
        <v>15470</v>
      </c>
      <c r="F2859" s="141">
        <v>44896</v>
      </c>
      <c r="G2859" s="106">
        <v>4</v>
      </c>
      <c r="H2859" s="106">
        <v>0</v>
      </c>
      <c r="I2859" s="106">
        <v>0</v>
      </c>
      <c r="J2859" s="106">
        <v>0</v>
      </c>
      <c r="K2859" s="117">
        <v>0</v>
      </c>
      <c r="L2859" s="106">
        <v>0</v>
      </c>
      <c r="M2859" s="117"/>
    </row>
    <row r="2860" spans="2:13">
      <c r="B2860" s="117" t="s">
        <v>20</v>
      </c>
      <c r="C2860" s="117" t="s">
        <v>1389</v>
      </c>
      <c r="D2860" s="117" t="s">
        <v>668</v>
      </c>
      <c r="E2860" s="117">
        <v>20137</v>
      </c>
      <c r="F2860" s="141">
        <v>44896</v>
      </c>
      <c r="G2860" s="106">
        <v>11</v>
      </c>
      <c r="H2860" s="106">
        <v>0</v>
      </c>
      <c r="I2860" s="106">
        <v>0</v>
      </c>
      <c r="J2860" s="106">
        <v>0</v>
      </c>
      <c r="K2860" s="117">
        <v>0</v>
      </c>
      <c r="L2860" s="106">
        <v>0</v>
      </c>
      <c r="M2860" s="117"/>
    </row>
    <row r="2861" spans="2:13">
      <c r="B2861" s="117" t="s">
        <v>20</v>
      </c>
      <c r="C2861" s="117" t="s">
        <v>1376</v>
      </c>
      <c r="D2861" s="117" t="s">
        <v>37</v>
      </c>
      <c r="E2861" s="117">
        <v>15495</v>
      </c>
      <c r="F2861" s="141">
        <v>44896</v>
      </c>
      <c r="G2861" s="106">
        <v>13</v>
      </c>
      <c r="H2861" s="106">
        <v>0</v>
      </c>
      <c r="I2861" s="106">
        <v>0</v>
      </c>
      <c r="J2861" s="106">
        <v>0</v>
      </c>
      <c r="K2861" s="117">
        <v>0</v>
      </c>
      <c r="L2861" s="106">
        <v>0</v>
      </c>
      <c r="M2861" s="117"/>
    </row>
    <row r="2862" spans="2:13">
      <c r="B2862" s="117" t="s">
        <v>20</v>
      </c>
      <c r="C2862" s="117" t="s">
        <v>1383</v>
      </c>
      <c r="D2862" s="117" t="s">
        <v>1197</v>
      </c>
      <c r="E2862" s="117">
        <v>21600</v>
      </c>
      <c r="F2862" s="141">
        <v>44896</v>
      </c>
      <c r="G2862" s="106">
        <v>0</v>
      </c>
      <c r="H2862" s="106">
        <v>0</v>
      </c>
      <c r="I2862" s="106">
        <v>0</v>
      </c>
      <c r="J2862" s="106">
        <v>0</v>
      </c>
      <c r="K2862" s="117">
        <v>0</v>
      </c>
      <c r="L2862" s="106">
        <v>0</v>
      </c>
      <c r="M2862" s="117"/>
    </row>
    <row r="2863" spans="2:13">
      <c r="B2863" s="117" t="s">
        <v>20</v>
      </c>
      <c r="C2863" s="117" t="s">
        <v>1399</v>
      </c>
      <c r="D2863" s="117" t="s">
        <v>1530</v>
      </c>
      <c r="E2863" s="117">
        <v>15635</v>
      </c>
      <c r="F2863" s="141">
        <v>44896</v>
      </c>
      <c r="G2863" s="106">
        <v>0</v>
      </c>
      <c r="H2863" s="106">
        <v>0</v>
      </c>
      <c r="I2863" s="106">
        <v>0</v>
      </c>
      <c r="J2863" s="106">
        <v>0</v>
      </c>
      <c r="K2863" s="117">
        <v>0</v>
      </c>
      <c r="L2863" s="106">
        <v>0</v>
      </c>
      <c r="M2863" s="117"/>
    </row>
    <row r="2864" spans="2:13">
      <c r="B2864" s="117" t="s">
        <v>20</v>
      </c>
      <c r="C2864" s="117" t="s">
        <v>1385</v>
      </c>
      <c r="D2864" s="117" t="s">
        <v>1436</v>
      </c>
      <c r="E2864" s="117">
        <v>15643</v>
      </c>
      <c r="F2864" s="141">
        <v>44896</v>
      </c>
      <c r="G2864" s="106">
        <v>0</v>
      </c>
      <c r="H2864" s="106">
        <v>0</v>
      </c>
      <c r="I2864" s="106">
        <v>0</v>
      </c>
      <c r="J2864" s="106">
        <v>0</v>
      </c>
      <c r="K2864" s="117">
        <v>0</v>
      </c>
      <c r="L2864" s="106">
        <v>0</v>
      </c>
      <c r="M2864" s="117"/>
    </row>
    <row r="2865" spans="2:13">
      <c r="B2865" s="117" t="s">
        <v>20</v>
      </c>
      <c r="C2865" s="117" t="s">
        <v>1393</v>
      </c>
      <c r="D2865" s="117" t="s">
        <v>193</v>
      </c>
      <c r="E2865" s="117">
        <v>16407</v>
      </c>
      <c r="F2865" s="141">
        <v>44896</v>
      </c>
      <c r="G2865" s="106">
        <v>0</v>
      </c>
      <c r="H2865" s="106">
        <v>0</v>
      </c>
      <c r="I2865" s="106">
        <v>0</v>
      </c>
      <c r="J2865" s="106">
        <v>0</v>
      </c>
      <c r="K2865" s="117">
        <v>0</v>
      </c>
      <c r="L2865" s="106">
        <v>0</v>
      </c>
      <c r="M2865" s="117"/>
    </row>
    <row r="2866" spans="2:13">
      <c r="B2866" s="117" t="s">
        <v>20</v>
      </c>
      <c r="C2866" s="117" t="s">
        <v>1381</v>
      </c>
      <c r="D2866" s="117" t="s">
        <v>1591</v>
      </c>
      <c r="E2866" s="117">
        <v>23352</v>
      </c>
      <c r="F2866" s="141">
        <v>44896</v>
      </c>
      <c r="G2866" s="106">
        <v>0</v>
      </c>
      <c r="H2866" s="106">
        <v>0</v>
      </c>
      <c r="I2866" s="106">
        <v>0</v>
      </c>
      <c r="J2866" s="106">
        <v>0</v>
      </c>
      <c r="K2866" s="117">
        <v>0</v>
      </c>
      <c r="L2866" s="106">
        <v>0</v>
      </c>
      <c r="M2866" s="117"/>
    </row>
    <row r="2867" spans="2:13">
      <c r="B2867" s="117" t="s">
        <v>20</v>
      </c>
      <c r="C2867" s="117" t="s">
        <v>1379</v>
      </c>
      <c r="D2867" s="117" t="s">
        <v>1584</v>
      </c>
      <c r="E2867" s="117">
        <v>17859</v>
      </c>
      <c r="F2867" s="141">
        <v>44896</v>
      </c>
      <c r="G2867" s="106">
        <v>0</v>
      </c>
      <c r="H2867" s="106">
        <v>0</v>
      </c>
      <c r="I2867" s="106">
        <v>0</v>
      </c>
      <c r="J2867" s="106">
        <v>0</v>
      </c>
      <c r="K2867" s="117">
        <v>0</v>
      </c>
      <c r="L2867" s="106">
        <v>0</v>
      </c>
      <c r="M2867" s="117"/>
    </row>
    <row r="2868" spans="2:13">
      <c r="B2868" s="117" t="s">
        <v>20</v>
      </c>
      <c r="C2868" s="117" t="s">
        <v>1393</v>
      </c>
      <c r="D2868" s="117" t="s">
        <v>1438</v>
      </c>
      <c r="E2868" s="117">
        <v>15721</v>
      </c>
      <c r="F2868" s="141">
        <v>44896</v>
      </c>
      <c r="G2868" s="106">
        <v>0</v>
      </c>
      <c r="H2868" s="106">
        <v>0</v>
      </c>
      <c r="I2868" s="106">
        <v>0</v>
      </c>
      <c r="J2868" s="106">
        <v>0</v>
      </c>
      <c r="K2868" s="117">
        <v>0</v>
      </c>
      <c r="L2868" s="106">
        <v>0</v>
      </c>
      <c r="M2868" s="117"/>
    </row>
    <row r="2869" spans="2:13">
      <c r="B2869" s="117" t="s">
        <v>20</v>
      </c>
      <c r="C2869" s="117" t="s">
        <v>1407</v>
      </c>
      <c r="D2869" s="117" t="s">
        <v>1558</v>
      </c>
      <c r="E2869" s="117">
        <v>20595</v>
      </c>
      <c r="F2869" s="141">
        <v>44896</v>
      </c>
      <c r="G2869" s="106">
        <v>0</v>
      </c>
      <c r="H2869" s="106">
        <v>0</v>
      </c>
      <c r="I2869" s="106">
        <v>0</v>
      </c>
      <c r="J2869" s="106">
        <v>0</v>
      </c>
      <c r="K2869" s="117">
        <v>0</v>
      </c>
      <c r="L2869" s="106">
        <v>0</v>
      </c>
      <c r="M2869" s="117"/>
    </row>
    <row r="2870" spans="2:13">
      <c r="B2870" s="117" t="s">
        <v>20</v>
      </c>
      <c r="C2870" s="117" t="s">
        <v>1379</v>
      </c>
      <c r="D2870" s="117" t="s">
        <v>1439</v>
      </c>
      <c r="E2870" s="117">
        <v>15728</v>
      </c>
      <c r="F2870" s="141">
        <v>44896</v>
      </c>
      <c r="G2870" s="106">
        <v>0</v>
      </c>
      <c r="H2870" s="106">
        <v>0</v>
      </c>
      <c r="I2870" s="106">
        <v>0</v>
      </c>
      <c r="J2870" s="106">
        <v>0</v>
      </c>
      <c r="K2870" s="117">
        <v>0</v>
      </c>
      <c r="L2870" s="106">
        <v>0</v>
      </c>
      <c r="M2870" s="117"/>
    </row>
    <row r="2871" spans="2:13">
      <c r="B2871" s="117" t="s">
        <v>20</v>
      </c>
      <c r="C2871" s="117" t="s">
        <v>1393</v>
      </c>
      <c r="D2871" s="117" t="s">
        <v>1440</v>
      </c>
      <c r="E2871" s="117">
        <v>15745</v>
      </c>
      <c r="F2871" s="141">
        <v>44896</v>
      </c>
      <c r="G2871" s="106">
        <v>0</v>
      </c>
      <c r="H2871" s="106">
        <v>0</v>
      </c>
      <c r="I2871" s="106">
        <v>0</v>
      </c>
      <c r="J2871" s="106">
        <v>0</v>
      </c>
      <c r="K2871" s="117">
        <v>0</v>
      </c>
      <c r="L2871" s="106">
        <v>0</v>
      </c>
      <c r="M2871" s="117"/>
    </row>
    <row r="2872" spans="2:13">
      <c r="B2872" s="117" t="s">
        <v>20</v>
      </c>
      <c r="C2872" s="117" t="s">
        <v>1388</v>
      </c>
      <c r="D2872" s="117" t="s">
        <v>1559</v>
      </c>
      <c r="E2872" s="117">
        <v>17546</v>
      </c>
      <c r="F2872" s="141">
        <v>44896</v>
      </c>
      <c r="G2872" s="106">
        <v>3</v>
      </c>
      <c r="H2872" s="106">
        <v>0</v>
      </c>
      <c r="I2872" s="106">
        <v>0</v>
      </c>
      <c r="J2872" s="106">
        <v>0</v>
      </c>
      <c r="K2872" s="117">
        <v>0</v>
      </c>
      <c r="L2872" s="106">
        <v>0</v>
      </c>
      <c r="M2872" s="117"/>
    </row>
    <row r="2873" spans="2:13">
      <c r="B2873" s="117" t="s">
        <v>20</v>
      </c>
      <c r="C2873" s="117" t="s">
        <v>1388</v>
      </c>
      <c r="D2873" s="117" t="s">
        <v>1441</v>
      </c>
      <c r="E2873" s="117">
        <v>15772</v>
      </c>
      <c r="F2873" s="141">
        <v>44896</v>
      </c>
      <c r="G2873" s="106">
        <v>0</v>
      </c>
      <c r="H2873" s="106">
        <v>0</v>
      </c>
      <c r="I2873" s="106">
        <v>0</v>
      </c>
      <c r="J2873" s="106">
        <v>0</v>
      </c>
      <c r="K2873" s="117">
        <v>0</v>
      </c>
      <c r="L2873" s="106">
        <v>0</v>
      </c>
      <c r="M2873" s="117"/>
    </row>
    <row r="2874" spans="2:13">
      <c r="B2874" s="117" t="s">
        <v>20</v>
      </c>
      <c r="C2874" s="117" t="s">
        <v>1389</v>
      </c>
      <c r="D2874" s="117" t="s">
        <v>1592</v>
      </c>
      <c r="E2874" s="117">
        <v>22751</v>
      </c>
      <c r="F2874" s="141">
        <v>44927</v>
      </c>
      <c r="G2874" s="106">
        <v>1</v>
      </c>
      <c r="H2874" s="106">
        <v>0</v>
      </c>
      <c r="I2874" s="106">
        <v>0</v>
      </c>
      <c r="J2874" s="106">
        <v>0</v>
      </c>
      <c r="K2874" s="117">
        <v>0</v>
      </c>
      <c r="L2874" s="106">
        <v>0</v>
      </c>
      <c r="M2874" s="117"/>
    </row>
    <row r="2875" spans="2:13">
      <c r="B2875" s="117" t="s">
        <v>20</v>
      </c>
      <c r="C2875" s="117" t="s">
        <v>1397</v>
      </c>
      <c r="D2875" s="117" t="s">
        <v>1593</v>
      </c>
      <c r="E2875" s="117">
        <v>23539</v>
      </c>
      <c r="F2875" s="141">
        <v>44927</v>
      </c>
      <c r="G2875" s="106">
        <v>0</v>
      </c>
      <c r="H2875" s="106">
        <v>0</v>
      </c>
      <c r="I2875" s="106">
        <v>1</v>
      </c>
      <c r="J2875" s="106">
        <v>0</v>
      </c>
      <c r="K2875" s="117">
        <v>0</v>
      </c>
      <c r="L2875" s="106">
        <v>0</v>
      </c>
      <c r="M2875" s="117"/>
    </row>
    <row r="2876" spans="2:13">
      <c r="B2876" s="117" t="s">
        <v>20</v>
      </c>
      <c r="C2876" s="117" t="s">
        <v>1393</v>
      </c>
      <c r="D2876" s="117" t="s">
        <v>1442</v>
      </c>
      <c r="E2876" s="117">
        <v>14222</v>
      </c>
      <c r="F2876" s="141">
        <v>44927</v>
      </c>
      <c r="G2876" s="106">
        <v>0</v>
      </c>
      <c r="H2876" s="106">
        <v>0</v>
      </c>
      <c r="I2876" s="106">
        <v>0</v>
      </c>
      <c r="J2876" s="106">
        <v>0</v>
      </c>
      <c r="K2876" s="117">
        <v>0</v>
      </c>
      <c r="L2876" s="106">
        <v>0</v>
      </c>
      <c r="M2876" s="117"/>
    </row>
    <row r="2877" spans="2:13">
      <c r="B2877" s="117" t="s">
        <v>20</v>
      </c>
      <c r="C2877" s="117" t="s">
        <v>1376</v>
      </c>
      <c r="D2877" s="117" t="s">
        <v>1508</v>
      </c>
      <c r="E2877" s="117">
        <v>14226</v>
      </c>
      <c r="F2877" s="141">
        <v>44927</v>
      </c>
      <c r="G2877" s="106">
        <v>0</v>
      </c>
      <c r="H2877" s="106">
        <v>0</v>
      </c>
      <c r="I2877" s="106">
        <v>1</v>
      </c>
      <c r="J2877" s="106">
        <v>0</v>
      </c>
      <c r="K2877" s="117">
        <v>0</v>
      </c>
      <c r="L2877" s="106">
        <v>0</v>
      </c>
      <c r="M2877" s="117"/>
    </row>
    <row r="2878" spans="2:13">
      <c r="B2878" s="117" t="s">
        <v>20</v>
      </c>
      <c r="C2878" s="117" t="s">
        <v>1379</v>
      </c>
      <c r="D2878" s="117" t="s">
        <v>1380</v>
      </c>
      <c r="E2878" s="117">
        <v>17302</v>
      </c>
      <c r="F2878" s="141">
        <v>44927</v>
      </c>
      <c r="G2878" s="106">
        <v>0</v>
      </c>
      <c r="H2878" s="106">
        <v>0</v>
      </c>
      <c r="I2878" s="106">
        <v>0</v>
      </c>
      <c r="J2878" s="106">
        <v>0</v>
      </c>
      <c r="K2878" s="117">
        <v>0</v>
      </c>
      <c r="L2878" s="106">
        <v>0</v>
      </c>
      <c r="M2878" s="117"/>
    </row>
    <row r="2879" spans="2:13">
      <c r="B2879" s="117" t="s">
        <v>20</v>
      </c>
      <c r="C2879" s="117" t="s">
        <v>1393</v>
      </c>
      <c r="D2879" s="117" t="s">
        <v>1469</v>
      </c>
      <c r="E2879" s="117">
        <v>23444</v>
      </c>
      <c r="F2879" s="141">
        <v>44927</v>
      </c>
      <c r="G2879" s="106">
        <v>0</v>
      </c>
      <c r="H2879" s="106">
        <v>0</v>
      </c>
      <c r="I2879" s="106">
        <v>0</v>
      </c>
      <c r="J2879" s="106">
        <v>0</v>
      </c>
      <c r="K2879" s="117">
        <v>0</v>
      </c>
      <c r="L2879" s="106">
        <v>0</v>
      </c>
      <c r="M2879" s="117"/>
    </row>
    <row r="2880" spans="2:13">
      <c r="B2880" s="117" t="s">
        <v>20</v>
      </c>
      <c r="C2880" s="117" t="s">
        <v>1393</v>
      </c>
      <c r="D2880" s="117" t="s">
        <v>181</v>
      </c>
      <c r="E2880" s="117">
        <v>14247</v>
      </c>
      <c r="F2880" s="141">
        <v>44927</v>
      </c>
      <c r="G2880" s="106">
        <v>24</v>
      </c>
      <c r="H2880" s="106">
        <v>0</v>
      </c>
      <c r="I2880" s="106">
        <v>0</v>
      </c>
      <c r="J2880" s="106">
        <v>0</v>
      </c>
      <c r="K2880" s="117">
        <v>0</v>
      </c>
      <c r="L2880" s="106">
        <v>0</v>
      </c>
      <c r="M2880" s="117"/>
    </row>
    <row r="2881" spans="2:13">
      <c r="B2881" s="117" t="s">
        <v>20</v>
      </c>
      <c r="C2881" s="117" t="s">
        <v>1379</v>
      </c>
      <c r="D2881" s="117" t="s">
        <v>1562</v>
      </c>
      <c r="E2881" s="117">
        <v>14312</v>
      </c>
      <c r="F2881" s="141">
        <v>44927</v>
      </c>
      <c r="G2881" s="106">
        <v>0</v>
      </c>
      <c r="H2881" s="106">
        <v>0</v>
      </c>
      <c r="I2881" s="106">
        <v>0</v>
      </c>
      <c r="J2881" s="106">
        <v>0</v>
      </c>
      <c r="K2881" s="117">
        <v>0</v>
      </c>
      <c r="L2881" s="106">
        <v>0</v>
      </c>
      <c r="M2881" s="117"/>
    </row>
    <row r="2882" spans="2:13">
      <c r="B2882" s="117" t="s">
        <v>20</v>
      </c>
      <c r="C2882" s="117" t="s">
        <v>1379</v>
      </c>
      <c r="D2882" s="117" t="s">
        <v>1533</v>
      </c>
      <c r="E2882" s="117">
        <v>14328</v>
      </c>
      <c r="F2882" s="141">
        <v>44927</v>
      </c>
      <c r="G2882" s="106">
        <v>0</v>
      </c>
      <c r="H2882" s="106">
        <v>0</v>
      </c>
      <c r="I2882" s="106">
        <v>0</v>
      </c>
      <c r="J2882" s="106">
        <v>0</v>
      </c>
      <c r="K2882" s="117">
        <v>0</v>
      </c>
      <c r="L2882" s="106">
        <v>0</v>
      </c>
      <c r="M2882" s="117"/>
    </row>
    <row r="2883" spans="2:13">
      <c r="B2883" s="117" t="s">
        <v>20</v>
      </c>
      <c r="C2883" s="117" t="s">
        <v>1379</v>
      </c>
      <c r="D2883" s="117" t="s">
        <v>562</v>
      </c>
      <c r="E2883" s="117">
        <v>14443</v>
      </c>
      <c r="F2883" s="141">
        <v>44927</v>
      </c>
      <c r="G2883" s="106">
        <v>0</v>
      </c>
      <c r="H2883" s="106">
        <v>1</v>
      </c>
      <c r="I2883" s="106">
        <v>1</v>
      </c>
      <c r="J2883" s="106">
        <v>0</v>
      </c>
      <c r="K2883" s="117">
        <v>0</v>
      </c>
      <c r="L2883" s="106">
        <v>0</v>
      </c>
      <c r="M2883" s="117"/>
    </row>
    <row r="2884" spans="2:13">
      <c r="B2884" s="117" t="s">
        <v>20</v>
      </c>
      <c r="C2884" s="117" t="s">
        <v>1381</v>
      </c>
      <c r="D2884" s="117" t="s">
        <v>1387</v>
      </c>
      <c r="E2884" s="117">
        <v>16378</v>
      </c>
      <c r="F2884" s="141">
        <v>44927</v>
      </c>
      <c r="G2884" s="106">
        <v>2</v>
      </c>
      <c r="H2884" s="106">
        <v>0</v>
      </c>
      <c r="I2884" s="106">
        <v>0</v>
      </c>
      <c r="J2884" s="106">
        <v>0</v>
      </c>
      <c r="K2884" s="117">
        <v>0</v>
      </c>
      <c r="L2884" s="106">
        <v>0</v>
      </c>
      <c r="M2884" s="117"/>
    </row>
    <row r="2885" spans="2:13">
      <c r="B2885" s="117" t="s">
        <v>20</v>
      </c>
      <c r="C2885" s="117" t="s">
        <v>1381</v>
      </c>
      <c r="D2885" s="117" t="s">
        <v>1577</v>
      </c>
      <c r="E2885" s="117">
        <v>28698</v>
      </c>
      <c r="F2885" s="141">
        <v>44927</v>
      </c>
      <c r="G2885" s="106">
        <v>0</v>
      </c>
      <c r="H2885" s="106">
        <v>0</v>
      </c>
      <c r="I2885" s="106">
        <v>0</v>
      </c>
      <c r="J2885" s="106">
        <v>0</v>
      </c>
      <c r="K2885" s="117">
        <v>0</v>
      </c>
      <c r="L2885" s="106">
        <v>0</v>
      </c>
      <c r="M2885" s="117"/>
    </row>
    <row r="2886" spans="2:13">
      <c r="B2886" s="117" t="s">
        <v>20</v>
      </c>
      <c r="C2886" s="117" t="s">
        <v>1393</v>
      </c>
      <c r="D2886" s="117" t="s">
        <v>1478</v>
      </c>
      <c r="E2886" s="117">
        <v>22484</v>
      </c>
      <c r="F2886" s="141">
        <v>44927</v>
      </c>
      <c r="G2886" s="106">
        <v>3</v>
      </c>
      <c r="H2886" s="106">
        <v>0</v>
      </c>
      <c r="I2886" s="106">
        <v>0</v>
      </c>
      <c r="J2886" s="106">
        <v>0</v>
      </c>
      <c r="K2886" s="117">
        <v>0</v>
      </c>
      <c r="L2886" s="106">
        <v>0</v>
      </c>
      <c r="M2886" s="117"/>
    </row>
    <row r="2887" spans="2:13">
      <c r="B2887" s="117" t="s">
        <v>20</v>
      </c>
      <c r="C2887" s="117" t="s">
        <v>1393</v>
      </c>
      <c r="D2887" s="117" t="s">
        <v>35</v>
      </c>
      <c r="E2887" s="117">
        <v>14552</v>
      </c>
      <c r="F2887" s="141">
        <v>44927</v>
      </c>
      <c r="G2887" s="106">
        <v>0</v>
      </c>
      <c r="H2887" s="106">
        <v>0</v>
      </c>
      <c r="I2887" s="106">
        <v>0</v>
      </c>
      <c r="J2887" s="106">
        <v>0</v>
      </c>
      <c r="K2887" s="117">
        <v>0</v>
      </c>
      <c r="L2887" s="106">
        <v>0</v>
      </c>
      <c r="M2887" s="117"/>
    </row>
    <row r="2888" spans="2:13">
      <c r="B2888" s="117" t="s">
        <v>20</v>
      </c>
      <c r="C2888" s="117" t="s">
        <v>1389</v>
      </c>
      <c r="D2888" s="117" t="s">
        <v>33</v>
      </c>
      <c r="E2888" s="117">
        <v>14575</v>
      </c>
      <c r="F2888" s="141">
        <v>44927</v>
      </c>
      <c r="G2888" s="106">
        <v>0</v>
      </c>
      <c r="H2888" s="106">
        <v>0</v>
      </c>
      <c r="I2888" s="106">
        <v>1</v>
      </c>
      <c r="J2888" s="106">
        <v>0</v>
      </c>
      <c r="K2888" s="117">
        <v>0</v>
      </c>
      <c r="L2888" s="106">
        <v>0</v>
      </c>
      <c r="M2888" s="117"/>
    </row>
    <row r="2889" spans="2:13">
      <c r="B2889" s="117" t="s">
        <v>20</v>
      </c>
      <c r="C2889" s="117" t="s">
        <v>1389</v>
      </c>
      <c r="D2889" s="117" t="s">
        <v>1480</v>
      </c>
      <c r="E2889" s="117">
        <v>24112</v>
      </c>
      <c r="F2889" s="141">
        <v>44927</v>
      </c>
      <c r="G2889" s="106">
        <v>3</v>
      </c>
      <c r="H2889" s="106">
        <v>0</v>
      </c>
      <c r="I2889" s="106">
        <v>0</v>
      </c>
      <c r="J2889" s="106">
        <v>0</v>
      </c>
      <c r="K2889" s="117">
        <v>0</v>
      </c>
      <c r="L2889" s="106">
        <v>0</v>
      </c>
      <c r="M2889" s="117"/>
    </row>
    <row r="2890" spans="2:13">
      <c r="B2890" s="117" t="s">
        <v>20</v>
      </c>
      <c r="C2890" s="117" t="s">
        <v>1388</v>
      </c>
      <c r="D2890" s="117" t="s">
        <v>585</v>
      </c>
      <c r="E2890" s="117">
        <v>28739</v>
      </c>
      <c r="F2890" s="141">
        <v>44927</v>
      </c>
      <c r="G2890" s="106">
        <v>14</v>
      </c>
      <c r="H2890" s="106">
        <v>0</v>
      </c>
      <c r="I2890" s="106">
        <v>0</v>
      </c>
      <c r="J2890" s="106">
        <v>0</v>
      </c>
      <c r="K2890" s="117">
        <v>0</v>
      </c>
      <c r="L2890" s="106">
        <v>0</v>
      </c>
      <c r="M2890" s="117"/>
    </row>
    <row r="2891" spans="2:13">
      <c r="B2891" s="117" t="s">
        <v>20</v>
      </c>
      <c r="C2891" s="117" t="s">
        <v>1383</v>
      </c>
      <c r="D2891" s="117" t="s">
        <v>153</v>
      </c>
      <c r="E2891" s="117">
        <v>14668</v>
      </c>
      <c r="F2891" s="141">
        <v>44927</v>
      </c>
      <c r="G2891" s="106">
        <v>1</v>
      </c>
      <c r="H2891" s="106">
        <v>0</v>
      </c>
      <c r="I2891" s="106">
        <v>0</v>
      </c>
      <c r="J2891" s="106">
        <v>0</v>
      </c>
      <c r="K2891" s="117">
        <v>0</v>
      </c>
      <c r="L2891" s="106">
        <v>0</v>
      </c>
      <c r="M2891" s="117"/>
    </row>
    <row r="2892" spans="2:13">
      <c r="B2892" s="117" t="s">
        <v>20</v>
      </c>
      <c r="C2892" s="117" t="s">
        <v>1376</v>
      </c>
      <c r="D2892" s="117" t="s">
        <v>195</v>
      </c>
      <c r="E2892" s="117">
        <v>14684</v>
      </c>
      <c r="F2892" s="141">
        <v>44927</v>
      </c>
      <c r="G2892" s="106">
        <v>2</v>
      </c>
      <c r="H2892" s="106">
        <v>0</v>
      </c>
      <c r="I2892" s="106">
        <v>0</v>
      </c>
      <c r="J2892" s="106">
        <v>0</v>
      </c>
      <c r="K2892" s="117">
        <v>0</v>
      </c>
      <c r="L2892" s="106">
        <v>0</v>
      </c>
      <c r="M2892" s="117"/>
    </row>
    <row r="2893" spans="2:13">
      <c r="B2893" s="117" t="s">
        <v>20</v>
      </c>
      <c r="C2893" s="117" t="s">
        <v>1379</v>
      </c>
      <c r="D2893" s="117" t="s">
        <v>1482</v>
      </c>
      <c r="E2893" s="117">
        <v>17301</v>
      </c>
      <c r="F2893" s="141">
        <v>44927</v>
      </c>
      <c r="G2893" s="106">
        <v>0</v>
      </c>
      <c r="H2893" s="106">
        <v>0</v>
      </c>
      <c r="I2893" s="106">
        <v>0</v>
      </c>
      <c r="J2893" s="106">
        <v>0</v>
      </c>
      <c r="K2893" s="117">
        <v>0</v>
      </c>
      <c r="L2893" s="106">
        <v>0</v>
      </c>
      <c r="M2893" s="117"/>
    </row>
    <row r="2894" spans="2:13">
      <c r="B2894" s="117" t="s">
        <v>20</v>
      </c>
      <c r="C2894" s="117" t="s">
        <v>1379</v>
      </c>
      <c r="D2894" s="117" t="s">
        <v>1537</v>
      </c>
      <c r="E2894" s="117">
        <v>16414</v>
      </c>
      <c r="F2894" s="141">
        <v>44927</v>
      </c>
      <c r="G2894" s="106">
        <v>0</v>
      </c>
      <c r="H2894" s="106">
        <v>0</v>
      </c>
      <c r="I2894" s="106">
        <v>0</v>
      </c>
      <c r="J2894" s="106">
        <v>0</v>
      </c>
      <c r="K2894" s="117">
        <v>0</v>
      </c>
      <c r="L2894" s="106">
        <v>0</v>
      </c>
      <c r="M2894" s="117"/>
    </row>
    <row r="2895" spans="2:13">
      <c r="B2895" s="117" t="s">
        <v>20</v>
      </c>
      <c r="C2895" s="117" t="s">
        <v>1399</v>
      </c>
      <c r="D2895" s="117" t="s">
        <v>1594</v>
      </c>
      <c r="E2895" s="117">
        <v>29229</v>
      </c>
      <c r="F2895" s="141">
        <v>44927</v>
      </c>
      <c r="G2895" s="106">
        <v>0</v>
      </c>
      <c r="H2895" s="106">
        <v>0</v>
      </c>
      <c r="I2895" s="106">
        <v>0</v>
      </c>
      <c r="J2895" s="106">
        <v>0</v>
      </c>
      <c r="K2895" s="117">
        <v>0</v>
      </c>
      <c r="L2895" s="106">
        <v>0</v>
      </c>
      <c r="M2895" s="117"/>
    </row>
    <row r="2896" spans="2:13">
      <c r="B2896" s="117" t="s">
        <v>20</v>
      </c>
      <c r="C2896" s="117" t="s">
        <v>1388</v>
      </c>
      <c r="D2896" s="117" t="s">
        <v>1484</v>
      </c>
      <c r="E2896" s="117">
        <v>23317</v>
      </c>
      <c r="F2896" s="141">
        <v>44927</v>
      </c>
      <c r="G2896" s="106">
        <v>0</v>
      </c>
      <c r="H2896" s="106">
        <v>0</v>
      </c>
      <c r="I2896" s="106">
        <v>0</v>
      </c>
      <c r="J2896" s="106">
        <v>0</v>
      </c>
      <c r="K2896" s="117">
        <v>0</v>
      </c>
      <c r="L2896" s="106">
        <v>0</v>
      </c>
      <c r="M2896" s="117"/>
    </row>
    <row r="2897" spans="2:13">
      <c r="B2897" s="117" t="s">
        <v>20</v>
      </c>
      <c r="C2897" s="117" t="s">
        <v>1379</v>
      </c>
      <c r="D2897" s="117" t="s">
        <v>1485</v>
      </c>
      <c r="E2897" s="117">
        <v>22641</v>
      </c>
      <c r="F2897" s="141">
        <v>44927</v>
      </c>
      <c r="G2897" s="106">
        <v>69</v>
      </c>
      <c r="H2897" s="106">
        <v>0</v>
      </c>
      <c r="I2897" s="106">
        <v>0</v>
      </c>
      <c r="J2897" s="106">
        <v>0</v>
      </c>
      <c r="K2897" s="117">
        <v>0</v>
      </c>
      <c r="L2897" s="106">
        <v>0</v>
      </c>
      <c r="M2897" s="117"/>
    </row>
    <row r="2898" spans="2:13">
      <c r="B2898" s="117" t="s">
        <v>20</v>
      </c>
      <c r="C2898" s="117" t="s">
        <v>1383</v>
      </c>
      <c r="D2898" s="117" t="s">
        <v>1421</v>
      </c>
      <c r="E2898" s="117">
        <v>20299</v>
      </c>
      <c r="F2898" s="141">
        <v>44927</v>
      </c>
      <c r="G2898" s="106">
        <v>19</v>
      </c>
      <c r="H2898" s="106">
        <v>0</v>
      </c>
      <c r="I2898" s="106">
        <v>0</v>
      </c>
      <c r="J2898" s="106">
        <v>0</v>
      </c>
      <c r="K2898" s="117">
        <v>0</v>
      </c>
      <c r="L2898" s="106">
        <v>0</v>
      </c>
      <c r="M2898" s="117"/>
    </row>
    <row r="2899" spans="2:13">
      <c r="B2899" s="117" t="s">
        <v>20</v>
      </c>
      <c r="C2899" s="117" t="s">
        <v>1393</v>
      </c>
      <c r="D2899" s="117" t="s">
        <v>1394</v>
      </c>
      <c r="E2899" s="117">
        <v>16398</v>
      </c>
      <c r="F2899" s="141">
        <v>44927</v>
      </c>
      <c r="G2899" s="106">
        <v>6</v>
      </c>
      <c r="H2899" s="106">
        <v>0</v>
      </c>
      <c r="I2899" s="106">
        <v>0</v>
      </c>
      <c r="J2899" s="106">
        <v>0</v>
      </c>
      <c r="K2899" s="117">
        <v>0</v>
      </c>
      <c r="L2899" s="106">
        <v>0</v>
      </c>
      <c r="M2899" s="117"/>
    </row>
    <row r="2900" spans="2:13">
      <c r="B2900" s="117" t="s">
        <v>20</v>
      </c>
      <c r="C2900" s="117" t="s">
        <v>1388</v>
      </c>
      <c r="D2900" s="117" t="s">
        <v>1552</v>
      </c>
      <c r="E2900" s="117">
        <v>26580</v>
      </c>
      <c r="F2900" s="141">
        <v>44927</v>
      </c>
      <c r="G2900" s="106">
        <v>1</v>
      </c>
      <c r="H2900" s="106">
        <v>0</v>
      </c>
      <c r="I2900" s="106">
        <v>0</v>
      </c>
      <c r="J2900" s="106">
        <v>0</v>
      </c>
      <c r="K2900" s="117">
        <v>0</v>
      </c>
      <c r="L2900" s="106">
        <v>0</v>
      </c>
      <c r="M2900" s="117"/>
    </row>
    <row r="2901" spans="2:13">
      <c r="B2901" s="117" t="s">
        <v>20</v>
      </c>
      <c r="C2901" s="117" t="s">
        <v>1379</v>
      </c>
      <c r="D2901" s="117" t="s">
        <v>1395</v>
      </c>
      <c r="E2901" s="117">
        <v>14924</v>
      </c>
      <c r="F2901" s="141">
        <v>44927</v>
      </c>
      <c r="G2901" s="106">
        <v>0</v>
      </c>
      <c r="H2901" s="106">
        <v>0</v>
      </c>
      <c r="I2901" s="106">
        <v>0</v>
      </c>
      <c r="J2901" s="106">
        <v>0</v>
      </c>
      <c r="K2901" s="117">
        <v>0</v>
      </c>
      <c r="L2901" s="106">
        <v>0</v>
      </c>
      <c r="M2901" s="117"/>
    </row>
    <row r="2902" spans="2:13">
      <c r="B2902" s="117" t="s">
        <v>20</v>
      </c>
      <c r="C2902" s="117" t="s">
        <v>1383</v>
      </c>
      <c r="D2902" s="117" t="s">
        <v>155</v>
      </c>
      <c r="E2902" s="117">
        <v>16683</v>
      </c>
      <c r="F2902" s="141">
        <v>44927</v>
      </c>
      <c r="G2902" s="106">
        <v>0</v>
      </c>
      <c r="H2902" s="106">
        <v>0</v>
      </c>
      <c r="I2902" s="106">
        <v>2</v>
      </c>
      <c r="J2902" s="106">
        <v>0</v>
      </c>
      <c r="K2902" s="117">
        <v>0</v>
      </c>
      <c r="L2902" s="106">
        <v>0</v>
      </c>
      <c r="M2902" s="117"/>
    </row>
    <row r="2903" spans="2:13">
      <c r="B2903" s="117" t="s">
        <v>20</v>
      </c>
      <c r="C2903" s="117" t="s">
        <v>1381</v>
      </c>
      <c r="D2903" s="117" t="s">
        <v>1540</v>
      </c>
      <c r="E2903" s="117">
        <v>23156</v>
      </c>
      <c r="F2903" s="141">
        <v>44927</v>
      </c>
      <c r="G2903" s="106">
        <v>0</v>
      </c>
      <c r="H2903" s="106">
        <v>0</v>
      </c>
      <c r="I2903" s="106">
        <v>0</v>
      </c>
      <c r="J2903" s="106">
        <v>0</v>
      </c>
      <c r="K2903" s="117">
        <v>0</v>
      </c>
      <c r="L2903" s="106">
        <v>0</v>
      </c>
      <c r="M2903" s="117"/>
    </row>
    <row r="2904" spans="2:13">
      <c r="B2904" s="117" t="s">
        <v>20</v>
      </c>
      <c r="C2904" s="117" t="s">
        <v>1376</v>
      </c>
      <c r="D2904" s="117" t="s">
        <v>197</v>
      </c>
      <c r="E2904" s="117">
        <v>15027</v>
      </c>
      <c r="F2904" s="141">
        <v>44927</v>
      </c>
      <c r="G2904" s="106">
        <v>2</v>
      </c>
      <c r="H2904" s="106">
        <v>0</v>
      </c>
      <c r="I2904" s="106">
        <v>0</v>
      </c>
      <c r="J2904" s="106">
        <v>0</v>
      </c>
      <c r="K2904" s="117">
        <v>0</v>
      </c>
      <c r="L2904" s="106">
        <v>0</v>
      </c>
      <c r="M2904" s="117"/>
    </row>
    <row r="2905" spans="2:13">
      <c r="B2905" s="117" t="s">
        <v>20</v>
      </c>
      <c r="C2905" s="117" t="s">
        <v>1393</v>
      </c>
      <c r="D2905" s="117" t="s">
        <v>187</v>
      </c>
      <c r="E2905" s="117">
        <v>16684</v>
      </c>
      <c r="F2905" s="141">
        <v>44927</v>
      </c>
      <c r="G2905" s="106">
        <v>0</v>
      </c>
      <c r="H2905" s="106">
        <v>0</v>
      </c>
      <c r="I2905" s="106">
        <v>0</v>
      </c>
      <c r="J2905" s="106">
        <v>0</v>
      </c>
      <c r="K2905" s="117">
        <v>0</v>
      </c>
      <c r="L2905" s="106">
        <v>0</v>
      </c>
      <c r="M2905" s="117"/>
    </row>
    <row r="2906" spans="2:13">
      <c r="B2906" s="117" t="s">
        <v>20</v>
      </c>
      <c r="C2906" s="117" t="s">
        <v>1389</v>
      </c>
      <c r="D2906" s="117" t="s">
        <v>1581</v>
      </c>
      <c r="E2906" s="117">
        <v>26160</v>
      </c>
      <c r="F2906" s="141">
        <v>44927</v>
      </c>
      <c r="G2906" s="106">
        <v>2</v>
      </c>
      <c r="H2906" s="106">
        <v>0</v>
      </c>
      <c r="I2906" s="106">
        <v>0</v>
      </c>
      <c r="J2906" s="106">
        <v>0</v>
      </c>
      <c r="K2906" s="117">
        <v>0</v>
      </c>
      <c r="L2906" s="106">
        <v>0</v>
      </c>
      <c r="M2906" s="117"/>
    </row>
    <row r="2907" spans="2:13">
      <c r="B2907" s="117" t="s">
        <v>20</v>
      </c>
      <c r="C2907" s="117" t="s">
        <v>1388</v>
      </c>
      <c r="D2907" s="117" t="s">
        <v>629</v>
      </c>
      <c r="E2907" s="117">
        <v>15124</v>
      </c>
      <c r="F2907" s="141">
        <v>44927</v>
      </c>
      <c r="G2907" s="106">
        <v>0</v>
      </c>
      <c r="H2907" s="106">
        <v>1</v>
      </c>
      <c r="I2907" s="106">
        <v>1</v>
      </c>
      <c r="J2907" s="106">
        <v>0</v>
      </c>
      <c r="K2907" s="117">
        <v>0</v>
      </c>
      <c r="L2907" s="106">
        <v>0</v>
      </c>
      <c r="M2907" s="117"/>
    </row>
    <row r="2908" spans="2:13">
      <c r="B2908" s="117" t="s">
        <v>20</v>
      </c>
      <c r="C2908" s="117" t="s">
        <v>1389</v>
      </c>
      <c r="D2908" s="117" t="s">
        <v>1595</v>
      </c>
      <c r="E2908" s="117">
        <v>18379</v>
      </c>
      <c r="F2908" s="141">
        <v>44927</v>
      </c>
      <c r="G2908" s="106">
        <v>0</v>
      </c>
      <c r="H2908" s="106">
        <v>0</v>
      </c>
      <c r="I2908" s="106">
        <v>0</v>
      </c>
      <c r="J2908" s="106">
        <v>0</v>
      </c>
      <c r="K2908" s="117">
        <v>0</v>
      </c>
      <c r="L2908" s="106">
        <v>0</v>
      </c>
      <c r="M2908" s="117"/>
    </row>
    <row r="2909" spans="2:13">
      <c r="B2909" s="117" t="s">
        <v>20</v>
      </c>
      <c r="C2909" s="117" t="s">
        <v>1393</v>
      </c>
      <c r="D2909" s="117" t="s">
        <v>188</v>
      </c>
      <c r="E2909" s="117">
        <v>15159</v>
      </c>
      <c r="F2909" s="141">
        <v>44927</v>
      </c>
      <c r="G2909" s="106">
        <v>0</v>
      </c>
      <c r="H2909" s="106">
        <v>0</v>
      </c>
      <c r="I2909" s="106">
        <v>0</v>
      </c>
      <c r="J2909" s="106">
        <v>0</v>
      </c>
      <c r="K2909" s="117">
        <v>0</v>
      </c>
      <c r="L2909" s="106">
        <v>0</v>
      </c>
      <c r="M2909" s="117"/>
    </row>
    <row r="2910" spans="2:13">
      <c r="B2910" s="117" t="s">
        <v>20</v>
      </c>
      <c r="C2910" s="117" t="s">
        <v>1393</v>
      </c>
      <c r="D2910" s="117" t="s">
        <v>189</v>
      </c>
      <c r="E2910" s="117">
        <v>15160</v>
      </c>
      <c r="F2910" s="141">
        <v>44927</v>
      </c>
      <c r="G2910" s="106">
        <v>9</v>
      </c>
      <c r="H2910" s="106">
        <v>0</v>
      </c>
      <c r="I2910" s="106">
        <v>0</v>
      </c>
      <c r="J2910" s="106">
        <v>0</v>
      </c>
      <c r="K2910" s="117">
        <v>0</v>
      </c>
      <c r="L2910" s="106">
        <v>0</v>
      </c>
      <c r="M2910" s="117"/>
    </row>
    <row r="2911" spans="2:13">
      <c r="B2911" s="117" t="s">
        <v>20</v>
      </c>
      <c r="C2911" s="117" t="s">
        <v>1389</v>
      </c>
      <c r="D2911" s="117" t="s">
        <v>1491</v>
      </c>
      <c r="E2911" s="117">
        <v>22682</v>
      </c>
      <c r="F2911" s="141">
        <v>44927</v>
      </c>
      <c r="G2911" s="106">
        <v>6</v>
      </c>
      <c r="H2911" s="106">
        <v>0</v>
      </c>
      <c r="I2911" s="106">
        <v>0</v>
      </c>
      <c r="J2911" s="106">
        <v>0</v>
      </c>
      <c r="K2911" s="117">
        <v>0</v>
      </c>
      <c r="L2911" s="106">
        <v>0</v>
      </c>
      <c r="M2911" s="117"/>
    </row>
    <row r="2912" spans="2:13">
      <c r="B2912" s="117" t="s">
        <v>20</v>
      </c>
      <c r="C2912" s="117" t="s">
        <v>1393</v>
      </c>
      <c r="D2912" s="117" t="s">
        <v>1403</v>
      </c>
      <c r="E2912" s="117">
        <v>15183</v>
      </c>
      <c r="F2912" s="141">
        <v>44927</v>
      </c>
      <c r="G2912" s="106">
        <v>0</v>
      </c>
      <c r="H2912" s="106">
        <v>0</v>
      </c>
      <c r="I2912" s="106">
        <v>0</v>
      </c>
      <c r="J2912" s="106">
        <v>0</v>
      </c>
      <c r="K2912" s="117">
        <v>0</v>
      </c>
      <c r="L2912" s="106">
        <v>0</v>
      </c>
      <c r="M2912" s="117"/>
    </row>
    <row r="2913" spans="2:13">
      <c r="B2913" s="117" t="s">
        <v>20</v>
      </c>
      <c r="C2913" s="117" t="s">
        <v>1385</v>
      </c>
      <c r="D2913" s="117" t="s">
        <v>1521</v>
      </c>
      <c r="E2913" s="117">
        <v>29502</v>
      </c>
      <c r="F2913" s="141">
        <v>44927</v>
      </c>
      <c r="G2913" s="106">
        <v>1</v>
      </c>
      <c r="H2913" s="106">
        <v>0</v>
      </c>
      <c r="I2913" s="106">
        <v>0</v>
      </c>
      <c r="J2913" s="106">
        <v>0</v>
      </c>
      <c r="K2913" s="117">
        <v>0</v>
      </c>
      <c r="L2913" s="106">
        <v>0</v>
      </c>
      <c r="M2913" s="117"/>
    </row>
    <row r="2914" spans="2:13">
      <c r="B2914" s="117" t="s">
        <v>20</v>
      </c>
      <c r="C2914" s="117" t="s">
        <v>1389</v>
      </c>
      <c r="D2914" s="117" t="s">
        <v>1596</v>
      </c>
      <c r="E2914" s="117">
        <v>29673</v>
      </c>
      <c r="F2914" s="141">
        <v>44927</v>
      </c>
      <c r="G2914" s="106">
        <v>2</v>
      </c>
      <c r="H2914" s="106">
        <v>0</v>
      </c>
      <c r="I2914" s="106">
        <v>0</v>
      </c>
      <c r="J2914" s="106">
        <v>0</v>
      </c>
      <c r="K2914" s="117">
        <v>0</v>
      </c>
      <c r="L2914" s="106">
        <v>0</v>
      </c>
      <c r="M2914" s="117"/>
    </row>
    <row r="2915" spans="2:13">
      <c r="B2915" s="117" t="s">
        <v>20</v>
      </c>
      <c r="C2915" s="117" t="s">
        <v>1393</v>
      </c>
      <c r="D2915" s="117" t="s">
        <v>1556</v>
      </c>
      <c r="E2915" s="117">
        <v>23253</v>
      </c>
      <c r="F2915" s="141">
        <v>44927</v>
      </c>
      <c r="G2915" s="106">
        <v>0</v>
      </c>
      <c r="H2915" s="106">
        <v>0</v>
      </c>
      <c r="I2915" s="106">
        <v>0</v>
      </c>
      <c r="J2915" s="106">
        <v>0</v>
      </c>
      <c r="K2915" s="117">
        <v>0</v>
      </c>
      <c r="L2915" s="106">
        <v>0</v>
      </c>
      <c r="M2915" s="117"/>
    </row>
    <row r="2916" spans="2:13">
      <c r="B2916" s="117" t="s">
        <v>20</v>
      </c>
      <c r="C2916" s="117" t="s">
        <v>1389</v>
      </c>
      <c r="D2916" s="117" t="s">
        <v>1583</v>
      </c>
      <c r="E2916" s="117">
        <v>23261</v>
      </c>
      <c r="F2916" s="141">
        <v>44927</v>
      </c>
      <c r="G2916" s="106">
        <v>1</v>
      </c>
      <c r="H2916" s="106">
        <v>0</v>
      </c>
      <c r="I2916" s="106">
        <v>0</v>
      </c>
      <c r="J2916" s="106">
        <v>0</v>
      </c>
      <c r="K2916" s="117">
        <v>0</v>
      </c>
      <c r="L2916" s="106">
        <v>0</v>
      </c>
      <c r="M2916" s="117"/>
    </row>
    <row r="2917" spans="2:13">
      <c r="B2917" s="117" t="s">
        <v>20</v>
      </c>
      <c r="C2917" s="117" t="s">
        <v>1397</v>
      </c>
      <c r="D2917" s="117" t="s">
        <v>1427</v>
      </c>
      <c r="E2917" s="117">
        <v>24173</v>
      </c>
      <c r="F2917" s="141">
        <v>44927</v>
      </c>
      <c r="G2917" s="106">
        <v>0</v>
      </c>
      <c r="H2917" s="106">
        <v>0</v>
      </c>
      <c r="I2917" s="106">
        <v>1</v>
      </c>
      <c r="J2917" s="106">
        <v>0</v>
      </c>
      <c r="K2917" s="117">
        <v>0</v>
      </c>
      <c r="L2917" s="106">
        <v>0</v>
      </c>
      <c r="M2917" s="117"/>
    </row>
    <row r="2918" spans="2:13">
      <c r="B2918" s="117" t="s">
        <v>20</v>
      </c>
      <c r="C2918" s="117" t="s">
        <v>1389</v>
      </c>
      <c r="D2918" s="117" t="s">
        <v>180</v>
      </c>
      <c r="E2918" s="117">
        <v>15290</v>
      </c>
      <c r="F2918" s="141">
        <v>44927</v>
      </c>
      <c r="G2918" s="106">
        <v>1</v>
      </c>
      <c r="H2918" s="106">
        <v>0</v>
      </c>
      <c r="I2918" s="106">
        <v>0</v>
      </c>
      <c r="J2918" s="106">
        <v>0</v>
      </c>
      <c r="K2918" s="117">
        <v>0</v>
      </c>
      <c r="L2918" s="106">
        <v>0</v>
      </c>
      <c r="M2918" s="117"/>
    </row>
    <row r="2919" spans="2:13">
      <c r="B2919" s="117" t="s">
        <v>20</v>
      </c>
      <c r="C2919" s="117" t="s">
        <v>1385</v>
      </c>
      <c r="D2919" s="117" t="s">
        <v>657</v>
      </c>
      <c r="E2919" s="117">
        <v>25101</v>
      </c>
      <c r="F2919" s="141">
        <v>44927</v>
      </c>
      <c r="G2919" s="106">
        <v>0</v>
      </c>
      <c r="H2919" s="106">
        <v>1</v>
      </c>
      <c r="I2919" s="106">
        <v>1</v>
      </c>
      <c r="J2919" s="106">
        <v>0</v>
      </c>
      <c r="K2919" s="117">
        <v>0</v>
      </c>
      <c r="L2919" s="106">
        <v>0</v>
      </c>
      <c r="M2919" s="117"/>
    </row>
    <row r="2920" spans="2:13">
      <c r="B2920" s="117" t="s">
        <v>20</v>
      </c>
      <c r="C2920" s="117" t="s">
        <v>1376</v>
      </c>
      <c r="D2920" s="117" t="s">
        <v>200</v>
      </c>
      <c r="E2920" s="117">
        <v>15385</v>
      </c>
      <c r="F2920" s="141">
        <v>44927</v>
      </c>
      <c r="G2920" s="106">
        <v>5</v>
      </c>
      <c r="H2920" s="106">
        <v>0</v>
      </c>
      <c r="I2920" s="106">
        <v>0</v>
      </c>
      <c r="J2920" s="106">
        <v>0</v>
      </c>
      <c r="K2920" s="117">
        <v>0</v>
      </c>
      <c r="L2920" s="106">
        <v>0</v>
      </c>
      <c r="M2920" s="117"/>
    </row>
    <row r="2921" spans="2:13">
      <c r="B2921" s="117" t="s">
        <v>20</v>
      </c>
      <c r="C2921" s="117" t="s">
        <v>1388</v>
      </c>
      <c r="D2921" s="117" t="s">
        <v>170</v>
      </c>
      <c r="E2921" s="117">
        <v>15466</v>
      </c>
      <c r="F2921" s="141">
        <v>44927</v>
      </c>
      <c r="G2921" s="106">
        <v>0</v>
      </c>
      <c r="H2921" s="106">
        <v>1</v>
      </c>
      <c r="I2921" s="106">
        <v>1</v>
      </c>
      <c r="J2921" s="106">
        <v>0</v>
      </c>
      <c r="K2921" s="117">
        <v>0</v>
      </c>
      <c r="L2921" s="106">
        <v>0</v>
      </c>
      <c r="M2921" s="117"/>
    </row>
    <row r="2922" spans="2:13">
      <c r="B2922" s="117" t="s">
        <v>20</v>
      </c>
      <c r="C2922" s="117" t="s">
        <v>1389</v>
      </c>
      <c r="D2922" s="117" t="s">
        <v>668</v>
      </c>
      <c r="E2922" s="117">
        <v>20137</v>
      </c>
      <c r="F2922" s="141">
        <v>44927</v>
      </c>
      <c r="G2922" s="106">
        <v>0</v>
      </c>
      <c r="H2922" s="106">
        <v>0</v>
      </c>
      <c r="I2922" s="106">
        <v>0</v>
      </c>
      <c r="J2922" s="106">
        <v>0</v>
      </c>
      <c r="K2922" s="117">
        <v>0</v>
      </c>
      <c r="L2922" s="106">
        <v>0</v>
      </c>
      <c r="M2922" s="117"/>
    </row>
    <row r="2923" spans="2:13">
      <c r="B2923" s="117" t="s">
        <v>20</v>
      </c>
      <c r="C2923" s="117" t="s">
        <v>1379</v>
      </c>
      <c r="D2923" s="117" t="s">
        <v>1528</v>
      </c>
      <c r="E2923" s="117">
        <v>17860</v>
      </c>
      <c r="F2923" s="141">
        <v>44927</v>
      </c>
      <c r="G2923" s="106">
        <v>0</v>
      </c>
      <c r="H2923" s="106">
        <v>0</v>
      </c>
      <c r="I2923" s="106">
        <v>0</v>
      </c>
      <c r="J2923" s="106">
        <v>0</v>
      </c>
      <c r="K2923" s="117">
        <v>0</v>
      </c>
      <c r="L2923" s="106">
        <v>0</v>
      </c>
      <c r="M2923" s="117"/>
    </row>
    <row r="2924" spans="2:13">
      <c r="B2924" s="117" t="s">
        <v>20</v>
      </c>
      <c r="C2924" s="117" t="s">
        <v>1376</v>
      </c>
      <c r="D2924" s="117" t="s">
        <v>201</v>
      </c>
      <c r="E2924" s="117">
        <v>18011</v>
      </c>
      <c r="F2924" s="141">
        <v>44927</v>
      </c>
      <c r="G2924" s="106">
        <v>23</v>
      </c>
      <c r="H2924" s="106">
        <v>0</v>
      </c>
      <c r="I2924" s="106">
        <v>0</v>
      </c>
      <c r="J2924" s="106">
        <v>0</v>
      </c>
      <c r="K2924" s="117">
        <v>0</v>
      </c>
      <c r="L2924" s="106">
        <v>0</v>
      </c>
      <c r="M2924" s="117"/>
    </row>
    <row r="2925" spans="2:13">
      <c r="B2925" s="117" t="s">
        <v>20</v>
      </c>
      <c r="C2925" s="117" t="s">
        <v>1399</v>
      </c>
      <c r="D2925" s="117" t="s">
        <v>1530</v>
      </c>
      <c r="E2925" s="117">
        <v>15635</v>
      </c>
      <c r="F2925" s="141">
        <v>44927</v>
      </c>
      <c r="G2925" s="106">
        <v>0</v>
      </c>
      <c r="H2925" s="106">
        <v>0</v>
      </c>
      <c r="I2925" s="106">
        <v>0</v>
      </c>
      <c r="J2925" s="106">
        <v>0</v>
      </c>
      <c r="K2925" s="117">
        <v>0</v>
      </c>
      <c r="L2925" s="106">
        <v>0</v>
      </c>
      <c r="M2925" s="117"/>
    </row>
    <row r="2926" spans="2:13">
      <c r="B2926" s="117" t="s">
        <v>20</v>
      </c>
      <c r="C2926" s="117" t="s">
        <v>1376</v>
      </c>
      <c r="D2926" s="117" t="s">
        <v>1597</v>
      </c>
      <c r="E2926" s="117">
        <v>27676</v>
      </c>
      <c r="F2926" s="141">
        <v>44927</v>
      </c>
      <c r="G2926" s="106">
        <v>8</v>
      </c>
      <c r="H2926" s="106">
        <v>0</v>
      </c>
      <c r="I2926" s="106">
        <v>0</v>
      </c>
      <c r="J2926" s="106">
        <v>0</v>
      </c>
      <c r="K2926" s="117">
        <v>0</v>
      </c>
      <c r="L2926" s="106">
        <v>0</v>
      </c>
      <c r="M2926" s="117"/>
    </row>
    <row r="2927" spans="2:13">
      <c r="B2927" s="117" t="s">
        <v>20</v>
      </c>
      <c r="C2927" s="117" t="s">
        <v>1383</v>
      </c>
      <c r="D2927" s="117" t="s">
        <v>158</v>
      </c>
      <c r="E2927" s="117">
        <v>15651</v>
      </c>
      <c r="F2927" s="141">
        <v>44927</v>
      </c>
      <c r="G2927" s="106">
        <v>13</v>
      </c>
      <c r="H2927" s="106">
        <v>0</v>
      </c>
      <c r="I2927" s="106">
        <v>0</v>
      </c>
      <c r="J2927" s="106">
        <v>0</v>
      </c>
      <c r="K2927" s="117">
        <v>0</v>
      </c>
      <c r="L2927" s="106">
        <v>0</v>
      </c>
      <c r="M2927" s="117"/>
    </row>
    <row r="2928" spans="2:13">
      <c r="B2928" s="117" t="s">
        <v>20</v>
      </c>
      <c r="C2928" s="117" t="s">
        <v>1376</v>
      </c>
      <c r="D2928" s="117" t="s">
        <v>202</v>
      </c>
      <c r="E2928" s="117">
        <v>15672</v>
      </c>
      <c r="F2928" s="141">
        <v>44927</v>
      </c>
      <c r="G2928" s="106">
        <v>0</v>
      </c>
      <c r="H2928" s="106">
        <v>0</v>
      </c>
      <c r="I2928" s="106">
        <v>0</v>
      </c>
      <c r="J2928" s="106">
        <v>0</v>
      </c>
      <c r="K2928" s="117">
        <v>0</v>
      </c>
      <c r="L2928" s="106">
        <v>0</v>
      </c>
      <c r="M2928" s="117"/>
    </row>
    <row r="2929" spans="2:13">
      <c r="B2929" s="117" t="s">
        <v>20</v>
      </c>
      <c r="C2929" s="117" t="s">
        <v>1376</v>
      </c>
      <c r="D2929" s="117" t="s">
        <v>1573</v>
      </c>
      <c r="E2929" s="117">
        <v>15685</v>
      </c>
      <c r="F2929" s="141">
        <v>44927</v>
      </c>
      <c r="G2929" s="106">
        <v>0</v>
      </c>
      <c r="H2929" s="106">
        <v>0</v>
      </c>
      <c r="I2929" s="106">
        <v>0</v>
      </c>
      <c r="J2929" s="106">
        <v>0</v>
      </c>
      <c r="K2929" s="117">
        <v>0</v>
      </c>
      <c r="L2929" s="106">
        <v>0</v>
      </c>
      <c r="M2929" s="117"/>
    </row>
    <row r="2930" spans="2:13">
      <c r="B2930" s="117" t="s">
        <v>20</v>
      </c>
      <c r="C2930" s="117" t="s">
        <v>1393</v>
      </c>
      <c r="D2930" s="117" t="s">
        <v>193</v>
      </c>
      <c r="E2930" s="117">
        <v>16407</v>
      </c>
      <c r="F2930" s="141">
        <v>44927</v>
      </c>
      <c r="G2930" s="106">
        <v>0</v>
      </c>
      <c r="H2930" s="106">
        <v>0</v>
      </c>
      <c r="I2930" s="106">
        <v>0</v>
      </c>
      <c r="J2930" s="106">
        <v>0</v>
      </c>
      <c r="K2930" s="117">
        <v>0</v>
      </c>
      <c r="L2930" s="106">
        <v>0</v>
      </c>
      <c r="M2930" s="117"/>
    </row>
    <row r="2931" spans="2:13">
      <c r="B2931" s="117" t="s">
        <v>20</v>
      </c>
      <c r="C2931" s="117" t="s">
        <v>1393</v>
      </c>
      <c r="D2931" s="117" t="s">
        <v>1438</v>
      </c>
      <c r="E2931" s="117">
        <v>15721</v>
      </c>
      <c r="F2931" s="141">
        <v>44927</v>
      </c>
      <c r="G2931" s="106">
        <v>0</v>
      </c>
      <c r="H2931" s="106">
        <v>0</v>
      </c>
      <c r="I2931" s="106">
        <v>0</v>
      </c>
      <c r="J2931" s="106">
        <v>0</v>
      </c>
      <c r="K2931" s="117">
        <v>0</v>
      </c>
      <c r="L2931" s="106">
        <v>0</v>
      </c>
      <c r="M2931" s="117"/>
    </row>
    <row r="2932" spans="2:13">
      <c r="B2932" s="117" t="s">
        <v>20</v>
      </c>
      <c r="C2932" s="117" t="s">
        <v>1407</v>
      </c>
      <c r="D2932" s="117" t="s">
        <v>1558</v>
      </c>
      <c r="E2932" s="117">
        <v>20595</v>
      </c>
      <c r="F2932" s="141">
        <v>44927</v>
      </c>
      <c r="G2932" s="106">
        <v>0</v>
      </c>
      <c r="H2932" s="106">
        <v>0</v>
      </c>
      <c r="I2932" s="106">
        <v>1</v>
      </c>
      <c r="J2932" s="106">
        <v>0</v>
      </c>
      <c r="K2932" s="117">
        <v>0</v>
      </c>
      <c r="L2932" s="106">
        <v>0</v>
      </c>
      <c r="M2932" s="117"/>
    </row>
    <row r="2933" spans="2:13">
      <c r="B2933" s="117" t="s">
        <v>20</v>
      </c>
      <c r="C2933" s="117" t="s">
        <v>1379</v>
      </c>
      <c r="D2933" s="117" t="s">
        <v>1503</v>
      </c>
      <c r="E2933" s="117">
        <v>16682</v>
      </c>
      <c r="F2933" s="141">
        <v>44927</v>
      </c>
      <c r="G2933" s="106">
        <v>37</v>
      </c>
      <c r="H2933" s="106">
        <v>0</v>
      </c>
      <c r="I2933" s="106">
        <v>0</v>
      </c>
      <c r="J2933" s="106">
        <v>0</v>
      </c>
      <c r="K2933" s="117">
        <v>0</v>
      </c>
      <c r="L2933" s="106">
        <v>0</v>
      </c>
      <c r="M2933" s="117"/>
    </row>
    <row r="2934" spans="2:13">
      <c r="B2934" s="117" t="s">
        <v>20</v>
      </c>
      <c r="C2934" s="117" t="s">
        <v>1393</v>
      </c>
      <c r="D2934" s="117" t="s">
        <v>1440</v>
      </c>
      <c r="E2934" s="117">
        <v>15745</v>
      </c>
      <c r="F2934" s="141">
        <v>44927</v>
      </c>
      <c r="G2934" s="106">
        <v>0</v>
      </c>
      <c r="H2934" s="106">
        <v>0</v>
      </c>
      <c r="I2934" s="106">
        <v>0</v>
      </c>
      <c r="J2934" s="106">
        <v>0</v>
      </c>
      <c r="K2934" s="117">
        <v>0</v>
      </c>
      <c r="L2934" s="106">
        <v>0</v>
      </c>
      <c r="M2934" s="117"/>
    </row>
    <row r="2935" spans="2:13">
      <c r="B2935" s="117" t="s">
        <v>20</v>
      </c>
      <c r="C2935" s="117" t="s">
        <v>1388</v>
      </c>
      <c r="D2935" s="117" t="s">
        <v>1559</v>
      </c>
      <c r="E2935" s="117">
        <v>17546</v>
      </c>
      <c r="F2935" s="141">
        <v>44927</v>
      </c>
      <c r="G2935" s="106">
        <v>6</v>
      </c>
      <c r="H2935" s="106">
        <v>0</v>
      </c>
      <c r="I2935" s="106">
        <v>0</v>
      </c>
      <c r="J2935" s="106">
        <v>0</v>
      </c>
      <c r="K2935" s="117">
        <v>0</v>
      </c>
      <c r="L2935" s="106">
        <v>0</v>
      </c>
      <c r="M2935" s="117"/>
    </row>
    <row r="2936" spans="2:13">
      <c r="B2936" s="117" t="s">
        <v>20</v>
      </c>
      <c r="C2936" s="117" t="s">
        <v>1393</v>
      </c>
      <c r="D2936" s="117" t="s">
        <v>1465</v>
      </c>
      <c r="E2936" s="117">
        <v>16412</v>
      </c>
      <c r="F2936" s="141">
        <v>44927</v>
      </c>
      <c r="G2936" s="106">
        <v>7</v>
      </c>
      <c r="H2936" s="106">
        <v>0</v>
      </c>
      <c r="I2936" s="106">
        <v>0</v>
      </c>
      <c r="J2936" s="106">
        <v>0</v>
      </c>
      <c r="K2936" s="117">
        <v>0</v>
      </c>
      <c r="L2936" s="106">
        <v>0</v>
      </c>
      <c r="M2936" s="117"/>
    </row>
    <row r="2937" spans="2:13">
      <c r="B2937" s="117" t="s">
        <v>20</v>
      </c>
      <c r="C2937" s="117" t="s">
        <v>1389</v>
      </c>
      <c r="D2937" s="117" t="s">
        <v>1466</v>
      </c>
      <c r="E2937" s="117">
        <v>14183</v>
      </c>
      <c r="F2937" s="141">
        <v>44958</v>
      </c>
      <c r="G2937" s="106">
        <v>3</v>
      </c>
      <c r="H2937" s="106">
        <v>0</v>
      </c>
      <c r="I2937" s="106">
        <v>0</v>
      </c>
      <c r="J2937" s="106">
        <v>0</v>
      </c>
      <c r="K2937" s="117">
        <v>0</v>
      </c>
      <c r="L2937" s="106">
        <v>0</v>
      </c>
      <c r="M2937" s="117"/>
    </row>
    <row r="2938" spans="2:13">
      <c r="B2938" s="117" t="s">
        <v>20</v>
      </c>
      <c r="C2938" s="117" t="s">
        <v>1393</v>
      </c>
      <c r="D2938" s="117" t="s">
        <v>1547</v>
      </c>
      <c r="E2938" s="117">
        <v>23130</v>
      </c>
      <c r="F2938" s="141">
        <v>44958</v>
      </c>
      <c r="G2938" s="106">
        <v>0</v>
      </c>
      <c r="H2938" s="106">
        <v>0</v>
      </c>
      <c r="I2938" s="106">
        <v>0</v>
      </c>
      <c r="J2938" s="106">
        <v>0</v>
      </c>
      <c r="K2938" s="117">
        <v>0</v>
      </c>
      <c r="L2938" s="106">
        <v>0</v>
      </c>
      <c r="M2938" s="117"/>
    </row>
    <row r="2939" spans="2:13">
      <c r="B2939" s="117" t="s">
        <v>20</v>
      </c>
      <c r="C2939" s="117" t="s">
        <v>1388</v>
      </c>
      <c r="D2939" s="117" t="s">
        <v>1548</v>
      </c>
      <c r="E2939" s="117">
        <v>19335</v>
      </c>
      <c r="F2939" s="141">
        <v>44958</v>
      </c>
      <c r="G2939" s="106">
        <v>2</v>
      </c>
      <c r="H2939" s="106">
        <v>0</v>
      </c>
      <c r="I2939" s="106">
        <v>0</v>
      </c>
      <c r="J2939" s="106">
        <v>0</v>
      </c>
      <c r="K2939" s="117">
        <v>0</v>
      </c>
      <c r="L2939" s="106">
        <v>0</v>
      </c>
      <c r="M2939" s="117"/>
    </row>
    <row r="2940" spans="2:13">
      <c r="B2940" s="117" t="s">
        <v>20</v>
      </c>
      <c r="C2940" s="117" t="s">
        <v>1379</v>
      </c>
      <c r="D2940" s="117" t="s">
        <v>1506</v>
      </c>
      <c r="E2940" s="117">
        <v>19885</v>
      </c>
      <c r="F2940" s="141">
        <v>44958</v>
      </c>
      <c r="G2940" s="106">
        <v>0</v>
      </c>
      <c r="H2940" s="106">
        <v>0</v>
      </c>
      <c r="I2940" s="106">
        <v>0</v>
      </c>
      <c r="J2940" s="106">
        <v>0</v>
      </c>
      <c r="K2940" s="117">
        <v>0</v>
      </c>
      <c r="L2940" s="106">
        <v>0</v>
      </c>
      <c r="M2940" s="117"/>
    </row>
    <row r="2941" spans="2:13">
      <c r="B2941" s="117" t="s">
        <v>20</v>
      </c>
      <c r="C2941" s="117" t="s">
        <v>1397</v>
      </c>
      <c r="D2941" s="117" t="s">
        <v>1507</v>
      </c>
      <c r="E2941" s="117">
        <v>18009</v>
      </c>
      <c r="F2941" s="141">
        <v>44958</v>
      </c>
      <c r="G2941" s="106">
        <v>0</v>
      </c>
      <c r="H2941" s="106">
        <v>0</v>
      </c>
      <c r="I2941" s="106">
        <v>0</v>
      </c>
      <c r="J2941" s="106">
        <v>0</v>
      </c>
      <c r="K2941" s="117">
        <v>1</v>
      </c>
      <c r="L2941" s="106">
        <v>1</v>
      </c>
      <c r="M2941" s="117"/>
    </row>
    <row r="2942" spans="2:13">
      <c r="B2942" s="117" t="s">
        <v>20</v>
      </c>
      <c r="C2942" s="117" t="s">
        <v>1389</v>
      </c>
      <c r="D2942" s="117" t="s">
        <v>177</v>
      </c>
      <c r="E2942" s="117">
        <v>14207</v>
      </c>
      <c r="F2942" s="141">
        <v>44958</v>
      </c>
      <c r="G2942" s="106">
        <v>1</v>
      </c>
      <c r="H2942" s="106">
        <v>0</v>
      </c>
      <c r="I2942" s="106">
        <v>0</v>
      </c>
      <c r="J2942" s="106">
        <v>0</v>
      </c>
      <c r="K2942" s="117">
        <v>0</v>
      </c>
      <c r="L2942" s="106">
        <v>0</v>
      </c>
      <c r="M2942" s="117"/>
    </row>
    <row r="2943" spans="2:13">
      <c r="B2943" s="117" t="s">
        <v>20</v>
      </c>
      <c r="C2943" s="117" t="s">
        <v>1388</v>
      </c>
      <c r="D2943" s="117" t="s">
        <v>162</v>
      </c>
      <c r="E2943" s="117">
        <v>15762</v>
      </c>
      <c r="F2943" s="141">
        <v>44958</v>
      </c>
      <c r="G2943" s="106">
        <v>0</v>
      </c>
      <c r="H2943" s="106">
        <v>0</v>
      </c>
      <c r="I2943" s="106">
        <v>0</v>
      </c>
      <c r="J2943" s="106">
        <v>2</v>
      </c>
      <c r="K2943" s="117">
        <v>0</v>
      </c>
      <c r="L2943" s="106">
        <v>0</v>
      </c>
      <c r="M2943" s="117"/>
    </row>
    <row r="2944" spans="2:13">
      <c r="B2944" s="117" t="s">
        <v>20</v>
      </c>
      <c r="C2944" s="117" t="s">
        <v>1393</v>
      </c>
      <c r="D2944" s="117" t="s">
        <v>1442</v>
      </c>
      <c r="E2944" s="117">
        <v>14222</v>
      </c>
      <c r="F2944" s="141">
        <v>44958</v>
      </c>
      <c r="G2944" s="106">
        <v>0</v>
      </c>
      <c r="H2944" s="106">
        <v>0</v>
      </c>
      <c r="I2944" s="106">
        <v>0</v>
      </c>
      <c r="J2944" s="106">
        <v>0</v>
      </c>
      <c r="K2944" s="117">
        <v>0</v>
      </c>
      <c r="L2944" s="106">
        <v>0</v>
      </c>
      <c r="M2944" s="117"/>
    </row>
    <row r="2945" spans="2:13">
      <c r="B2945" s="117" t="s">
        <v>20</v>
      </c>
      <c r="C2945" s="117" t="s">
        <v>1385</v>
      </c>
      <c r="D2945" s="117" t="s">
        <v>29</v>
      </c>
      <c r="E2945" s="117">
        <v>14223</v>
      </c>
      <c r="F2945" s="141">
        <v>44958</v>
      </c>
      <c r="G2945" s="106">
        <v>0</v>
      </c>
      <c r="H2945" s="106">
        <v>0</v>
      </c>
      <c r="I2945" s="106">
        <v>0</v>
      </c>
      <c r="J2945" s="106">
        <v>0</v>
      </c>
      <c r="K2945" s="117">
        <v>0</v>
      </c>
      <c r="L2945" s="106">
        <v>1</v>
      </c>
      <c r="M2945" s="117"/>
    </row>
    <row r="2946" spans="2:13">
      <c r="B2946" s="117" t="s">
        <v>20</v>
      </c>
      <c r="C2946" s="117" t="s">
        <v>1385</v>
      </c>
      <c r="D2946" s="117" t="s">
        <v>30</v>
      </c>
      <c r="E2946" s="117">
        <v>14224</v>
      </c>
      <c r="F2946" s="141">
        <v>44958</v>
      </c>
      <c r="G2946" s="106">
        <v>0</v>
      </c>
      <c r="H2946" s="106">
        <v>0</v>
      </c>
      <c r="I2946" s="106">
        <v>0</v>
      </c>
      <c r="J2946" s="106">
        <v>1</v>
      </c>
      <c r="K2946" s="117">
        <v>4</v>
      </c>
      <c r="L2946" s="106">
        <v>3</v>
      </c>
      <c r="M2946" s="117"/>
    </row>
    <row r="2947" spans="2:13">
      <c r="B2947" s="117" t="s">
        <v>20</v>
      </c>
      <c r="C2947" s="117" t="s">
        <v>1393</v>
      </c>
      <c r="D2947" s="117" t="s">
        <v>1469</v>
      </c>
      <c r="E2947" s="117">
        <v>23444</v>
      </c>
      <c r="F2947" s="141">
        <v>44958</v>
      </c>
      <c r="G2947" s="106">
        <v>0</v>
      </c>
      <c r="H2947" s="106">
        <v>0</v>
      </c>
      <c r="I2947" s="106">
        <v>0</v>
      </c>
      <c r="J2947" s="106">
        <v>0</v>
      </c>
      <c r="K2947" s="117">
        <v>0</v>
      </c>
      <c r="L2947" s="106">
        <v>0</v>
      </c>
      <c r="M2947" s="117"/>
    </row>
    <row r="2948" spans="2:13">
      <c r="B2948" s="117" t="s">
        <v>20</v>
      </c>
      <c r="C2948" s="117" t="s">
        <v>1393</v>
      </c>
      <c r="D2948" s="117" t="s">
        <v>181</v>
      </c>
      <c r="E2948" s="117">
        <v>14247</v>
      </c>
      <c r="F2948" s="141">
        <v>44958</v>
      </c>
      <c r="G2948" s="106">
        <v>35</v>
      </c>
      <c r="H2948" s="106">
        <v>0</v>
      </c>
      <c r="I2948" s="106">
        <v>0</v>
      </c>
      <c r="J2948" s="106">
        <v>0</v>
      </c>
      <c r="K2948" s="117">
        <v>0</v>
      </c>
      <c r="L2948" s="106">
        <v>0</v>
      </c>
      <c r="M2948" s="117"/>
    </row>
    <row r="2949" spans="2:13">
      <c r="B2949" s="117" t="s">
        <v>20</v>
      </c>
      <c r="C2949" s="117" t="s">
        <v>1397</v>
      </c>
      <c r="D2949" s="117" t="s">
        <v>27</v>
      </c>
      <c r="E2949" s="117">
        <v>14263</v>
      </c>
      <c r="F2949" s="141">
        <v>44958</v>
      </c>
      <c r="G2949" s="106">
        <v>0</v>
      </c>
      <c r="H2949" s="106">
        <v>0</v>
      </c>
      <c r="I2949" s="106">
        <v>0</v>
      </c>
      <c r="J2949" s="106">
        <v>2</v>
      </c>
      <c r="K2949" s="117">
        <v>0</v>
      </c>
      <c r="L2949" s="106">
        <v>2</v>
      </c>
      <c r="M2949" s="117"/>
    </row>
    <row r="2950" spans="2:13">
      <c r="B2950" s="117" t="s">
        <v>20</v>
      </c>
      <c r="C2950" s="117" t="s">
        <v>1397</v>
      </c>
      <c r="D2950" s="117" t="s">
        <v>1471</v>
      </c>
      <c r="E2950" s="117">
        <v>14265</v>
      </c>
      <c r="F2950" s="141">
        <v>44958</v>
      </c>
      <c r="G2950" s="106">
        <v>0</v>
      </c>
      <c r="H2950" s="106">
        <v>0</v>
      </c>
      <c r="I2950" s="106">
        <v>0</v>
      </c>
      <c r="J2950" s="106">
        <v>0</v>
      </c>
      <c r="K2950" s="117">
        <v>2</v>
      </c>
      <c r="L2950" s="106">
        <v>1</v>
      </c>
      <c r="M2950" s="117"/>
    </row>
    <row r="2951" spans="2:13">
      <c r="B2951" s="117" t="s">
        <v>20</v>
      </c>
      <c r="C2951" s="117" t="s">
        <v>1383</v>
      </c>
      <c r="D2951" s="117" t="s">
        <v>1473</v>
      </c>
      <c r="E2951" s="117">
        <v>21605</v>
      </c>
      <c r="F2951" s="141">
        <v>44958</v>
      </c>
      <c r="G2951" s="106">
        <v>0</v>
      </c>
      <c r="H2951" s="106">
        <v>0</v>
      </c>
      <c r="I2951" s="106">
        <v>0</v>
      </c>
      <c r="J2951" s="106">
        <v>0</v>
      </c>
      <c r="K2951" s="117">
        <v>0</v>
      </c>
      <c r="L2951" s="106">
        <v>0</v>
      </c>
      <c r="M2951" s="117"/>
    </row>
    <row r="2952" spans="2:13">
      <c r="B2952" s="117" t="s">
        <v>20</v>
      </c>
      <c r="C2952" s="117" t="s">
        <v>1385</v>
      </c>
      <c r="D2952" s="117" t="s">
        <v>31</v>
      </c>
      <c r="E2952" s="117">
        <v>14424</v>
      </c>
      <c r="F2952" s="141">
        <v>44958</v>
      </c>
      <c r="G2952" s="106">
        <v>0</v>
      </c>
      <c r="H2952" s="106">
        <v>0</v>
      </c>
      <c r="I2952" s="106">
        <v>0</v>
      </c>
      <c r="J2952" s="106">
        <v>0</v>
      </c>
      <c r="K2952" s="117">
        <v>3</v>
      </c>
      <c r="L2952" s="106">
        <v>2</v>
      </c>
      <c r="M2952" s="117"/>
    </row>
    <row r="2953" spans="2:13">
      <c r="B2953" s="117" t="s">
        <v>20</v>
      </c>
      <c r="C2953" s="117" t="s">
        <v>1388</v>
      </c>
      <c r="D2953" s="117" t="s">
        <v>1549</v>
      </c>
      <c r="E2953" s="117">
        <v>23978</v>
      </c>
      <c r="F2953" s="141">
        <v>44958</v>
      </c>
      <c r="G2953" s="106">
        <v>0</v>
      </c>
      <c r="H2953" s="106">
        <v>0</v>
      </c>
      <c r="I2953" s="106">
        <v>0</v>
      </c>
      <c r="J2953" s="106">
        <v>0</v>
      </c>
      <c r="K2953" s="117">
        <v>0</v>
      </c>
      <c r="L2953" s="106">
        <v>0</v>
      </c>
      <c r="M2953" s="117"/>
    </row>
    <row r="2954" spans="2:13">
      <c r="B2954" s="117" t="s">
        <v>20</v>
      </c>
      <c r="C2954" s="117" t="s">
        <v>1381</v>
      </c>
      <c r="D2954" s="117" t="s">
        <v>150</v>
      </c>
      <c r="E2954" s="117">
        <v>14425</v>
      </c>
      <c r="F2954" s="141">
        <v>44958</v>
      </c>
      <c r="G2954" s="106">
        <v>0</v>
      </c>
      <c r="H2954" s="106">
        <v>0</v>
      </c>
      <c r="I2954" s="106">
        <v>0</v>
      </c>
      <c r="J2954" s="106">
        <v>0</v>
      </c>
      <c r="K2954" s="117">
        <v>0</v>
      </c>
      <c r="L2954" s="106">
        <v>0</v>
      </c>
      <c r="M2954" s="117"/>
    </row>
    <row r="2955" spans="2:13">
      <c r="B2955" s="117" t="s">
        <v>20</v>
      </c>
      <c r="C2955" s="117" t="s">
        <v>1393</v>
      </c>
      <c r="D2955" s="117" t="s">
        <v>183</v>
      </c>
      <c r="E2955" s="117">
        <v>14426</v>
      </c>
      <c r="F2955" s="141">
        <v>44958</v>
      </c>
      <c r="G2955" s="106">
        <v>0</v>
      </c>
      <c r="H2955" s="106">
        <v>0</v>
      </c>
      <c r="I2955" s="106">
        <v>0</v>
      </c>
      <c r="J2955" s="106">
        <v>0</v>
      </c>
      <c r="K2955" s="117">
        <v>2</v>
      </c>
      <c r="L2955" s="106">
        <v>2</v>
      </c>
      <c r="M2955" s="117"/>
    </row>
    <row r="2956" spans="2:13">
      <c r="B2956" s="117" t="s">
        <v>20</v>
      </c>
      <c r="C2956" s="117" t="s">
        <v>1399</v>
      </c>
      <c r="D2956" s="117" t="s">
        <v>1474</v>
      </c>
      <c r="E2956" s="117">
        <v>14431</v>
      </c>
      <c r="F2956" s="141">
        <v>44958</v>
      </c>
      <c r="G2956" s="106">
        <v>0</v>
      </c>
      <c r="H2956" s="106">
        <v>0</v>
      </c>
      <c r="I2956" s="106">
        <v>0</v>
      </c>
      <c r="J2956" s="106">
        <v>3</v>
      </c>
      <c r="K2956" s="117">
        <v>8</v>
      </c>
      <c r="L2956" s="106">
        <v>3</v>
      </c>
      <c r="M2956" s="117"/>
    </row>
    <row r="2957" spans="2:13">
      <c r="B2957" s="117" t="s">
        <v>20</v>
      </c>
      <c r="C2957" s="117" t="s">
        <v>1385</v>
      </c>
      <c r="D2957" s="117" t="s">
        <v>32</v>
      </c>
      <c r="E2957" s="117">
        <v>14458</v>
      </c>
      <c r="F2957" s="141">
        <v>44958</v>
      </c>
      <c r="G2957" s="106">
        <v>0</v>
      </c>
      <c r="H2957" s="106">
        <v>0</v>
      </c>
      <c r="I2957" s="106">
        <v>0</v>
      </c>
      <c r="J2957" s="106">
        <v>1</v>
      </c>
      <c r="K2957" s="117">
        <v>4</v>
      </c>
      <c r="L2957" s="106">
        <v>3</v>
      </c>
      <c r="M2957" s="117"/>
    </row>
    <row r="2958" spans="2:13">
      <c r="B2958" s="117" t="s">
        <v>20</v>
      </c>
      <c r="C2958" s="117" t="s">
        <v>1397</v>
      </c>
      <c r="D2958" s="117" t="s">
        <v>567</v>
      </c>
      <c r="E2958" s="117">
        <v>14177</v>
      </c>
      <c r="F2958" s="141">
        <v>44958</v>
      </c>
      <c r="G2958" s="106">
        <v>0</v>
      </c>
      <c r="H2958" s="106">
        <v>0</v>
      </c>
      <c r="I2958" s="106">
        <v>0</v>
      </c>
      <c r="J2958" s="106">
        <v>0</v>
      </c>
      <c r="K2958" s="117">
        <v>0</v>
      </c>
      <c r="L2958" s="106">
        <v>1</v>
      </c>
      <c r="M2958" s="117"/>
    </row>
    <row r="2959" spans="2:13">
      <c r="B2959" s="117" t="s">
        <v>20</v>
      </c>
      <c r="C2959" s="117" t="s">
        <v>1389</v>
      </c>
      <c r="D2959" s="117" t="s">
        <v>568</v>
      </c>
      <c r="E2959" s="117">
        <v>14498</v>
      </c>
      <c r="F2959" s="141">
        <v>44958</v>
      </c>
      <c r="G2959" s="106">
        <v>0</v>
      </c>
      <c r="H2959" s="106">
        <v>0</v>
      </c>
      <c r="I2959" s="106">
        <v>0</v>
      </c>
      <c r="J2959" s="106">
        <v>0</v>
      </c>
      <c r="K2959" s="117">
        <v>2</v>
      </c>
      <c r="L2959" s="106">
        <v>2</v>
      </c>
      <c r="M2959" s="117"/>
    </row>
    <row r="2960" spans="2:13">
      <c r="B2960" s="117" t="s">
        <v>20</v>
      </c>
      <c r="C2960" s="117" t="s">
        <v>1388</v>
      </c>
      <c r="D2960" s="117" t="s">
        <v>569</v>
      </c>
      <c r="E2960" s="117">
        <v>14551</v>
      </c>
      <c r="F2960" s="141">
        <v>44958</v>
      </c>
      <c r="G2960" s="106">
        <v>0</v>
      </c>
      <c r="H2960" s="106">
        <v>0</v>
      </c>
      <c r="I2960" s="106">
        <v>0</v>
      </c>
      <c r="J2960" s="106">
        <v>4</v>
      </c>
      <c r="K2960" s="117">
        <v>3</v>
      </c>
      <c r="L2960" s="106">
        <v>1</v>
      </c>
      <c r="M2960" s="117"/>
    </row>
    <row r="2961" spans="2:13">
      <c r="B2961" s="117" t="s">
        <v>20</v>
      </c>
      <c r="C2961" s="117" t="s">
        <v>1381</v>
      </c>
      <c r="D2961" s="117" t="s">
        <v>1387</v>
      </c>
      <c r="E2961" s="117">
        <v>16378</v>
      </c>
      <c r="F2961" s="141">
        <v>44958</v>
      </c>
      <c r="G2961" s="106">
        <v>4</v>
      </c>
      <c r="H2961" s="106">
        <v>0</v>
      </c>
      <c r="I2961" s="106">
        <v>0</v>
      </c>
      <c r="J2961" s="106">
        <v>0</v>
      </c>
      <c r="K2961" s="117">
        <v>0</v>
      </c>
      <c r="L2961" s="106">
        <v>0</v>
      </c>
      <c r="M2961" s="117"/>
    </row>
    <row r="2962" spans="2:13">
      <c r="B2962" s="117" t="s">
        <v>20</v>
      </c>
      <c r="C2962" s="117" t="s">
        <v>1381</v>
      </c>
      <c r="D2962" s="117" t="s">
        <v>1511</v>
      </c>
      <c r="E2962" s="117">
        <v>14508</v>
      </c>
      <c r="F2962" s="141">
        <v>44958</v>
      </c>
      <c r="G2962" s="106">
        <v>0</v>
      </c>
      <c r="H2962" s="106">
        <v>0</v>
      </c>
      <c r="I2962" s="106">
        <v>0</v>
      </c>
      <c r="J2962" s="106">
        <v>0</v>
      </c>
      <c r="K2962" s="117">
        <v>0</v>
      </c>
      <c r="L2962" s="106">
        <v>1</v>
      </c>
      <c r="M2962" s="117"/>
    </row>
    <row r="2963" spans="2:13">
      <c r="B2963" s="117" t="s">
        <v>20</v>
      </c>
      <c r="C2963" s="117" t="s">
        <v>1381</v>
      </c>
      <c r="D2963" s="117" t="s">
        <v>1477</v>
      </c>
      <c r="E2963" s="117">
        <v>14510</v>
      </c>
      <c r="F2963" s="141">
        <v>44958</v>
      </c>
      <c r="G2963" s="106">
        <v>0</v>
      </c>
      <c r="H2963" s="106">
        <v>0</v>
      </c>
      <c r="I2963" s="106">
        <v>0</v>
      </c>
      <c r="J2963" s="106">
        <v>2</v>
      </c>
      <c r="K2963" s="117">
        <v>11</v>
      </c>
      <c r="L2963" s="106">
        <v>3</v>
      </c>
      <c r="M2963" s="117"/>
    </row>
    <row r="2964" spans="2:13">
      <c r="B2964" s="117" t="s">
        <v>20</v>
      </c>
      <c r="C2964" s="117" t="s">
        <v>1381</v>
      </c>
      <c r="D2964" s="117" t="s">
        <v>1577</v>
      </c>
      <c r="E2964" s="117">
        <v>28698</v>
      </c>
      <c r="F2964" s="141">
        <v>44958</v>
      </c>
      <c r="G2964" s="106">
        <v>3</v>
      </c>
      <c r="H2964" s="106">
        <v>0</v>
      </c>
      <c r="I2964" s="106">
        <v>0</v>
      </c>
      <c r="J2964" s="106">
        <v>0</v>
      </c>
      <c r="K2964" s="117">
        <v>0</v>
      </c>
      <c r="L2964" s="106">
        <v>0</v>
      </c>
      <c r="M2964" s="117"/>
    </row>
    <row r="2965" spans="2:13">
      <c r="B2965" s="117" t="s">
        <v>20</v>
      </c>
      <c r="C2965" s="117" t="s">
        <v>1383</v>
      </c>
      <c r="D2965" s="117" t="s">
        <v>572</v>
      </c>
      <c r="E2965" s="117">
        <v>16394</v>
      </c>
      <c r="F2965" s="141">
        <v>44958</v>
      </c>
      <c r="G2965" s="106">
        <v>0</v>
      </c>
      <c r="H2965" s="106">
        <v>0</v>
      </c>
      <c r="I2965" s="106">
        <v>0</v>
      </c>
      <c r="J2965" s="106">
        <v>0</v>
      </c>
      <c r="K2965" s="117">
        <v>0</v>
      </c>
      <c r="L2965" s="106">
        <v>0</v>
      </c>
      <c r="M2965" s="117"/>
    </row>
    <row r="2966" spans="2:13">
      <c r="B2966" s="117" t="s">
        <v>20</v>
      </c>
      <c r="C2966" s="117" t="s">
        <v>1381</v>
      </c>
      <c r="D2966" s="117" t="s">
        <v>1587</v>
      </c>
      <c r="E2966" s="117">
        <v>14513</v>
      </c>
      <c r="F2966" s="141">
        <v>44958</v>
      </c>
      <c r="G2966" s="106">
        <v>0</v>
      </c>
      <c r="H2966" s="106">
        <v>0</v>
      </c>
      <c r="I2966" s="106">
        <v>0</v>
      </c>
      <c r="J2966" s="106">
        <v>1</v>
      </c>
      <c r="K2966" s="117">
        <v>0</v>
      </c>
      <c r="L2966" s="106">
        <v>0</v>
      </c>
      <c r="M2966" s="117"/>
    </row>
    <row r="2967" spans="2:13">
      <c r="B2967" s="117" t="s">
        <v>20</v>
      </c>
      <c r="C2967" s="117" t="s">
        <v>1399</v>
      </c>
      <c r="D2967" s="117" t="s">
        <v>1578</v>
      </c>
      <c r="E2967" s="117">
        <v>16413</v>
      </c>
      <c r="F2967" s="141">
        <v>44958</v>
      </c>
      <c r="G2967" s="106">
        <v>0</v>
      </c>
      <c r="H2967" s="106">
        <v>0</v>
      </c>
      <c r="I2967" s="106">
        <v>0</v>
      </c>
      <c r="J2967" s="106">
        <v>0</v>
      </c>
      <c r="K2967" s="117">
        <v>0</v>
      </c>
      <c r="L2967" s="106">
        <v>0</v>
      </c>
      <c r="M2967" s="117"/>
    </row>
    <row r="2968" spans="2:13">
      <c r="B2968" s="117" t="s">
        <v>20</v>
      </c>
      <c r="C2968" s="117" t="s">
        <v>1376</v>
      </c>
      <c r="D2968" s="117" t="s">
        <v>1512</v>
      </c>
      <c r="E2968" s="117">
        <v>14539</v>
      </c>
      <c r="F2968" s="141">
        <v>44958</v>
      </c>
      <c r="G2968" s="106">
        <v>2</v>
      </c>
      <c r="H2968" s="106">
        <v>0</v>
      </c>
      <c r="I2968" s="106">
        <v>0</v>
      </c>
      <c r="J2968" s="106">
        <v>0</v>
      </c>
      <c r="K2968" s="117">
        <v>0</v>
      </c>
      <c r="L2968" s="106">
        <v>0</v>
      </c>
      <c r="M2968" s="117"/>
    </row>
    <row r="2969" spans="2:13">
      <c r="B2969" s="117" t="s">
        <v>20</v>
      </c>
      <c r="C2969" s="117" t="s">
        <v>1381</v>
      </c>
      <c r="D2969" s="117" t="s">
        <v>151</v>
      </c>
      <c r="E2969" s="117">
        <v>14549</v>
      </c>
      <c r="F2969" s="141">
        <v>44958</v>
      </c>
      <c r="G2969" s="106">
        <v>0</v>
      </c>
      <c r="H2969" s="106">
        <v>0</v>
      </c>
      <c r="I2969" s="106">
        <v>0</v>
      </c>
      <c r="J2969" s="106">
        <v>0</v>
      </c>
      <c r="K2969" s="117">
        <v>0</v>
      </c>
      <c r="L2969" s="106">
        <v>0</v>
      </c>
      <c r="M2969" s="117"/>
    </row>
    <row r="2970" spans="2:13">
      <c r="B2970" s="117" t="s">
        <v>20</v>
      </c>
      <c r="C2970" s="117" t="s">
        <v>1388</v>
      </c>
      <c r="D2970" s="117" t="s">
        <v>576</v>
      </c>
      <c r="E2970" s="117">
        <v>14550</v>
      </c>
      <c r="F2970" s="141">
        <v>44958</v>
      </c>
      <c r="G2970" s="106">
        <v>0</v>
      </c>
      <c r="H2970" s="106">
        <v>0</v>
      </c>
      <c r="I2970" s="106">
        <v>0</v>
      </c>
      <c r="J2970" s="106">
        <v>1</v>
      </c>
      <c r="K2970" s="117">
        <v>0</v>
      </c>
      <c r="L2970" s="106">
        <v>0</v>
      </c>
      <c r="M2970" s="117"/>
    </row>
    <row r="2971" spans="2:13">
      <c r="B2971" s="117" t="s">
        <v>20</v>
      </c>
      <c r="C2971" s="117" t="s">
        <v>1393</v>
      </c>
      <c r="D2971" s="117" t="s">
        <v>35</v>
      </c>
      <c r="E2971" s="117">
        <v>14552</v>
      </c>
      <c r="F2971" s="141">
        <v>44958</v>
      </c>
      <c r="G2971" s="106">
        <v>0</v>
      </c>
      <c r="H2971" s="106">
        <v>0</v>
      </c>
      <c r="I2971" s="106">
        <v>0</v>
      </c>
      <c r="J2971" s="106">
        <v>0</v>
      </c>
      <c r="K2971" s="117">
        <v>0</v>
      </c>
      <c r="L2971" s="106">
        <v>0</v>
      </c>
      <c r="M2971" s="117"/>
    </row>
    <row r="2972" spans="2:13">
      <c r="B2972" s="117" t="s">
        <v>20</v>
      </c>
      <c r="C2972" s="117" t="s">
        <v>1407</v>
      </c>
      <c r="D2972" s="117" t="s">
        <v>1418</v>
      </c>
      <c r="E2972" s="117">
        <v>14558</v>
      </c>
      <c r="F2972" s="141">
        <v>44958</v>
      </c>
      <c r="G2972" s="106">
        <v>0</v>
      </c>
      <c r="H2972" s="106">
        <v>0</v>
      </c>
      <c r="I2972" s="106">
        <v>0</v>
      </c>
      <c r="J2972" s="106">
        <v>0</v>
      </c>
      <c r="K2972" s="117">
        <v>0</v>
      </c>
      <c r="L2972" s="106">
        <v>0</v>
      </c>
      <c r="M2972" s="117"/>
    </row>
    <row r="2973" spans="2:13">
      <c r="B2973" s="117" t="s">
        <v>20</v>
      </c>
      <c r="C2973" s="117" t="s">
        <v>1383</v>
      </c>
      <c r="D2973" s="117" t="s">
        <v>23</v>
      </c>
      <c r="E2973" s="117">
        <v>14559</v>
      </c>
      <c r="F2973" s="141">
        <v>44958</v>
      </c>
      <c r="G2973" s="106">
        <v>1</v>
      </c>
      <c r="H2973" s="106">
        <v>0</v>
      </c>
      <c r="I2973" s="106">
        <v>0</v>
      </c>
      <c r="J2973" s="106">
        <v>0</v>
      </c>
      <c r="K2973" s="117">
        <v>7</v>
      </c>
      <c r="L2973" s="106">
        <v>0</v>
      </c>
      <c r="M2973" s="117"/>
    </row>
    <row r="2974" spans="2:13">
      <c r="B2974" s="117" t="s">
        <v>20</v>
      </c>
      <c r="C2974" s="117" t="s">
        <v>1389</v>
      </c>
      <c r="D2974" s="117" t="s">
        <v>33</v>
      </c>
      <c r="E2974" s="117">
        <v>14575</v>
      </c>
      <c r="F2974" s="141">
        <v>44958</v>
      </c>
      <c r="G2974" s="106">
        <v>0</v>
      </c>
      <c r="H2974" s="106">
        <v>0</v>
      </c>
      <c r="I2974" s="106">
        <v>0</v>
      </c>
      <c r="J2974" s="106">
        <v>2</v>
      </c>
      <c r="K2974" s="117">
        <v>1</v>
      </c>
      <c r="L2974" s="106">
        <v>0</v>
      </c>
      <c r="M2974" s="117"/>
    </row>
    <row r="2975" spans="2:13">
      <c r="B2975" s="117" t="s">
        <v>20</v>
      </c>
      <c r="C2975" s="117" t="s">
        <v>1376</v>
      </c>
      <c r="D2975" s="117" t="s">
        <v>194</v>
      </c>
      <c r="E2975" s="117">
        <v>14606</v>
      </c>
      <c r="F2975" s="141">
        <v>44958</v>
      </c>
      <c r="G2975" s="106">
        <v>0</v>
      </c>
      <c r="H2975" s="106">
        <v>0</v>
      </c>
      <c r="I2975" s="106">
        <v>0</v>
      </c>
      <c r="J2975" s="106">
        <v>0</v>
      </c>
      <c r="K2975" s="117">
        <v>3</v>
      </c>
      <c r="L2975" s="106">
        <v>1</v>
      </c>
      <c r="M2975" s="117"/>
    </row>
    <row r="2976" spans="2:13">
      <c r="B2976" s="117" t="s">
        <v>20</v>
      </c>
      <c r="C2976" s="117" t="s">
        <v>1385</v>
      </c>
      <c r="D2976" s="117" t="s">
        <v>174</v>
      </c>
      <c r="E2976" s="117">
        <v>14610</v>
      </c>
      <c r="F2976" s="141">
        <v>44958</v>
      </c>
      <c r="G2976" s="106">
        <v>0</v>
      </c>
      <c r="H2976" s="106">
        <v>0</v>
      </c>
      <c r="I2976" s="106">
        <v>0</v>
      </c>
      <c r="J2976" s="106">
        <v>1</v>
      </c>
      <c r="K2976" s="117">
        <v>3</v>
      </c>
      <c r="L2976" s="106">
        <v>1</v>
      </c>
      <c r="M2976" s="117"/>
    </row>
    <row r="2977" spans="2:13">
      <c r="B2977" s="117" t="s">
        <v>20</v>
      </c>
      <c r="C2977" s="117" t="s">
        <v>1407</v>
      </c>
      <c r="D2977" s="117" t="s">
        <v>1598</v>
      </c>
      <c r="E2977" s="117">
        <v>14611</v>
      </c>
      <c r="F2977" s="141">
        <v>44958</v>
      </c>
      <c r="G2977" s="106">
        <v>0</v>
      </c>
      <c r="H2977" s="106">
        <v>0</v>
      </c>
      <c r="I2977" s="106">
        <v>0</v>
      </c>
      <c r="J2977" s="106">
        <v>0</v>
      </c>
      <c r="K2977" s="117">
        <v>4</v>
      </c>
      <c r="L2977" s="106">
        <v>1</v>
      </c>
      <c r="M2977" s="117"/>
    </row>
    <row r="2978" spans="2:13">
      <c r="B2978" s="117" t="s">
        <v>20</v>
      </c>
      <c r="C2978" s="117" t="s">
        <v>1383</v>
      </c>
      <c r="D2978" s="117" t="s">
        <v>153</v>
      </c>
      <c r="E2978" s="117">
        <v>14668</v>
      </c>
      <c r="F2978" s="141">
        <v>44958</v>
      </c>
      <c r="G2978" s="106">
        <v>0</v>
      </c>
      <c r="H2978" s="106">
        <v>0</v>
      </c>
      <c r="I2978" s="106">
        <v>0</v>
      </c>
      <c r="J2978" s="106">
        <v>0</v>
      </c>
      <c r="K2978" s="117">
        <v>0</v>
      </c>
      <c r="L2978" s="106">
        <v>0</v>
      </c>
      <c r="M2978" s="117"/>
    </row>
    <row r="2979" spans="2:13">
      <c r="B2979" s="117" t="s">
        <v>20</v>
      </c>
      <c r="C2979" s="117" t="s">
        <v>1376</v>
      </c>
      <c r="D2979" s="117" t="s">
        <v>1599</v>
      </c>
      <c r="E2979" s="117">
        <v>23822</v>
      </c>
      <c r="F2979" s="141">
        <v>44958</v>
      </c>
      <c r="G2979" s="106">
        <v>1</v>
      </c>
      <c r="H2979" s="106">
        <v>0</v>
      </c>
      <c r="I2979" s="106">
        <v>0</v>
      </c>
      <c r="J2979" s="106">
        <v>0</v>
      </c>
      <c r="K2979" s="117">
        <v>0</v>
      </c>
      <c r="L2979" s="106">
        <v>0</v>
      </c>
      <c r="M2979" s="117"/>
    </row>
    <row r="2980" spans="2:13">
      <c r="B2980" s="117" t="s">
        <v>20</v>
      </c>
      <c r="C2980" s="117" t="s">
        <v>1389</v>
      </c>
      <c r="D2980" s="117" t="s">
        <v>1481</v>
      </c>
      <c r="E2980" s="117">
        <v>14733</v>
      </c>
      <c r="F2980" s="141">
        <v>44958</v>
      </c>
      <c r="G2980" s="106">
        <v>0</v>
      </c>
      <c r="H2980" s="106">
        <v>0</v>
      </c>
      <c r="I2980" s="106">
        <v>0</v>
      </c>
      <c r="J2980" s="106">
        <v>1</v>
      </c>
      <c r="K2980" s="117">
        <v>4</v>
      </c>
      <c r="L2980" s="106">
        <v>0</v>
      </c>
      <c r="M2980" s="117"/>
    </row>
    <row r="2981" spans="2:13">
      <c r="B2981" s="117" t="s">
        <v>20</v>
      </c>
      <c r="C2981" s="117" t="s">
        <v>1379</v>
      </c>
      <c r="D2981" s="117" t="s">
        <v>1482</v>
      </c>
      <c r="E2981" s="117">
        <v>17301</v>
      </c>
      <c r="F2981" s="141">
        <v>44958</v>
      </c>
      <c r="G2981" s="106">
        <v>0</v>
      </c>
      <c r="H2981" s="106">
        <v>0</v>
      </c>
      <c r="I2981" s="106">
        <v>0</v>
      </c>
      <c r="J2981" s="106">
        <v>0</v>
      </c>
      <c r="K2981" s="117">
        <v>0</v>
      </c>
      <c r="L2981" s="106">
        <v>0</v>
      </c>
      <c r="M2981" s="117"/>
    </row>
    <row r="2982" spans="2:13">
      <c r="B2982" s="117" t="s">
        <v>20</v>
      </c>
      <c r="C2982" s="117" t="s">
        <v>1376</v>
      </c>
      <c r="D2982" s="117" t="s">
        <v>1600</v>
      </c>
      <c r="E2982" s="117">
        <v>14758</v>
      </c>
      <c r="F2982" s="141">
        <v>44958</v>
      </c>
      <c r="G2982" s="106">
        <v>0</v>
      </c>
      <c r="H2982" s="106">
        <v>0</v>
      </c>
      <c r="I2982" s="106">
        <v>0</v>
      </c>
      <c r="J2982" s="106">
        <v>0</v>
      </c>
      <c r="K2982" s="117">
        <v>0</v>
      </c>
      <c r="L2982" s="106">
        <v>0</v>
      </c>
      <c r="M2982" s="117"/>
    </row>
    <row r="2983" spans="2:13">
      <c r="B2983" s="117" t="s">
        <v>20</v>
      </c>
      <c r="C2983" s="117" t="s">
        <v>1399</v>
      </c>
      <c r="D2983" s="117" t="s">
        <v>1594</v>
      </c>
      <c r="E2983" s="117">
        <v>29229</v>
      </c>
      <c r="F2983" s="141">
        <v>44958</v>
      </c>
      <c r="G2983" s="106">
        <v>4</v>
      </c>
      <c r="H2983" s="106">
        <v>0</v>
      </c>
      <c r="I2983" s="106">
        <v>0</v>
      </c>
      <c r="J2983" s="106">
        <v>0</v>
      </c>
      <c r="K2983" s="117">
        <v>0</v>
      </c>
      <c r="L2983" s="106">
        <v>0</v>
      </c>
      <c r="M2983" s="117"/>
    </row>
    <row r="2984" spans="2:13">
      <c r="B2984" s="117" t="s">
        <v>20</v>
      </c>
      <c r="C2984" s="117" t="s">
        <v>1388</v>
      </c>
      <c r="D2984" s="117" t="s">
        <v>1454</v>
      </c>
      <c r="E2984" s="117">
        <v>14801</v>
      </c>
      <c r="F2984" s="141">
        <v>44958</v>
      </c>
      <c r="G2984" s="106">
        <v>0</v>
      </c>
      <c r="H2984" s="106">
        <v>0</v>
      </c>
      <c r="I2984" s="106">
        <v>0</v>
      </c>
      <c r="J2984" s="106">
        <v>0</v>
      </c>
      <c r="K2984" s="117">
        <v>2</v>
      </c>
      <c r="L2984" s="106">
        <v>4</v>
      </c>
      <c r="M2984" s="117"/>
    </row>
    <row r="2985" spans="2:13">
      <c r="B2985" s="117" t="s">
        <v>20</v>
      </c>
      <c r="C2985" s="117" t="s">
        <v>1381</v>
      </c>
      <c r="D2985" s="117" t="s">
        <v>152</v>
      </c>
      <c r="E2985" s="117">
        <v>14802</v>
      </c>
      <c r="F2985" s="141">
        <v>44958</v>
      </c>
      <c r="G2985" s="106">
        <v>0</v>
      </c>
      <c r="H2985" s="106">
        <v>0</v>
      </c>
      <c r="I2985" s="106">
        <v>0</v>
      </c>
      <c r="J2985" s="106">
        <v>0</v>
      </c>
      <c r="K2985" s="117">
        <v>0</v>
      </c>
      <c r="L2985" s="106">
        <v>0</v>
      </c>
      <c r="M2985" s="117"/>
    </row>
    <row r="2986" spans="2:13">
      <c r="B2986" s="117" t="s">
        <v>20</v>
      </c>
      <c r="C2986" s="117" t="s">
        <v>1381</v>
      </c>
      <c r="D2986" s="117" t="s">
        <v>1580</v>
      </c>
      <c r="E2986" s="117">
        <v>14805</v>
      </c>
      <c r="F2986" s="141">
        <v>44958</v>
      </c>
      <c r="G2986" s="106">
        <v>0</v>
      </c>
      <c r="H2986" s="106">
        <v>0</v>
      </c>
      <c r="I2986" s="106">
        <v>0</v>
      </c>
      <c r="J2986" s="106">
        <v>0</v>
      </c>
      <c r="K2986" s="117">
        <v>3</v>
      </c>
      <c r="L2986" s="106">
        <v>0</v>
      </c>
      <c r="M2986" s="117"/>
    </row>
    <row r="2987" spans="2:13">
      <c r="B2987" s="117" t="s">
        <v>20</v>
      </c>
      <c r="C2987" s="117" t="s">
        <v>1379</v>
      </c>
      <c r="D2987" s="117" t="s">
        <v>1486</v>
      </c>
      <c r="E2987" s="117">
        <v>14836</v>
      </c>
      <c r="F2987" s="141">
        <v>44958</v>
      </c>
      <c r="G2987" s="106">
        <v>0</v>
      </c>
      <c r="H2987" s="106">
        <v>0</v>
      </c>
      <c r="I2987" s="106">
        <v>0</v>
      </c>
      <c r="J2987" s="106">
        <v>4</v>
      </c>
      <c r="K2987" s="117">
        <v>6</v>
      </c>
      <c r="L2987" s="106">
        <v>0</v>
      </c>
      <c r="M2987" s="117"/>
    </row>
    <row r="2988" spans="2:13">
      <c r="B2988" s="117" t="s">
        <v>20</v>
      </c>
      <c r="C2988" s="117" t="s">
        <v>1383</v>
      </c>
      <c r="D2988" s="117" t="s">
        <v>1391</v>
      </c>
      <c r="E2988" s="117">
        <v>16415</v>
      </c>
      <c r="F2988" s="141">
        <v>44958</v>
      </c>
      <c r="G2988" s="106">
        <v>0</v>
      </c>
      <c r="H2988" s="106">
        <v>0</v>
      </c>
      <c r="I2988" s="106">
        <v>0</v>
      </c>
      <c r="J2988" s="106">
        <v>0</v>
      </c>
      <c r="K2988" s="117">
        <v>0</v>
      </c>
      <c r="L2988" s="106">
        <v>0</v>
      </c>
      <c r="M2988" s="117"/>
    </row>
    <row r="2989" spans="2:13">
      <c r="B2989" s="117" t="s">
        <v>20</v>
      </c>
      <c r="C2989" s="117" t="s">
        <v>1381</v>
      </c>
      <c r="D2989" s="117" t="s">
        <v>1514</v>
      </c>
      <c r="E2989" s="117">
        <v>14845</v>
      </c>
      <c r="F2989" s="141">
        <v>44958</v>
      </c>
      <c r="G2989" s="106">
        <v>0</v>
      </c>
      <c r="H2989" s="106">
        <v>0</v>
      </c>
      <c r="I2989" s="106">
        <v>0</v>
      </c>
      <c r="J2989" s="106">
        <v>0</v>
      </c>
      <c r="K2989" s="117">
        <v>2</v>
      </c>
      <c r="L2989" s="106">
        <v>2</v>
      </c>
      <c r="M2989" s="117"/>
    </row>
    <row r="2990" spans="2:13">
      <c r="B2990" s="117" t="s">
        <v>20</v>
      </c>
      <c r="C2990" s="117" t="s">
        <v>1393</v>
      </c>
      <c r="D2990" s="117" t="s">
        <v>185</v>
      </c>
      <c r="E2990" s="117">
        <v>16390</v>
      </c>
      <c r="F2990" s="141">
        <v>44958</v>
      </c>
      <c r="G2990" s="106">
        <v>0</v>
      </c>
      <c r="H2990" s="106">
        <v>0</v>
      </c>
      <c r="I2990" s="106">
        <v>0</v>
      </c>
      <c r="J2990" s="106">
        <v>0</v>
      </c>
      <c r="K2990" s="117">
        <v>0</v>
      </c>
      <c r="L2990" s="106">
        <v>0</v>
      </c>
      <c r="M2990" s="117"/>
    </row>
    <row r="2991" spans="2:13">
      <c r="B2991" s="117" t="s">
        <v>20</v>
      </c>
      <c r="C2991" s="117" t="s">
        <v>1388</v>
      </c>
      <c r="D2991" s="117" t="s">
        <v>24</v>
      </c>
      <c r="E2991" s="117">
        <v>17821</v>
      </c>
      <c r="F2991" s="141">
        <v>44958</v>
      </c>
      <c r="G2991" s="106">
        <v>0</v>
      </c>
      <c r="H2991" s="106">
        <v>0</v>
      </c>
      <c r="I2991" s="106">
        <v>0</v>
      </c>
      <c r="J2991" s="106">
        <v>0</v>
      </c>
      <c r="K2991" s="117">
        <v>0</v>
      </c>
      <c r="L2991" s="106">
        <v>2</v>
      </c>
      <c r="M2991" s="117"/>
    </row>
    <row r="2992" spans="2:13">
      <c r="B2992" s="117" t="s">
        <v>20</v>
      </c>
      <c r="C2992" s="117" t="s">
        <v>1393</v>
      </c>
      <c r="D2992" s="117" t="s">
        <v>1422</v>
      </c>
      <c r="E2992" s="117">
        <v>24901</v>
      </c>
      <c r="F2992" s="141">
        <v>44958</v>
      </c>
      <c r="G2992" s="106">
        <v>1</v>
      </c>
      <c r="H2992" s="106">
        <v>0</v>
      </c>
      <c r="I2992" s="106">
        <v>0</v>
      </c>
      <c r="J2992" s="106">
        <v>0</v>
      </c>
      <c r="K2992" s="117">
        <v>0</v>
      </c>
      <c r="L2992" s="106">
        <v>0</v>
      </c>
      <c r="M2992" s="117"/>
    </row>
    <row r="2993" spans="2:13">
      <c r="B2993" s="117" t="s">
        <v>20</v>
      </c>
      <c r="C2993" s="117" t="s">
        <v>1388</v>
      </c>
      <c r="D2993" s="117" t="s">
        <v>1552</v>
      </c>
      <c r="E2993" s="117">
        <v>26580</v>
      </c>
      <c r="F2993" s="141">
        <v>44958</v>
      </c>
      <c r="G2993" s="106">
        <v>2</v>
      </c>
      <c r="H2993" s="106">
        <v>0</v>
      </c>
      <c r="I2993" s="106">
        <v>0</v>
      </c>
      <c r="J2993" s="106">
        <v>0</v>
      </c>
      <c r="K2993" s="117">
        <v>0</v>
      </c>
      <c r="L2993" s="106">
        <v>0</v>
      </c>
      <c r="M2993" s="117"/>
    </row>
    <row r="2994" spans="2:13">
      <c r="B2994" s="117" t="s">
        <v>20</v>
      </c>
      <c r="C2994" s="117" t="s">
        <v>1388</v>
      </c>
      <c r="D2994" s="117" t="s">
        <v>1444</v>
      </c>
      <c r="E2994" s="117">
        <v>19883</v>
      </c>
      <c r="F2994" s="141">
        <v>44958</v>
      </c>
      <c r="G2994" s="106">
        <v>7</v>
      </c>
      <c r="H2994" s="106">
        <v>0</v>
      </c>
      <c r="I2994" s="106">
        <v>1</v>
      </c>
      <c r="J2994" s="106">
        <v>0</v>
      </c>
      <c r="K2994" s="117">
        <v>0</v>
      </c>
      <c r="L2994" s="106">
        <v>0</v>
      </c>
      <c r="M2994" s="117"/>
    </row>
    <row r="2995" spans="2:13">
      <c r="B2995" s="117" t="s">
        <v>20</v>
      </c>
      <c r="C2995" s="117" t="s">
        <v>1376</v>
      </c>
      <c r="D2995" s="117" t="s">
        <v>196</v>
      </c>
      <c r="E2995" s="117">
        <v>14922</v>
      </c>
      <c r="F2995" s="141">
        <v>44958</v>
      </c>
      <c r="G2995" s="106">
        <v>0</v>
      </c>
      <c r="H2995" s="106">
        <v>0</v>
      </c>
      <c r="I2995" s="106">
        <v>0</v>
      </c>
      <c r="J2995" s="106">
        <v>0</v>
      </c>
      <c r="K2995" s="117">
        <v>0</v>
      </c>
      <c r="L2995" s="106">
        <v>0</v>
      </c>
      <c r="M2995" s="117"/>
    </row>
    <row r="2996" spans="2:13">
      <c r="B2996" s="117" t="s">
        <v>20</v>
      </c>
      <c r="C2996" s="117" t="s">
        <v>1379</v>
      </c>
      <c r="D2996" s="117" t="s">
        <v>1395</v>
      </c>
      <c r="E2996" s="117">
        <v>14924</v>
      </c>
      <c r="F2996" s="141">
        <v>44958</v>
      </c>
      <c r="G2996" s="106">
        <v>0</v>
      </c>
      <c r="H2996" s="106">
        <v>0</v>
      </c>
      <c r="I2996" s="106">
        <v>0</v>
      </c>
      <c r="J2996" s="106">
        <v>0</v>
      </c>
      <c r="K2996" s="117">
        <v>1</v>
      </c>
      <c r="L2996" s="106">
        <v>0</v>
      </c>
      <c r="M2996" s="117"/>
    </row>
    <row r="2997" spans="2:13">
      <c r="B2997" s="117" t="s">
        <v>20</v>
      </c>
      <c r="C2997" s="117" t="s">
        <v>1381</v>
      </c>
      <c r="D2997" s="117" t="s">
        <v>605</v>
      </c>
      <c r="E2997" s="117">
        <v>14926</v>
      </c>
      <c r="F2997" s="141">
        <v>44958</v>
      </c>
      <c r="G2997" s="106">
        <v>40</v>
      </c>
      <c r="H2997" s="106">
        <v>0</v>
      </c>
      <c r="I2997" s="106">
        <v>0</v>
      </c>
      <c r="J2997" s="106">
        <v>1</v>
      </c>
      <c r="K2997" s="117">
        <v>2</v>
      </c>
      <c r="L2997" s="106">
        <v>1</v>
      </c>
      <c r="M2997" s="117"/>
    </row>
    <row r="2998" spans="2:13">
      <c r="B2998" s="117" t="s">
        <v>20</v>
      </c>
      <c r="C2998" s="117" t="s">
        <v>1385</v>
      </c>
      <c r="D2998" s="117" t="s">
        <v>175</v>
      </c>
      <c r="E2998" s="117">
        <v>14936</v>
      </c>
      <c r="F2998" s="141">
        <v>44958</v>
      </c>
      <c r="G2998" s="106">
        <v>1</v>
      </c>
      <c r="H2998" s="106">
        <v>0</v>
      </c>
      <c r="I2998" s="106">
        <v>0</v>
      </c>
      <c r="J2998" s="106">
        <v>0</v>
      </c>
      <c r="K2998" s="117">
        <v>0</v>
      </c>
      <c r="L2998" s="106">
        <v>0</v>
      </c>
      <c r="M2998" s="117"/>
    </row>
    <row r="2999" spans="2:13">
      <c r="B2999" s="117" t="s">
        <v>20</v>
      </c>
      <c r="C2999" s="117" t="s">
        <v>1385</v>
      </c>
      <c r="D2999" s="117" t="s">
        <v>1487</v>
      </c>
      <c r="E2999" s="117">
        <v>14954</v>
      </c>
      <c r="F2999" s="141">
        <v>44958</v>
      </c>
      <c r="G2999" s="106">
        <v>4</v>
      </c>
      <c r="H2999" s="106">
        <v>0</v>
      </c>
      <c r="I2999" s="106">
        <v>0</v>
      </c>
      <c r="J2999" s="106">
        <v>0</v>
      </c>
      <c r="K2999" s="117">
        <v>1</v>
      </c>
      <c r="L2999" s="106">
        <v>1</v>
      </c>
      <c r="M2999" s="117"/>
    </row>
    <row r="3000" spans="2:13">
      <c r="B3000" s="117" t="s">
        <v>20</v>
      </c>
      <c r="C3000" s="117" t="s">
        <v>1383</v>
      </c>
      <c r="D3000" s="117" t="s">
        <v>1396</v>
      </c>
      <c r="E3000" s="117">
        <v>21602</v>
      </c>
      <c r="F3000" s="141">
        <v>44958</v>
      </c>
      <c r="G3000" s="106">
        <v>0</v>
      </c>
      <c r="H3000" s="106">
        <v>0</v>
      </c>
      <c r="I3000" s="106">
        <v>0</v>
      </c>
      <c r="J3000" s="106">
        <v>0</v>
      </c>
      <c r="K3000" s="117">
        <v>0</v>
      </c>
      <c r="L3000" s="106">
        <v>0</v>
      </c>
      <c r="M3000" s="117"/>
    </row>
    <row r="3001" spans="2:13">
      <c r="B3001" s="117" t="s">
        <v>20</v>
      </c>
      <c r="C3001" s="117" t="s">
        <v>1379</v>
      </c>
      <c r="D3001" s="117" t="s">
        <v>1488</v>
      </c>
      <c r="E3001" s="117">
        <v>16391</v>
      </c>
      <c r="F3001" s="141">
        <v>44958</v>
      </c>
      <c r="G3001" s="106">
        <v>0</v>
      </c>
      <c r="H3001" s="106">
        <v>0</v>
      </c>
      <c r="I3001" s="106">
        <v>0</v>
      </c>
      <c r="J3001" s="106">
        <v>2</v>
      </c>
      <c r="K3001" s="117">
        <v>0</v>
      </c>
      <c r="L3001" s="106">
        <v>0</v>
      </c>
      <c r="M3001" s="117"/>
    </row>
    <row r="3002" spans="2:13">
      <c r="B3002" s="117" t="s">
        <v>20</v>
      </c>
      <c r="C3002" s="117" t="s">
        <v>1383</v>
      </c>
      <c r="D3002" s="117" t="s">
        <v>155</v>
      </c>
      <c r="E3002" s="117">
        <v>16683</v>
      </c>
      <c r="F3002" s="141">
        <v>44958</v>
      </c>
      <c r="G3002" s="106">
        <v>0</v>
      </c>
      <c r="H3002" s="106">
        <v>0</v>
      </c>
      <c r="I3002" s="106">
        <v>0</v>
      </c>
      <c r="J3002" s="106">
        <v>0</v>
      </c>
      <c r="K3002" s="117">
        <v>0</v>
      </c>
      <c r="L3002" s="106">
        <v>0</v>
      </c>
      <c r="M3002" s="117"/>
    </row>
    <row r="3003" spans="2:13">
      <c r="B3003" s="117" t="s">
        <v>20</v>
      </c>
      <c r="C3003" s="117" t="s">
        <v>1397</v>
      </c>
      <c r="D3003" s="117" t="s">
        <v>28</v>
      </c>
      <c r="E3003" s="117">
        <v>15008</v>
      </c>
      <c r="F3003" s="141">
        <v>44958</v>
      </c>
      <c r="G3003" s="106">
        <v>0</v>
      </c>
      <c r="H3003" s="106">
        <v>0</v>
      </c>
      <c r="I3003" s="106">
        <v>0</v>
      </c>
      <c r="J3003" s="106">
        <v>1</v>
      </c>
      <c r="K3003" s="117">
        <v>3</v>
      </c>
      <c r="L3003" s="106">
        <v>0</v>
      </c>
      <c r="M3003" s="117"/>
    </row>
    <row r="3004" spans="2:13">
      <c r="B3004" s="117" t="s">
        <v>20</v>
      </c>
      <c r="C3004" s="117" t="s">
        <v>1397</v>
      </c>
      <c r="D3004" s="117" t="s">
        <v>1490</v>
      </c>
      <c r="E3004" s="117">
        <v>15009</v>
      </c>
      <c r="F3004" s="141">
        <v>44958</v>
      </c>
      <c r="G3004" s="106">
        <v>0</v>
      </c>
      <c r="H3004" s="106">
        <v>0</v>
      </c>
      <c r="I3004" s="106">
        <v>0</v>
      </c>
      <c r="J3004" s="106">
        <v>4</v>
      </c>
      <c r="K3004" s="117">
        <v>8</v>
      </c>
      <c r="L3004" s="106">
        <v>1</v>
      </c>
      <c r="M3004" s="117"/>
    </row>
    <row r="3005" spans="2:13">
      <c r="B3005" s="117" t="s">
        <v>20</v>
      </c>
      <c r="C3005" s="117" t="s">
        <v>1393</v>
      </c>
      <c r="D3005" s="117" t="s">
        <v>186</v>
      </c>
      <c r="E3005" s="117">
        <v>15013</v>
      </c>
      <c r="F3005" s="141">
        <v>44958</v>
      </c>
      <c r="G3005" s="106">
        <v>0</v>
      </c>
      <c r="H3005" s="106">
        <v>0</v>
      </c>
      <c r="I3005" s="106">
        <v>0</v>
      </c>
      <c r="J3005" s="106">
        <v>0</v>
      </c>
      <c r="K3005" s="117">
        <v>3</v>
      </c>
      <c r="L3005" s="106">
        <v>0</v>
      </c>
      <c r="M3005" s="117"/>
    </row>
    <row r="3006" spans="2:13">
      <c r="B3006" s="117" t="s">
        <v>20</v>
      </c>
      <c r="C3006" s="117" t="s">
        <v>1393</v>
      </c>
      <c r="D3006" s="117" t="s">
        <v>187</v>
      </c>
      <c r="E3006" s="117">
        <v>16684</v>
      </c>
      <c r="F3006" s="141">
        <v>44958</v>
      </c>
      <c r="G3006" s="106">
        <v>0</v>
      </c>
      <c r="H3006" s="106">
        <v>0</v>
      </c>
      <c r="I3006" s="106">
        <v>0</v>
      </c>
      <c r="J3006" s="106">
        <v>0</v>
      </c>
      <c r="K3006" s="117">
        <v>0</v>
      </c>
      <c r="L3006" s="106">
        <v>0</v>
      </c>
      <c r="M3006" s="117"/>
    </row>
    <row r="3007" spans="2:13">
      <c r="B3007" s="117" t="s">
        <v>20</v>
      </c>
      <c r="C3007" s="117" t="s">
        <v>1389</v>
      </c>
      <c r="D3007" s="117" t="s">
        <v>1581</v>
      </c>
      <c r="E3007" s="117">
        <v>26160</v>
      </c>
      <c r="F3007" s="141">
        <v>44958</v>
      </c>
      <c r="G3007" s="106">
        <v>1</v>
      </c>
      <c r="H3007" s="106">
        <v>0</v>
      </c>
      <c r="I3007" s="106">
        <v>0</v>
      </c>
      <c r="J3007" s="106">
        <v>0</v>
      </c>
      <c r="K3007" s="117">
        <v>0</v>
      </c>
      <c r="L3007" s="106">
        <v>0</v>
      </c>
      <c r="M3007" s="117"/>
    </row>
    <row r="3008" spans="2:13">
      <c r="B3008" s="117" t="s">
        <v>20</v>
      </c>
      <c r="C3008" s="117" t="s">
        <v>1388</v>
      </c>
      <c r="D3008" s="117" t="s">
        <v>163</v>
      </c>
      <c r="E3008" s="117">
        <v>15078</v>
      </c>
      <c r="F3008" s="141">
        <v>44958</v>
      </c>
      <c r="G3008" s="106">
        <v>0</v>
      </c>
      <c r="H3008" s="106">
        <v>0</v>
      </c>
      <c r="I3008" s="106">
        <v>0</v>
      </c>
      <c r="J3008" s="106">
        <v>0</v>
      </c>
      <c r="K3008" s="117">
        <v>0</v>
      </c>
      <c r="L3008" s="106">
        <v>0</v>
      </c>
      <c r="M3008" s="117"/>
    </row>
    <row r="3009" spans="2:13">
      <c r="B3009" s="117" t="s">
        <v>20</v>
      </c>
      <c r="C3009" s="117" t="s">
        <v>1388</v>
      </c>
      <c r="D3009" s="117" t="s">
        <v>624</v>
      </c>
      <c r="E3009" s="117">
        <v>15108</v>
      </c>
      <c r="F3009" s="141">
        <v>44958</v>
      </c>
      <c r="G3009" s="106">
        <v>0</v>
      </c>
      <c r="H3009" s="106">
        <v>0</v>
      </c>
      <c r="I3009" s="106">
        <v>0</v>
      </c>
      <c r="J3009" s="106">
        <v>0</v>
      </c>
      <c r="K3009" s="117">
        <v>5</v>
      </c>
      <c r="L3009" s="106">
        <v>0</v>
      </c>
      <c r="M3009" s="117"/>
    </row>
    <row r="3010" spans="2:13">
      <c r="B3010" s="117" t="s">
        <v>20</v>
      </c>
      <c r="C3010" s="117" t="s">
        <v>1388</v>
      </c>
      <c r="D3010" s="117" t="s">
        <v>164</v>
      </c>
      <c r="E3010" s="117">
        <v>15106</v>
      </c>
      <c r="F3010" s="141">
        <v>44958</v>
      </c>
      <c r="G3010" s="106">
        <v>0</v>
      </c>
      <c r="H3010" s="106">
        <v>0</v>
      </c>
      <c r="I3010" s="106">
        <v>0</v>
      </c>
      <c r="J3010" s="106">
        <v>0</v>
      </c>
      <c r="K3010" s="117">
        <v>5</v>
      </c>
      <c r="L3010" s="106">
        <v>0</v>
      </c>
      <c r="M3010" s="117"/>
    </row>
    <row r="3011" spans="2:13">
      <c r="B3011" s="117" t="s">
        <v>20</v>
      </c>
      <c r="C3011" s="117" t="s">
        <v>1388</v>
      </c>
      <c r="D3011" s="117" t="s">
        <v>629</v>
      </c>
      <c r="E3011" s="117">
        <v>15124</v>
      </c>
      <c r="F3011" s="141">
        <v>44958</v>
      </c>
      <c r="G3011" s="106">
        <v>0</v>
      </c>
      <c r="H3011" s="106">
        <v>0</v>
      </c>
      <c r="I3011" s="106">
        <v>0</v>
      </c>
      <c r="J3011" s="106">
        <v>0</v>
      </c>
      <c r="K3011" s="117">
        <v>0</v>
      </c>
      <c r="L3011" s="106">
        <v>0</v>
      </c>
      <c r="M3011" s="117"/>
    </row>
    <row r="3012" spans="2:13">
      <c r="B3012" s="117" t="s">
        <v>20</v>
      </c>
      <c r="C3012" s="117" t="s">
        <v>1393</v>
      </c>
      <c r="D3012" s="117" t="s">
        <v>36</v>
      </c>
      <c r="E3012" s="117">
        <v>15156</v>
      </c>
      <c r="F3012" s="141">
        <v>44958</v>
      </c>
      <c r="G3012" s="106">
        <v>0</v>
      </c>
      <c r="H3012" s="106">
        <v>0</v>
      </c>
      <c r="I3012" s="106">
        <v>0</v>
      </c>
      <c r="J3012" s="106">
        <v>0</v>
      </c>
      <c r="K3012" s="117">
        <v>3</v>
      </c>
      <c r="L3012" s="106">
        <v>2</v>
      </c>
      <c r="M3012" s="117"/>
    </row>
    <row r="3013" spans="2:13">
      <c r="B3013" s="117" t="s">
        <v>20</v>
      </c>
      <c r="C3013" s="117" t="s">
        <v>1393</v>
      </c>
      <c r="D3013" s="117" t="s">
        <v>188</v>
      </c>
      <c r="E3013" s="117">
        <v>15159</v>
      </c>
      <c r="F3013" s="141">
        <v>44958</v>
      </c>
      <c r="G3013" s="106">
        <v>0</v>
      </c>
      <c r="H3013" s="106">
        <v>0</v>
      </c>
      <c r="I3013" s="106">
        <v>0</v>
      </c>
      <c r="J3013" s="106">
        <v>0</v>
      </c>
      <c r="K3013" s="117">
        <v>0</v>
      </c>
      <c r="L3013" s="106">
        <v>0</v>
      </c>
      <c r="M3013" s="117"/>
    </row>
    <row r="3014" spans="2:13">
      <c r="B3014" s="117" t="s">
        <v>20</v>
      </c>
      <c r="C3014" s="117" t="s">
        <v>1393</v>
      </c>
      <c r="D3014" s="117" t="s">
        <v>189</v>
      </c>
      <c r="E3014" s="117">
        <v>15160</v>
      </c>
      <c r="F3014" s="141">
        <v>44958</v>
      </c>
      <c r="G3014" s="106">
        <v>28</v>
      </c>
      <c r="H3014" s="106">
        <v>0</v>
      </c>
      <c r="I3014" s="106">
        <v>0</v>
      </c>
      <c r="J3014" s="106">
        <v>0</v>
      </c>
      <c r="K3014" s="117">
        <v>0</v>
      </c>
      <c r="L3014" s="106">
        <v>0</v>
      </c>
      <c r="M3014" s="117"/>
    </row>
    <row r="3015" spans="2:13">
      <c r="B3015" s="117" t="s">
        <v>20</v>
      </c>
      <c r="C3015" s="117" t="s">
        <v>1381</v>
      </c>
      <c r="D3015" s="117" t="s">
        <v>1601</v>
      </c>
      <c r="E3015" s="117">
        <v>18824</v>
      </c>
      <c r="F3015" s="141">
        <v>44958</v>
      </c>
      <c r="G3015" s="106">
        <v>0</v>
      </c>
      <c r="H3015" s="106">
        <v>0</v>
      </c>
      <c r="I3015" s="106">
        <v>0</v>
      </c>
      <c r="J3015" s="106">
        <v>0</v>
      </c>
      <c r="K3015" s="117">
        <v>0</v>
      </c>
      <c r="L3015" s="106">
        <v>0</v>
      </c>
      <c r="M3015" s="117"/>
    </row>
    <row r="3016" spans="2:13">
      <c r="B3016" s="117" t="s">
        <v>20</v>
      </c>
      <c r="C3016" s="117" t="s">
        <v>1397</v>
      </c>
      <c r="D3016" s="117" t="s">
        <v>1402</v>
      </c>
      <c r="E3016" s="117">
        <v>20138</v>
      </c>
      <c r="F3016" s="141">
        <v>44958</v>
      </c>
      <c r="G3016" s="106">
        <v>0</v>
      </c>
      <c r="H3016" s="106">
        <v>0</v>
      </c>
      <c r="I3016" s="106">
        <v>0</v>
      </c>
      <c r="J3016" s="106">
        <v>0</v>
      </c>
      <c r="K3016" s="117">
        <v>3</v>
      </c>
      <c r="L3016" s="106">
        <v>0</v>
      </c>
      <c r="M3016" s="117"/>
    </row>
    <row r="3017" spans="2:13">
      <c r="B3017" s="117" t="s">
        <v>20</v>
      </c>
      <c r="C3017" s="117" t="s">
        <v>1393</v>
      </c>
      <c r="D3017" s="117" t="s">
        <v>1403</v>
      </c>
      <c r="E3017" s="117">
        <v>15183</v>
      </c>
      <c r="F3017" s="141">
        <v>44958</v>
      </c>
      <c r="G3017" s="106">
        <v>0</v>
      </c>
      <c r="H3017" s="106">
        <v>0</v>
      </c>
      <c r="I3017" s="106">
        <v>0</v>
      </c>
      <c r="J3017" s="106">
        <v>0</v>
      </c>
      <c r="K3017" s="117">
        <v>0</v>
      </c>
      <c r="L3017" s="106">
        <v>0</v>
      </c>
      <c r="M3017" s="117"/>
    </row>
    <row r="3018" spans="2:13">
      <c r="B3018" s="117" t="s">
        <v>20</v>
      </c>
      <c r="C3018" s="117" t="s">
        <v>1397</v>
      </c>
      <c r="D3018" s="117" t="s">
        <v>1404</v>
      </c>
      <c r="E3018" s="117">
        <v>15188</v>
      </c>
      <c r="F3018" s="141">
        <v>44958</v>
      </c>
      <c r="G3018" s="106">
        <v>0</v>
      </c>
      <c r="H3018" s="106">
        <v>0</v>
      </c>
      <c r="I3018" s="106">
        <v>0</v>
      </c>
      <c r="J3018" s="106">
        <v>0</v>
      </c>
      <c r="K3018" s="117">
        <v>0</v>
      </c>
      <c r="L3018" s="106">
        <v>1</v>
      </c>
      <c r="M3018" s="117"/>
    </row>
    <row r="3019" spans="2:13">
      <c r="B3019" s="117" t="s">
        <v>20</v>
      </c>
      <c r="C3019" s="117" t="s">
        <v>1388</v>
      </c>
      <c r="D3019" s="117" t="s">
        <v>165</v>
      </c>
      <c r="E3019" s="117">
        <v>15203</v>
      </c>
      <c r="F3019" s="141">
        <v>44958</v>
      </c>
      <c r="G3019" s="106">
        <v>0</v>
      </c>
      <c r="H3019" s="106">
        <v>0</v>
      </c>
      <c r="I3019" s="106">
        <v>0</v>
      </c>
      <c r="J3019" s="106">
        <v>1</v>
      </c>
      <c r="K3019" s="117">
        <v>0</v>
      </c>
      <c r="L3019" s="106">
        <v>2</v>
      </c>
      <c r="M3019" s="117"/>
    </row>
    <row r="3020" spans="2:13">
      <c r="B3020" s="117" t="s">
        <v>20</v>
      </c>
      <c r="C3020" s="117" t="s">
        <v>1399</v>
      </c>
      <c r="D3020" s="117" t="s">
        <v>1424</v>
      </c>
      <c r="E3020" s="117">
        <v>15212</v>
      </c>
      <c r="F3020" s="141">
        <v>44958</v>
      </c>
      <c r="G3020" s="106">
        <v>0</v>
      </c>
      <c r="H3020" s="106">
        <v>0</v>
      </c>
      <c r="I3020" s="106">
        <v>0</v>
      </c>
      <c r="J3020" s="106">
        <v>13</v>
      </c>
      <c r="K3020" s="117">
        <v>15</v>
      </c>
      <c r="L3020" s="106">
        <v>4</v>
      </c>
      <c r="M3020" s="117"/>
    </row>
    <row r="3021" spans="2:13">
      <c r="B3021" s="117" t="s">
        <v>20</v>
      </c>
      <c r="C3021" s="117" t="s">
        <v>1389</v>
      </c>
      <c r="D3021" s="117" t="s">
        <v>1445</v>
      </c>
      <c r="E3021" s="117">
        <v>15232</v>
      </c>
      <c r="F3021" s="141">
        <v>44958</v>
      </c>
      <c r="G3021" s="106">
        <v>0</v>
      </c>
      <c r="H3021" s="106">
        <v>0</v>
      </c>
      <c r="I3021" s="106">
        <v>0</v>
      </c>
      <c r="J3021" s="106">
        <v>0</v>
      </c>
      <c r="K3021" s="117">
        <v>1</v>
      </c>
      <c r="L3021" s="106">
        <v>0</v>
      </c>
      <c r="M3021" s="117"/>
    </row>
    <row r="3022" spans="2:13">
      <c r="B3022" s="117" t="s">
        <v>20</v>
      </c>
      <c r="C3022" s="117" t="s">
        <v>1376</v>
      </c>
      <c r="D3022" s="117" t="s">
        <v>645</v>
      </c>
      <c r="E3022" s="117">
        <v>15256</v>
      </c>
      <c r="F3022" s="141">
        <v>44958</v>
      </c>
      <c r="G3022" s="106">
        <v>2</v>
      </c>
      <c r="H3022" s="106">
        <v>0</v>
      </c>
      <c r="I3022" s="106">
        <v>0</v>
      </c>
      <c r="J3022" s="106">
        <v>0</v>
      </c>
      <c r="K3022" s="117">
        <v>0</v>
      </c>
      <c r="L3022" s="106">
        <v>0</v>
      </c>
      <c r="M3022" s="117"/>
    </row>
    <row r="3023" spans="2:13">
      <c r="B3023" s="117" t="s">
        <v>20</v>
      </c>
      <c r="C3023" s="117" t="s">
        <v>1383</v>
      </c>
      <c r="D3023" s="117" t="s">
        <v>156</v>
      </c>
      <c r="E3023" s="117">
        <v>17191</v>
      </c>
      <c r="F3023" s="141">
        <v>44958</v>
      </c>
      <c r="G3023" s="106">
        <v>0</v>
      </c>
      <c r="H3023" s="106">
        <v>1</v>
      </c>
      <c r="I3023" s="106">
        <v>0</v>
      </c>
      <c r="J3023" s="106">
        <v>0</v>
      </c>
      <c r="K3023" s="117">
        <v>0</v>
      </c>
      <c r="L3023" s="106">
        <v>0</v>
      </c>
      <c r="M3023" s="117"/>
    </row>
    <row r="3024" spans="2:13">
      <c r="B3024" s="117" t="s">
        <v>20</v>
      </c>
      <c r="C3024" s="117" t="s">
        <v>1385</v>
      </c>
      <c r="D3024" s="117" t="s">
        <v>1521</v>
      </c>
      <c r="E3024" s="117">
        <v>29502</v>
      </c>
      <c r="F3024" s="141">
        <v>44958</v>
      </c>
      <c r="G3024" s="106">
        <v>4</v>
      </c>
      <c r="H3024" s="106">
        <v>0</v>
      </c>
      <c r="I3024" s="106">
        <v>0</v>
      </c>
      <c r="J3024" s="106">
        <v>0</v>
      </c>
      <c r="K3024" s="117">
        <v>0</v>
      </c>
      <c r="L3024" s="106">
        <v>0</v>
      </c>
      <c r="M3024" s="117"/>
    </row>
    <row r="3025" spans="2:13">
      <c r="B3025" s="117" t="s">
        <v>20</v>
      </c>
      <c r="C3025" s="117" t="s">
        <v>1393</v>
      </c>
      <c r="D3025" s="117" t="s">
        <v>1556</v>
      </c>
      <c r="E3025" s="117">
        <v>23253</v>
      </c>
      <c r="F3025" s="141">
        <v>44958</v>
      </c>
      <c r="G3025" s="106">
        <v>0</v>
      </c>
      <c r="H3025" s="106">
        <v>0</v>
      </c>
      <c r="I3025" s="106">
        <v>0</v>
      </c>
      <c r="J3025" s="106">
        <v>0</v>
      </c>
      <c r="K3025" s="117">
        <v>0</v>
      </c>
      <c r="L3025" s="106">
        <v>0</v>
      </c>
      <c r="M3025" s="117"/>
    </row>
    <row r="3026" spans="2:13">
      <c r="B3026" s="117" t="s">
        <v>20</v>
      </c>
      <c r="C3026" s="117" t="s">
        <v>1388</v>
      </c>
      <c r="D3026" s="117" t="s">
        <v>647</v>
      </c>
      <c r="E3026" s="117">
        <v>23999</v>
      </c>
      <c r="F3026" s="141">
        <v>44958</v>
      </c>
      <c r="G3026" s="106">
        <v>29</v>
      </c>
      <c r="H3026" s="106">
        <v>0</v>
      </c>
      <c r="I3026" s="106">
        <v>1</v>
      </c>
      <c r="J3026" s="106">
        <v>0</v>
      </c>
      <c r="K3026" s="117">
        <v>0</v>
      </c>
      <c r="L3026" s="106">
        <v>0</v>
      </c>
      <c r="M3026" s="117"/>
    </row>
    <row r="3027" spans="2:13">
      <c r="B3027" s="117" t="s">
        <v>20</v>
      </c>
      <c r="C3027" s="117" t="s">
        <v>1388</v>
      </c>
      <c r="D3027" s="117" t="s">
        <v>26</v>
      </c>
      <c r="E3027" s="117">
        <v>15280</v>
      </c>
      <c r="F3027" s="141">
        <v>44958</v>
      </c>
      <c r="G3027" s="106">
        <v>0</v>
      </c>
      <c r="H3027" s="106">
        <v>0</v>
      </c>
      <c r="I3027" s="106">
        <v>0</v>
      </c>
      <c r="J3027" s="106">
        <v>5</v>
      </c>
      <c r="K3027" s="117">
        <v>11</v>
      </c>
      <c r="L3027" s="106">
        <v>8</v>
      </c>
      <c r="M3027" s="117"/>
    </row>
    <row r="3028" spans="2:13">
      <c r="B3028" s="117" t="s">
        <v>20</v>
      </c>
      <c r="C3028" s="117" t="s">
        <v>1388</v>
      </c>
      <c r="D3028" s="117" t="s">
        <v>1493</v>
      </c>
      <c r="E3028" s="117">
        <v>14516</v>
      </c>
      <c r="F3028" s="141">
        <v>44958</v>
      </c>
      <c r="G3028" s="106">
        <v>0</v>
      </c>
      <c r="H3028" s="106">
        <v>1</v>
      </c>
      <c r="I3028" s="106">
        <v>2</v>
      </c>
      <c r="J3028" s="106">
        <v>0</v>
      </c>
      <c r="K3028" s="117">
        <v>0</v>
      </c>
      <c r="L3028" s="106">
        <v>0</v>
      </c>
      <c r="M3028" s="117"/>
    </row>
    <row r="3029" spans="2:13">
      <c r="B3029" s="117" t="s">
        <v>20</v>
      </c>
      <c r="C3029" s="117" t="s">
        <v>1388</v>
      </c>
      <c r="D3029" s="117" t="s">
        <v>1429</v>
      </c>
      <c r="E3029" s="117">
        <v>23080</v>
      </c>
      <c r="F3029" s="141">
        <v>44958</v>
      </c>
      <c r="G3029" s="106">
        <v>4</v>
      </c>
      <c r="H3029" s="106">
        <v>0</v>
      </c>
      <c r="I3029" s="106">
        <v>0</v>
      </c>
      <c r="J3029" s="106">
        <v>0</v>
      </c>
      <c r="K3029" s="117">
        <v>0</v>
      </c>
      <c r="L3029" s="106">
        <v>0</v>
      </c>
      <c r="M3029" s="117"/>
    </row>
    <row r="3030" spans="2:13">
      <c r="B3030" s="117" t="s">
        <v>20</v>
      </c>
      <c r="C3030" s="117" t="s">
        <v>1389</v>
      </c>
      <c r="D3030" s="117" t="s">
        <v>178</v>
      </c>
      <c r="E3030" s="117">
        <v>20343</v>
      </c>
      <c r="F3030" s="141">
        <v>44958</v>
      </c>
      <c r="G3030" s="106">
        <v>0</v>
      </c>
      <c r="H3030" s="106">
        <v>0</v>
      </c>
      <c r="I3030" s="106">
        <v>0</v>
      </c>
      <c r="J3030" s="106">
        <v>0</v>
      </c>
      <c r="K3030" s="117">
        <v>0</v>
      </c>
      <c r="L3030" s="106">
        <v>0</v>
      </c>
      <c r="M3030" s="117"/>
    </row>
    <row r="3031" spans="2:13">
      <c r="B3031" s="117" t="s">
        <v>20</v>
      </c>
      <c r="C3031" s="117" t="s">
        <v>1397</v>
      </c>
      <c r="D3031" s="117" t="s">
        <v>1522</v>
      </c>
      <c r="E3031" s="117">
        <v>15287</v>
      </c>
      <c r="F3031" s="141">
        <v>44958</v>
      </c>
      <c r="G3031" s="106">
        <v>0</v>
      </c>
      <c r="H3031" s="106">
        <v>0</v>
      </c>
      <c r="I3031" s="106">
        <v>0</v>
      </c>
      <c r="J3031" s="106">
        <v>0</v>
      </c>
      <c r="K3031" s="117">
        <v>0</v>
      </c>
      <c r="L3031" s="106">
        <v>0</v>
      </c>
      <c r="M3031" s="117"/>
    </row>
    <row r="3032" spans="2:13">
      <c r="B3032" s="117" t="s">
        <v>20</v>
      </c>
      <c r="C3032" s="117" t="s">
        <v>1389</v>
      </c>
      <c r="D3032" s="117" t="s">
        <v>1495</v>
      </c>
      <c r="E3032" s="117">
        <v>15288</v>
      </c>
      <c r="F3032" s="141">
        <v>44958</v>
      </c>
      <c r="G3032" s="106">
        <v>0</v>
      </c>
      <c r="H3032" s="106">
        <v>0</v>
      </c>
      <c r="I3032" s="106">
        <v>0</v>
      </c>
      <c r="J3032" s="106">
        <v>73</v>
      </c>
      <c r="K3032" s="117">
        <v>23</v>
      </c>
      <c r="L3032" s="106">
        <v>19</v>
      </c>
      <c r="M3032" s="117"/>
    </row>
    <row r="3033" spans="2:13">
      <c r="B3033" s="117" t="s">
        <v>20</v>
      </c>
      <c r="C3033" s="117" t="s">
        <v>1389</v>
      </c>
      <c r="D3033" s="117" t="s">
        <v>179</v>
      </c>
      <c r="E3033" s="117">
        <v>15289</v>
      </c>
      <c r="F3033" s="141">
        <v>44958</v>
      </c>
      <c r="G3033" s="106">
        <v>0</v>
      </c>
      <c r="H3033" s="106">
        <v>0</v>
      </c>
      <c r="I3033" s="106">
        <v>0</v>
      </c>
      <c r="J3033" s="106">
        <v>0</v>
      </c>
      <c r="K3033" s="117">
        <v>0</v>
      </c>
      <c r="L3033" s="106">
        <v>2</v>
      </c>
      <c r="M3033" s="117"/>
    </row>
    <row r="3034" spans="2:13">
      <c r="B3034" s="117" t="s">
        <v>20</v>
      </c>
      <c r="C3034" s="117" t="s">
        <v>1389</v>
      </c>
      <c r="D3034" s="117" t="s">
        <v>180</v>
      </c>
      <c r="E3034" s="117">
        <v>15290</v>
      </c>
      <c r="F3034" s="141">
        <v>44958</v>
      </c>
      <c r="G3034" s="106">
        <v>0</v>
      </c>
      <c r="H3034" s="106">
        <v>0</v>
      </c>
      <c r="I3034" s="106">
        <v>0</v>
      </c>
      <c r="J3034" s="106">
        <v>1</v>
      </c>
      <c r="K3034" s="117">
        <v>0</v>
      </c>
      <c r="L3034" s="106">
        <v>0</v>
      </c>
      <c r="M3034" s="117"/>
    </row>
    <row r="3035" spans="2:13">
      <c r="B3035" s="117" t="s">
        <v>20</v>
      </c>
      <c r="C3035" s="117" t="s">
        <v>1389</v>
      </c>
      <c r="D3035" s="117" t="s">
        <v>34</v>
      </c>
      <c r="E3035" s="117">
        <v>15365</v>
      </c>
      <c r="F3035" s="141">
        <v>44958</v>
      </c>
      <c r="G3035" s="106">
        <v>0</v>
      </c>
      <c r="H3035" s="106">
        <v>0</v>
      </c>
      <c r="I3035" s="106">
        <v>0</v>
      </c>
      <c r="J3035" s="106">
        <v>2</v>
      </c>
      <c r="K3035" s="117">
        <v>0</v>
      </c>
      <c r="L3035" s="106">
        <v>1</v>
      </c>
      <c r="M3035" s="117"/>
    </row>
    <row r="3036" spans="2:13">
      <c r="B3036" s="117" t="s">
        <v>20</v>
      </c>
      <c r="C3036" s="117" t="s">
        <v>1388</v>
      </c>
      <c r="D3036" s="117" t="s">
        <v>167</v>
      </c>
      <c r="E3036" s="117">
        <v>15318</v>
      </c>
      <c r="F3036" s="141">
        <v>44958</v>
      </c>
      <c r="G3036" s="106">
        <v>0</v>
      </c>
      <c r="H3036" s="106">
        <v>0</v>
      </c>
      <c r="I3036" s="106">
        <v>0</v>
      </c>
      <c r="J3036" s="106">
        <v>0</v>
      </c>
      <c r="K3036" s="117">
        <v>2</v>
      </c>
      <c r="L3036" s="106">
        <v>1</v>
      </c>
      <c r="M3036" s="117"/>
    </row>
    <row r="3037" spans="2:13">
      <c r="B3037" s="117" t="s">
        <v>20</v>
      </c>
      <c r="C3037" s="117" t="s">
        <v>1393</v>
      </c>
      <c r="D3037" s="117" t="s">
        <v>191</v>
      </c>
      <c r="E3037" s="117">
        <v>15331</v>
      </c>
      <c r="F3037" s="141">
        <v>44958</v>
      </c>
      <c r="G3037" s="106">
        <v>0</v>
      </c>
      <c r="H3037" s="106">
        <v>0</v>
      </c>
      <c r="I3037" s="106">
        <v>0</v>
      </c>
      <c r="J3037" s="106">
        <v>0</v>
      </c>
      <c r="K3037" s="117">
        <v>1</v>
      </c>
      <c r="L3037" s="106">
        <v>1</v>
      </c>
      <c r="M3037" s="117"/>
    </row>
    <row r="3038" spans="2:13">
      <c r="B3038" s="117" t="s">
        <v>20</v>
      </c>
      <c r="C3038" s="117" t="s">
        <v>1397</v>
      </c>
      <c r="D3038" s="117" t="s">
        <v>653</v>
      </c>
      <c r="E3038" s="117">
        <v>19592</v>
      </c>
      <c r="F3038" s="141">
        <v>44958</v>
      </c>
      <c r="G3038" s="106">
        <v>0</v>
      </c>
      <c r="H3038" s="106">
        <v>0</v>
      </c>
      <c r="I3038" s="106">
        <v>0</v>
      </c>
      <c r="J3038" s="106">
        <v>0</v>
      </c>
      <c r="K3038" s="117">
        <v>0</v>
      </c>
      <c r="L3038" s="106">
        <v>0</v>
      </c>
      <c r="M3038" s="117"/>
    </row>
    <row r="3039" spans="2:13">
      <c r="B3039" s="117" t="s">
        <v>20</v>
      </c>
      <c r="C3039" s="117" t="s">
        <v>1388</v>
      </c>
      <c r="D3039" s="117" t="s">
        <v>1496</v>
      </c>
      <c r="E3039" s="117">
        <v>16382</v>
      </c>
      <c r="F3039" s="141">
        <v>44958</v>
      </c>
      <c r="G3039" s="106">
        <v>0</v>
      </c>
      <c r="H3039" s="106">
        <v>0</v>
      </c>
      <c r="I3039" s="106">
        <v>0</v>
      </c>
      <c r="J3039" s="106">
        <v>0</v>
      </c>
      <c r="K3039" s="117">
        <v>0</v>
      </c>
      <c r="L3039" s="106">
        <v>0</v>
      </c>
      <c r="M3039" s="117"/>
    </row>
    <row r="3040" spans="2:13">
      <c r="B3040" s="117" t="s">
        <v>20</v>
      </c>
      <c r="C3040" s="117" t="s">
        <v>1393</v>
      </c>
      <c r="D3040" s="117" t="s">
        <v>1497</v>
      </c>
      <c r="E3040" s="117">
        <v>15358</v>
      </c>
      <c r="F3040" s="141">
        <v>44958</v>
      </c>
      <c r="G3040" s="106">
        <v>0</v>
      </c>
      <c r="H3040" s="106">
        <v>0</v>
      </c>
      <c r="I3040" s="106">
        <v>0</v>
      </c>
      <c r="J3040" s="106">
        <v>5</v>
      </c>
      <c r="K3040" s="117">
        <v>11</v>
      </c>
      <c r="L3040" s="106">
        <v>3</v>
      </c>
      <c r="M3040" s="117"/>
    </row>
    <row r="3041" spans="2:13">
      <c r="B3041" s="117" t="s">
        <v>20</v>
      </c>
      <c r="C3041" s="117" t="s">
        <v>1381</v>
      </c>
      <c r="D3041" s="117" t="s">
        <v>1570</v>
      </c>
      <c r="E3041" s="117">
        <v>15489</v>
      </c>
      <c r="F3041" s="141">
        <v>44958</v>
      </c>
      <c r="G3041" s="106">
        <v>0</v>
      </c>
      <c r="H3041" s="106">
        <v>0</v>
      </c>
      <c r="I3041" s="106">
        <v>0</v>
      </c>
      <c r="J3041" s="106">
        <v>0</v>
      </c>
      <c r="K3041" s="117">
        <v>1</v>
      </c>
      <c r="L3041" s="106">
        <v>1</v>
      </c>
      <c r="M3041" s="117"/>
    </row>
    <row r="3042" spans="2:13">
      <c r="B3042" s="117" t="s">
        <v>20</v>
      </c>
      <c r="C3042" s="117" t="s">
        <v>1399</v>
      </c>
      <c r="D3042" s="117" t="s">
        <v>160</v>
      </c>
      <c r="E3042" s="117">
        <v>15370</v>
      </c>
      <c r="F3042" s="141">
        <v>44958</v>
      </c>
      <c r="G3042" s="106">
        <v>0</v>
      </c>
      <c r="H3042" s="106">
        <v>0</v>
      </c>
      <c r="I3042" s="106">
        <v>0</v>
      </c>
      <c r="J3042" s="106">
        <v>0</v>
      </c>
      <c r="K3042" s="117">
        <v>0</v>
      </c>
      <c r="L3042" s="106">
        <v>0</v>
      </c>
      <c r="M3042" s="117"/>
    </row>
    <row r="3043" spans="2:13">
      <c r="B3043" s="117" t="s">
        <v>20</v>
      </c>
      <c r="C3043" s="117" t="s">
        <v>1376</v>
      </c>
      <c r="D3043" s="117" t="s">
        <v>199</v>
      </c>
      <c r="E3043" s="117">
        <v>15372</v>
      </c>
      <c r="F3043" s="141">
        <v>44958</v>
      </c>
      <c r="G3043" s="106">
        <v>0</v>
      </c>
      <c r="H3043" s="106">
        <v>0</v>
      </c>
      <c r="I3043" s="106">
        <v>0</v>
      </c>
      <c r="J3043" s="106">
        <v>0</v>
      </c>
      <c r="K3043" s="117">
        <v>2</v>
      </c>
      <c r="L3043" s="106">
        <v>0</v>
      </c>
      <c r="M3043" s="117"/>
    </row>
    <row r="3044" spans="2:13">
      <c r="B3044" s="117" t="s">
        <v>20</v>
      </c>
      <c r="C3044" s="117" t="s">
        <v>1388</v>
      </c>
      <c r="D3044" s="117" t="s">
        <v>168</v>
      </c>
      <c r="E3044" s="117">
        <v>15373</v>
      </c>
      <c r="F3044" s="141">
        <v>44958</v>
      </c>
      <c r="G3044" s="106">
        <v>0</v>
      </c>
      <c r="H3044" s="106">
        <v>0</v>
      </c>
      <c r="I3044" s="106">
        <v>0</v>
      </c>
      <c r="J3044" s="106">
        <v>1</v>
      </c>
      <c r="K3044" s="117">
        <v>2</v>
      </c>
      <c r="L3044" s="106">
        <v>2</v>
      </c>
      <c r="M3044" s="117"/>
    </row>
    <row r="3045" spans="2:13">
      <c r="B3045" s="117" t="s">
        <v>20</v>
      </c>
      <c r="C3045" s="117" t="s">
        <v>1388</v>
      </c>
      <c r="D3045" s="117" t="s">
        <v>1525</v>
      </c>
      <c r="E3045" s="117">
        <v>15380</v>
      </c>
      <c r="F3045" s="141">
        <v>44958</v>
      </c>
      <c r="G3045" s="106">
        <v>0</v>
      </c>
      <c r="H3045" s="106">
        <v>0</v>
      </c>
      <c r="I3045" s="106">
        <v>0</v>
      </c>
      <c r="J3045" s="106">
        <v>0</v>
      </c>
      <c r="K3045" s="117">
        <v>0</v>
      </c>
      <c r="L3045" s="106">
        <v>0</v>
      </c>
      <c r="M3045" s="117"/>
    </row>
    <row r="3046" spans="2:13">
      <c r="B3046" s="117" t="s">
        <v>20</v>
      </c>
      <c r="C3046" s="117" t="s">
        <v>1376</v>
      </c>
      <c r="D3046" s="117" t="s">
        <v>200</v>
      </c>
      <c r="E3046" s="117">
        <v>15385</v>
      </c>
      <c r="F3046" s="141">
        <v>44958</v>
      </c>
      <c r="G3046" s="106">
        <v>14</v>
      </c>
      <c r="H3046" s="106">
        <v>0</v>
      </c>
      <c r="I3046" s="106">
        <v>0</v>
      </c>
      <c r="J3046" s="106">
        <v>0</v>
      </c>
      <c r="K3046" s="117">
        <v>0</v>
      </c>
      <c r="L3046" s="106">
        <v>0</v>
      </c>
      <c r="M3046" s="117"/>
    </row>
    <row r="3047" spans="2:13">
      <c r="B3047" s="117" t="s">
        <v>20</v>
      </c>
      <c r="C3047" s="117" t="s">
        <v>1381</v>
      </c>
      <c r="D3047" s="117" t="s">
        <v>1498</v>
      </c>
      <c r="E3047" s="117">
        <v>15406</v>
      </c>
      <c r="F3047" s="141">
        <v>44958</v>
      </c>
      <c r="G3047" s="106">
        <v>0</v>
      </c>
      <c r="H3047" s="106">
        <v>0</v>
      </c>
      <c r="I3047" s="106">
        <v>0</v>
      </c>
      <c r="J3047" s="106">
        <v>0</v>
      </c>
      <c r="K3047" s="117">
        <v>1</v>
      </c>
      <c r="L3047" s="106">
        <v>1</v>
      </c>
      <c r="M3047" s="117"/>
    </row>
    <row r="3048" spans="2:13">
      <c r="B3048" s="117" t="s">
        <v>20</v>
      </c>
      <c r="C3048" s="117" t="s">
        <v>1379</v>
      </c>
      <c r="D3048" s="117" t="s">
        <v>1446</v>
      </c>
      <c r="E3048" s="117">
        <v>15398</v>
      </c>
      <c r="F3048" s="141">
        <v>44958</v>
      </c>
      <c r="G3048" s="106">
        <v>0</v>
      </c>
      <c r="H3048" s="106">
        <v>0</v>
      </c>
      <c r="I3048" s="106">
        <v>0</v>
      </c>
      <c r="J3048" s="106">
        <v>11</v>
      </c>
      <c r="K3048" s="117">
        <v>8</v>
      </c>
      <c r="L3048" s="106">
        <v>1</v>
      </c>
      <c r="M3048" s="117"/>
    </row>
    <row r="3049" spans="2:13">
      <c r="B3049" s="117" t="s">
        <v>20</v>
      </c>
      <c r="C3049" s="117" t="s">
        <v>1388</v>
      </c>
      <c r="D3049" s="117" t="s">
        <v>169</v>
      </c>
      <c r="E3049" s="117">
        <v>15447</v>
      </c>
      <c r="F3049" s="141">
        <v>44958</v>
      </c>
      <c r="G3049" s="106">
        <v>0</v>
      </c>
      <c r="H3049" s="106">
        <v>0</v>
      </c>
      <c r="I3049" s="106">
        <v>0</v>
      </c>
      <c r="J3049" s="106">
        <v>0</v>
      </c>
      <c r="K3049" s="117">
        <v>0</v>
      </c>
      <c r="L3049" s="106">
        <v>0</v>
      </c>
      <c r="M3049" s="117"/>
    </row>
    <row r="3050" spans="2:13">
      <c r="B3050" s="117" t="s">
        <v>20</v>
      </c>
      <c r="C3050" s="117" t="s">
        <v>1397</v>
      </c>
      <c r="D3050" s="117" t="s">
        <v>1602</v>
      </c>
      <c r="E3050" s="117">
        <v>22859</v>
      </c>
      <c r="F3050" s="141">
        <v>44958</v>
      </c>
      <c r="G3050" s="106">
        <v>0</v>
      </c>
      <c r="H3050" s="106">
        <v>0</v>
      </c>
      <c r="I3050" s="106">
        <v>0</v>
      </c>
      <c r="J3050" s="106">
        <v>0</v>
      </c>
      <c r="K3050" s="117">
        <v>0</v>
      </c>
      <c r="L3050" s="106">
        <v>0</v>
      </c>
      <c r="M3050" s="117"/>
    </row>
    <row r="3051" spans="2:13">
      <c r="B3051" s="117" t="s">
        <v>20</v>
      </c>
      <c r="C3051" s="117" t="s">
        <v>1393</v>
      </c>
      <c r="D3051" s="117" t="s">
        <v>192</v>
      </c>
      <c r="E3051" s="117">
        <v>15462</v>
      </c>
      <c r="F3051" s="141">
        <v>44958</v>
      </c>
      <c r="G3051" s="106">
        <v>0</v>
      </c>
      <c r="H3051" s="106">
        <v>0</v>
      </c>
      <c r="I3051" s="106">
        <v>0</v>
      </c>
      <c r="J3051" s="106">
        <v>0</v>
      </c>
      <c r="K3051" s="117">
        <v>0</v>
      </c>
      <c r="L3051" s="106">
        <v>0</v>
      </c>
      <c r="M3051" s="117"/>
    </row>
    <row r="3052" spans="2:13">
      <c r="B3052" s="117" t="s">
        <v>20</v>
      </c>
      <c r="C3052" s="117" t="s">
        <v>1389</v>
      </c>
      <c r="D3052" s="117" t="s">
        <v>668</v>
      </c>
      <c r="E3052" s="117">
        <v>20137</v>
      </c>
      <c r="F3052" s="141">
        <v>44958</v>
      </c>
      <c r="G3052" s="106">
        <v>0</v>
      </c>
      <c r="H3052" s="106">
        <v>0</v>
      </c>
      <c r="I3052" s="106">
        <v>0</v>
      </c>
      <c r="J3052" s="106">
        <v>4</v>
      </c>
      <c r="K3052" s="117">
        <v>1</v>
      </c>
      <c r="L3052" s="106">
        <v>0</v>
      </c>
      <c r="M3052" s="117"/>
    </row>
    <row r="3053" spans="2:13">
      <c r="B3053" s="117" t="s">
        <v>20</v>
      </c>
      <c r="C3053" s="117" t="s">
        <v>1376</v>
      </c>
      <c r="D3053" s="117" t="s">
        <v>37</v>
      </c>
      <c r="E3053" s="117">
        <v>15495</v>
      </c>
      <c r="F3053" s="141">
        <v>44958</v>
      </c>
      <c r="G3053" s="106">
        <v>44</v>
      </c>
      <c r="H3053" s="106">
        <v>0</v>
      </c>
      <c r="I3053" s="106">
        <v>0</v>
      </c>
      <c r="J3053" s="106">
        <v>1</v>
      </c>
      <c r="K3053" s="117">
        <v>4</v>
      </c>
      <c r="L3053" s="106">
        <v>2</v>
      </c>
      <c r="M3053" s="117"/>
    </row>
    <row r="3054" spans="2:13">
      <c r="B3054" s="117" t="s">
        <v>20</v>
      </c>
      <c r="C3054" s="117" t="s">
        <v>1399</v>
      </c>
      <c r="D3054" s="117" t="s">
        <v>1500</v>
      </c>
      <c r="E3054" s="117">
        <v>15509</v>
      </c>
      <c r="F3054" s="141">
        <v>44958</v>
      </c>
      <c r="G3054" s="106">
        <v>0</v>
      </c>
      <c r="H3054" s="106">
        <v>0</v>
      </c>
      <c r="I3054" s="106">
        <v>0</v>
      </c>
      <c r="J3054" s="106">
        <v>0</v>
      </c>
      <c r="K3054" s="117">
        <v>2</v>
      </c>
      <c r="L3054" s="106">
        <v>0</v>
      </c>
      <c r="M3054" s="117"/>
    </row>
    <row r="3055" spans="2:13">
      <c r="B3055" s="117" t="s">
        <v>20</v>
      </c>
      <c r="C3055" s="117" t="s">
        <v>1381</v>
      </c>
      <c r="D3055" s="117" t="s">
        <v>1447</v>
      </c>
      <c r="E3055" s="117">
        <v>26877</v>
      </c>
      <c r="F3055" s="141">
        <v>44958</v>
      </c>
      <c r="G3055" s="106">
        <v>2</v>
      </c>
      <c r="H3055" s="106">
        <v>0</v>
      </c>
      <c r="I3055" s="106">
        <v>0</v>
      </c>
      <c r="J3055" s="106">
        <v>0</v>
      </c>
      <c r="K3055" s="117">
        <v>0</v>
      </c>
      <c r="L3055" s="106">
        <v>0</v>
      </c>
      <c r="M3055" s="117"/>
    </row>
    <row r="3056" spans="2:13">
      <c r="B3056" s="117" t="s">
        <v>20</v>
      </c>
      <c r="C3056" s="117" t="s">
        <v>1376</v>
      </c>
      <c r="D3056" s="117" t="s">
        <v>201</v>
      </c>
      <c r="E3056" s="117">
        <v>18011</v>
      </c>
      <c r="F3056" s="141">
        <v>44958</v>
      </c>
      <c r="G3056" s="106">
        <v>4</v>
      </c>
      <c r="H3056" s="106">
        <v>0</v>
      </c>
      <c r="I3056" s="106">
        <v>0</v>
      </c>
      <c r="J3056" s="106">
        <v>0</v>
      </c>
      <c r="K3056" s="117">
        <v>0</v>
      </c>
      <c r="L3056" s="106">
        <v>0</v>
      </c>
      <c r="M3056" s="117"/>
    </row>
    <row r="3057" spans="2:13">
      <c r="B3057" s="117" t="s">
        <v>20</v>
      </c>
      <c r="C3057" s="117" t="s">
        <v>1376</v>
      </c>
      <c r="D3057" s="117" t="s">
        <v>1603</v>
      </c>
      <c r="E3057" s="117">
        <v>15200</v>
      </c>
      <c r="F3057" s="141">
        <v>44958</v>
      </c>
      <c r="G3057" s="106">
        <v>0</v>
      </c>
      <c r="H3057" s="106">
        <v>0</v>
      </c>
      <c r="I3057" s="106">
        <v>0</v>
      </c>
      <c r="J3057" s="106">
        <v>0</v>
      </c>
      <c r="K3057" s="117">
        <v>6</v>
      </c>
      <c r="L3057" s="106">
        <v>1</v>
      </c>
      <c r="M3057" s="117"/>
    </row>
    <row r="3058" spans="2:13">
      <c r="B3058" s="117" t="s">
        <v>20</v>
      </c>
      <c r="C3058" s="117" t="s">
        <v>1385</v>
      </c>
      <c r="D3058" s="117" t="s">
        <v>1448</v>
      </c>
      <c r="E3058" s="117">
        <v>15628</v>
      </c>
      <c r="F3058" s="141">
        <v>44958</v>
      </c>
      <c r="G3058" s="106">
        <v>10</v>
      </c>
      <c r="H3058" s="106">
        <v>0</v>
      </c>
      <c r="I3058" s="106">
        <v>0</v>
      </c>
      <c r="J3058" s="106">
        <v>0</v>
      </c>
      <c r="K3058" s="117">
        <v>0</v>
      </c>
      <c r="L3058" s="106">
        <v>0</v>
      </c>
      <c r="M3058" s="117"/>
    </row>
    <row r="3059" spans="2:13">
      <c r="B3059" s="117" t="s">
        <v>20</v>
      </c>
      <c r="C3059" s="117" t="s">
        <v>1397</v>
      </c>
      <c r="D3059" s="117" t="s">
        <v>173</v>
      </c>
      <c r="E3059" s="117">
        <v>15637</v>
      </c>
      <c r="F3059" s="141">
        <v>44958</v>
      </c>
      <c r="G3059" s="106">
        <v>0</v>
      </c>
      <c r="H3059" s="106">
        <v>0</v>
      </c>
      <c r="I3059" s="106">
        <v>0</v>
      </c>
      <c r="J3059" s="106">
        <v>0</v>
      </c>
      <c r="K3059" s="117">
        <v>0</v>
      </c>
      <c r="L3059" s="106">
        <v>0</v>
      </c>
      <c r="M3059" s="117"/>
    </row>
    <row r="3060" spans="2:13">
      <c r="B3060" s="117" t="s">
        <v>20</v>
      </c>
      <c r="C3060" s="117" t="s">
        <v>1383</v>
      </c>
      <c r="D3060" s="117" t="s">
        <v>1460</v>
      </c>
      <c r="E3060" s="117">
        <v>16409</v>
      </c>
      <c r="F3060" s="141">
        <v>44958</v>
      </c>
      <c r="G3060" s="106">
        <v>0</v>
      </c>
      <c r="H3060" s="106">
        <v>0</v>
      </c>
      <c r="I3060" s="106">
        <v>0</v>
      </c>
      <c r="J3060" s="106">
        <v>0</v>
      </c>
      <c r="K3060" s="117">
        <v>3</v>
      </c>
      <c r="L3060" s="106">
        <v>0</v>
      </c>
      <c r="M3060" s="117"/>
    </row>
    <row r="3061" spans="2:13">
      <c r="B3061" s="117" t="s">
        <v>20</v>
      </c>
      <c r="C3061" s="117" t="s">
        <v>1383</v>
      </c>
      <c r="D3061" s="117" t="s">
        <v>158</v>
      </c>
      <c r="E3061" s="117">
        <v>15651</v>
      </c>
      <c r="F3061" s="141">
        <v>44958</v>
      </c>
      <c r="G3061" s="106">
        <v>0</v>
      </c>
      <c r="H3061" s="106">
        <v>0</v>
      </c>
      <c r="I3061" s="106">
        <v>0</v>
      </c>
      <c r="J3061" s="106">
        <v>0</v>
      </c>
      <c r="K3061" s="117">
        <v>0</v>
      </c>
      <c r="L3061" s="106">
        <v>0</v>
      </c>
      <c r="M3061" s="117"/>
    </row>
    <row r="3062" spans="2:13">
      <c r="B3062" s="117" t="s">
        <v>20</v>
      </c>
      <c r="C3062" s="117" t="s">
        <v>1381</v>
      </c>
      <c r="D3062" s="117" t="s">
        <v>1604</v>
      </c>
      <c r="E3062" s="117">
        <v>15654</v>
      </c>
      <c r="F3062" s="141">
        <v>44958</v>
      </c>
      <c r="G3062" s="106">
        <v>0</v>
      </c>
      <c r="H3062" s="106">
        <v>0</v>
      </c>
      <c r="I3062" s="106">
        <v>0</v>
      </c>
      <c r="J3062" s="106">
        <v>0</v>
      </c>
      <c r="K3062" s="117">
        <v>1</v>
      </c>
      <c r="L3062" s="106">
        <v>1</v>
      </c>
      <c r="M3062" s="117"/>
    </row>
    <row r="3063" spans="2:13">
      <c r="B3063" s="117" t="s">
        <v>20</v>
      </c>
      <c r="C3063" s="117" t="s">
        <v>1381</v>
      </c>
      <c r="D3063" s="117" t="s">
        <v>681</v>
      </c>
      <c r="E3063" s="117">
        <v>25155</v>
      </c>
      <c r="F3063" s="141">
        <v>44958</v>
      </c>
      <c r="G3063" s="106">
        <v>1</v>
      </c>
      <c r="H3063" s="106">
        <v>0</v>
      </c>
      <c r="I3063" s="106">
        <v>0</v>
      </c>
      <c r="J3063" s="106">
        <v>0</v>
      </c>
      <c r="K3063" s="117">
        <v>2</v>
      </c>
      <c r="L3063" s="106">
        <v>0</v>
      </c>
      <c r="M3063" s="117"/>
    </row>
    <row r="3064" spans="2:13">
      <c r="B3064" s="117" t="s">
        <v>20</v>
      </c>
      <c r="C3064" s="117" t="s">
        <v>1407</v>
      </c>
      <c r="D3064" s="117" t="s">
        <v>1605</v>
      </c>
      <c r="E3064" s="117">
        <v>15678</v>
      </c>
      <c r="F3064" s="141">
        <v>44958</v>
      </c>
      <c r="G3064" s="106">
        <v>0</v>
      </c>
      <c r="H3064" s="106">
        <v>0</v>
      </c>
      <c r="I3064" s="106">
        <v>0</v>
      </c>
      <c r="J3064" s="106">
        <v>4</v>
      </c>
      <c r="K3064" s="117">
        <v>3</v>
      </c>
      <c r="L3064" s="106">
        <v>3</v>
      </c>
      <c r="M3064" s="117"/>
    </row>
    <row r="3065" spans="2:13">
      <c r="B3065" s="117" t="s">
        <v>20</v>
      </c>
      <c r="C3065" s="117" t="s">
        <v>1389</v>
      </c>
      <c r="D3065" s="117" t="s">
        <v>1502</v>
      </c>
      <c r="E3065" s="117">
        <v>15686</v>
      </c>
      <c r="F3065" s="141">
        <v>44958</v>
      </c>
      <c r="G3065" s="106">
        <v>0</v>
      </c>
      <c r="H3065" s="106">
        <v>0</v>
      </c>
      <c r="I3065" s="106">
        <v>0</v>
      </c>
      <c r="J3065" s="106">
        <v>1</v>
      </c>
      <c r="K3065" s="117">
        <v>0</v>
      </c>
      <c r="L3065" s="106">
        <v>0</v>
      </c>
      <c r="M3065" s="117"/>
    </row>
    <row r="3066" spans="2:13">
      <c r="B3066" s="117" t="s">
        <v>20</v>
      </c>
      <c r="C3066" s="117" t="s">
        <v>1393</v>
      </c>
      <c r="D3066" s="117" t="s">
        <v>193</v>
      </c>
      <c r="E3066" s="117">
        <v>16407</v>
      </c>
      <c r="F3066" s="141">
        <v>44958</v>
      </c>
      <c r="G3066" s="106">
        <v>0</v>
      </c>
      <c r="H3066" s="106">
        <v>0</v>
      </c>
      <c r="I3066" s="106">
        <v>0</v>
      </c>
      <c r="J3066" s="106">
        <v>0</v>
      </c>
      <c r="K3066" s="117">
        <v>0</v>
      </c>
      <c r="L3066" s="106">
        <v>0</v>
      </c>
      <c r="M3066" s="117"/>
    </row>
    <row r="3067" spans="2:13">
      <c r="B3067" s="117" t="s">
        <v>20</v>
      </c>
      <c r="C3067" s="117" t="s">
        <v>1393</v>
      </c>
      <c r="D3067" s="117" t="s">
        <v>1438</v>
      </c>
      <c r="E3067" s="117">
        <v>15721</v>
      </c>
      <c r="F3067" s="141">
        <v>44958</v>
      </c>
      <c r="G3067" s="106">
        <v>0</v>
      </c>
      <c r="H3067" s="106">
        <v>0</v>
      </c>
      <c r="I3067" s="106">
        <v>0</v>
      </c>
      <c r="J3067" s="106">
        <v>0</v>
      </c>
      <c r="K3067" s="117">
        <v>0</v>
      </c>
      <c r="L3067" s="106">
        <v>0</v>
      </c>
      <c r="M3067" s="117"/>
    </row>
    <row r="3068" spans="2:13">
      <c r="B3068" s="117" t="s">
        <v>20</v>
      </c>
      <c r="C3068" s="117" t="s">
        <v>1379</v>
      </c>
      <c r="D3068" s="117" t="s">
        <v>1503</v>
      </c>
      <c r="E3068" s="117">
        <v>16682</v>
      </c>
      <c r="F3068" s="141">
        <v>44958</v>
      </c>
      <c r="G3068" s="106">
        <v>0</v>
      </c>
      <c r="H3068" s="106">
        <v>0</v>
      </c>
      <c r="I3068" s="106">
        <v>0</v>
      </c>
      <c r="J3068" s="106">
        <v>0</v>
      </c>
      <c r="K3068" s="117">
        <v>0</v>
      </c>
      <c r="L3068" s="106">
        <v>0</v>
      </c>
      <c r="M3068" s="117"/>
    </row>
    <row r="3069" spans="2:13">
      <c r="B3069" s="117" t="s">
        <v>20</v>
      </c>
      <c r="C3069" s="117" t="s">
        <v>1393</v>
      </c>
      <c r="D3069" s="117" t="s">
        <v>1440</v>
      </c>
      <c r="E3069" s="117">
        <v>15745</v>
      </c>
      <c r="F3069" s="141">
        <v>44958</v>
      </c>
      <c r="G3069" s="106">
        <v>0</v>
      </c>
      <c r="H3069" s="106">
        <v>0</v>
      </c>
      <c r="I3069" s="106">
        <v>0</v>
      </c>
      <c r="J3069" s="106">
        <v>0</v>
      </c>
      <c r="K3069" s="117">
        <v>0</v>
      </c>
      <c r="L3069" s="106">
        <v>0</v>
      </c>
      <c r="M3069" s="117"/>
    </row>
    <row r="3070" spans="2:13">
      <c r="B3070" s="117" t="s">
        <v>20</v>
      </c>
      <c r="C3070" s="117" t="s">
        <v>1399</v>
      </c>
      <c r="D3070" s="117" t="s">
        <v>161</v>
      </c>
      <c r="E3070" s="117">
        <v>16820</v>
      </c>
      <c r="F3070" s="141">
        <v>44958</v>
      </c>
      <c r="G3070" s="106">
        <v>0</v>
      </c>
      <c r="H3070" s="106">
        <v>0</v>
      </c>
      <c r="I3070" s="106">
        <v>0</v>
      </c>
      <c r="J3070" s="106">
        <v>1</v>
      </c>
      <c r="K3070" s="117">
        <v>0</v>
      </c>
      <c r="L3070" s="106">
        <v>0</v>
      </c>
      <c r="M3070" s="117"/>
    </row>
    <row r="3071" spans="2:13">
      <c r="B3071" s="117" t="s">
        <v>20</v>
      </c>
      <c r="C3071" s="117" t="s">
        <v>1407</v>
      </c>
      <c r="D3071" s="117" t="s">
        <v>205</v>
      </c>
      <c r="E3071" s="117">
        <v>15763</v>
      </c>
      <c r="F3071" s="141">
        <v>44958</v>
      </c>
      <c r="G3071" s="106">
        <v>0</v>
      </c>
      <c r="H3071" s="106">
        <v>0</v>
      </c>
      <c r="I3071" s="106">
        <v>0</v>
      </c>
      <c r="J3071" s="106">
        <v>0</v>
      </c>
      <c r="K3071" s="117">
        <v>1</v>
      </c>
      <c r="L3071" s="106">
        <v>1</v>
      </c>
      <c r="M3071" s="117"/>
    </row>
    <row r="3072" spans="2:13">
      <c r="B3072" s="117" t="s">
        <v>20</v>
      </c>
      <c r="C3072" s="117" t="s">
        <v>1397</v>
      </c>
      <c r="D3072" s="117" t="s">
        <v>1606</v>
      </c>
      <c r="E3072" s="117">
        <v>15764</v>
      </c>
      <c r="F3072" s="141">
        <v>44958</v>
      </c>
      <c r="G3072" s="106">
        <v>0</v>
      </c>
      <c r="H3072" s="106">
        <v>0</v>
      </c>
      <c r="I3072" s="106">
        <v>0</v>
      </c>
      <c r="J3072" s="106">
        <v>0</v>
      </c>
      <c r="K3072" s="117">
        <v>0</v>
      </c>
      <c r="L3072" s="106">
        <v>0</v>
      </c>
      <c r="M3072" s="117"/>
    </row>
    <row r="3073" spans="2:13">
      <c r="B3073" s="117" t="s">
        <v>20</v>
      </c>
      <c r="C3073" s="117" t="s">
        <v>1388</v>
      </c>
      <c r="D3073" s="117" t="s">
        <v>1441</v>
      </c>
      <c r="E3073" s="117">
        <v>15772</v>
      </c>
      <c r="F3073" s="141">
        <v>44958</v>
      </c>
      <c r="G3073" s="106">
        <v>0</v>
      </c>
      <c r="H3073" s="106">
        <v>0</v>
      </c>
      <c r="I3073" s="106">
        <v>0</v>
      </c>
      <c r="J3073" s="106">
        <v>0</v>
      </c>
      <c r="K3073" s="117">
        <v>0</v>
      </c>
      <c r="L3073" s="106">
        <v>0</v>
      </c>
      <c r="M3073" s="117"/>
    </row>
    <row r="3074" spans="2:13">
      <c r="B3074" s="117" t="s">
        <v>20</v>
      </c>
      <c r="C3074" s="117" t="s">
        <v>1385</v>
      </c>
      <c r="D3074" s="117" t="s">
        <v>1505</v>
      </c>
      <c r="E3074" s="117">
        <v>24053</v>
      </c>
      <c r="F3074" s="141">
        <v>44958</v>
      </c>
      <c r="G3074" s="106">
        <v>0</v>
      </c>
      <c r="H3074" s="106">
        <v>1</v>
      </c>
      <c r="I3074" s="106">
        <v>1</v>
      </c>
      <c r="J3074" s="106">
        <v>0</v>
      </c>
      <c r="K3074" s="117">
        <v>0</v>
      </c>
      <c r="L3074" s="106">
        <v>0</v>
      </c>
      <c r="M3074" s="117"/>
    </row>
    <row r="3075" spans="2:13">
      <c r="B3075" s="117" t="s">
        <v>20</v>
      </c>
      <c r="C3075" s="117" t="s">
        <v>1385</v>
      </c>
      <c r="D3075" s="117" t="s">
        <v>176</v>
      </c>
      <c r="E3075" s="117">
        <v>15778</v>
      </c>
      <c r="F3075" s="141">
        <v>44958</v>
      </c>
      <c r="G3075" s="106">
        <v>0</v>
      </c>
      <c r="H3075" s="106">
        <v>0</v>
      </c>
      <c r="I3075" s="106">
        <v>0</v>
      </c>
      <c r="J3075" s="106">
        <v>0</v>
      </c>
      <c r="K3075" s="117">
        <v>2</v>
      </c>
      <c r="L3075" s="106">
        <v>0</v>
      </c>
      <c r="M3075" s="117"/>
    </row>
    <row r="3076" spans="2:13">
      <c r="B3076" s="117" t="s">
        <v>20</v>
      </c>
      <c r="C3076" s="117" t="s">
        <v>1376</v>
      </c>
      <c r="D3076" s="117" t="s">
        <v>1574</v>
      </c>
      <c r="E3076" s="117">
        <v>26579</v>
      </c>
      <c r="F3076" s="141">
        <v>44958</v>
      </c>
      <c r="G3076" s="106">
        <v>2</v>
      </c>
      <c r="H3076" s="106">
        <v>0</v>
      </c>
      <c r="I3076" s="106">
        <v>0</v>
      </c>
      <c r="J3076" s="106">
        <v>0</v>
      </c>
      <c r="K3076" s="117">
        <v>0</v>
      </c>
      <c r="L3076" s="106">
        <v>0</v>
      </c>
      <c r="M3076" s="117"/>
    </row>
    <row r="3077" spans="2:13">
      <c r="B3077" s="117" t="s">
        <v>20</v>
      </c>
      <c r="C3077" s="117" t="s">
        <v>1389</v>
      </c>
      <c r="D3077" s="117" t="s">
        <v>1466</v>
      </c>
      <c r="E3077" s="117">
        <v>14183</v>
      </c>
      <c r="F3077" s="141">
        <v>44986</v>
      </c>
      <c r="G3077" s="106">
        <v>0</v>
      </c>
      <c r="H3077" s="106">
        <v>0</v>
      </c>
      <c r="I3077" s="106">
        <v>0</v>
      </c>
      <c r="J3077" s="106">
        <v>0</v>
      </c>
      <c r="K3077" s="117">
        <v>0</v>
      </c>
      <c r="L3077" s="106">
        <v>0</v>
      </c>
      <c r="M3077" s="117"/>
    </row>
    <row r="3078" spans="2:13">
      <c r="B3078" s="117" t="s">
        <v>20</v>
      </c>
      <c r="C3078" s="117" t="s">
        <v>1379</v>
      </c>
      <c r="D3078" s="117" t="s">
        <v>1506</v>
      </c>
      <c r="E3078" s="117">
        <v>19885</v>
      </c>
      <c r="F3078" s="141">
        <v>44986</v>
      </c>
      <c r="G3078" s="106">
        <v>0</v>
      </c>
      <c r="H3078" s="106">
        <v>0</v>
      </c>
      <c r="I3078" s="106">
        <v>0</v>
      </c>
      <c r="J3078" s="106">
        <v>0</v>
      </c>
      <c r="K3078" s="117">
        <v>0</v>
      </c>
      <c r="L3078" s="106">
        <v>0</v>
      </c>
      <c r="M3078" s="117"/>
    </row>
    <row r="3079" spans="2:13">
      <c r="B3079" s="117" t="s">
        <v>20</v>
      </c>
      <c r="C3079" s="117" t="s">
        <v>1393</v>
      </c>
      <c r="D3079" s="117" t="s">
        <v>1442</v>
      </c>
      <c r="E3079" s="117">
        <v>14222</v>
      </c>
      <c r="F3079" s="141">
        <v>44986</v>
      </c>
      <c r="G3079" s="106">
        <v>0</v>
      </c>
      <c r="H3079" s="106">
        <v>0</v>
      </c>
      <c r="I3079" s="106">
        <v>0</v>
      </c>
      <c r="J3079" s="106">
        <v>0</v>
      </c>
      <c r="K3079" s="117">
        <v>0</v>
      </c>
      <c r="L3079" s="106">
        <v>0</v>
      </c>
      <c r="M3079" s="117"/>
    </row>
    <row r="3080" spans="2:13">
      <c r="B3080" s="117" t="s">
        <v>20</v>
      </c>
      <c r="C3080" s="117" t="s">
        <v>1376</v>
      </c>
      <c r="D3080" s="117" t="s">
        <v>1508</v>
      </c>
      <c r="E3080" s="117">
        <v>14226</v>
      </c>
      <c r="F3080" s="141">
        <v>44986</v>
      </c>
      <c r="G3080" s="106">
        <v>0</v>
      </c>
      <c r="H3080" s="106">
        <v>0</v>
      </c>
      <c r="I3080" s="106">
        <v>0</v>
      </c>
      <c r="J3080" s="106">
        <v>0</v>
      </c>
      <c r="K3080" s="117">
        <v>0</v>
      </c>
      <c r="L3080" s="106">
        <v>0</v>
      </c>
      <c r="M3080" s="117"/>
    </row>
    <row r="3081" spans="2:13">
      <c r="B3081" s="117" t="s">
        <v>20</v>
      </c>
      <c r="C3081" s="117" t="s">
        <v>1393</v>
      </c>
      <c r="D3081" s="117" t="s">
        <v>1469</v>
      </c>
      <c r="E3081" s="117">
        <v>23444</v>
      </c>
      <c r="F3081" s="141">
        <v>44986</v>
      </c>
      <c r="G3081" s="106">
        <v>0</v>
      </c>
      <c r="H3081" s="106">
        <v>0</v>
      </c>
      <c r="I3081" s="106">
        <v>0</v>
      </c>
      <c r="J3081" s="106">
        <v>0</v>
      </c>
      <c r="K3081" s="117">
        <v>0</v>
      </c>
      <c r="L3081" s="106">
        <v>0</v>
      </c>
      <c r="M3081" s="117"/>
    </row>
    <row r="3082" spans="2:13">
      <c r="B3082" s="117" t="s">
        <v>20</v>
      </c>
      <c r="C3082" s="117" t="s">
        <v>1393</v>
      </c>
      <c r="D3082" s="117" t="s">
        <v>181</v>
      </c>
      <c r="E3082" s="117">
        <v>14247</v>
      </c>
      <c r="F3082" s="141">
        <v>44986</v>
      </c>
      <c r="G3082" s="106">
        <v>39</v>
      </c>
      <c r="H3082" s="106">
        <v>0</v>
      </c>
      <c r="I3082" s="106">
        <v>0</v>
      </c>
      <c r="J3082" s="106">
        <v>0</v>
      </c>
      <c r="K3082" s="117">
        <v>0</v>
      </c>
      <c r="L3082" s="106">
        <v>0</v>
      </c>
      <c r="M3082" s="117"/>
    </row>
    <row r="3083" spans="2:13">
      <c r="B3083" s="117" t="s">
        <v>20</v>
      </c>
      <c r="C3083" s="117" t="s">
        <v>1383</v>
      </c>
      <c r="D3083" s="117" t="s">
        <v>1384</v>
      </c>
      <c r="E3083" s="117">
        <v>24855</v>
      </c>
      <c r="F3083" s="141">
        <v>44986</v>
      </c>
      <c r="G3083" s="106">
        <v>1</v>
      </c>
      <c r="H3083" s="106">
        <v>0</v>
      </c>
      <c r="I3083" s="106">
        <v>0</v>
      </c>
      <c r="J3083" s="106">
        <v>0</v>
      </c>
      <c r="K3083" s="117">
        <v>0</v>
      </c>
      <c r="L3083" s="106">
        <v>0</v>
      </c>
      <c r="M3083" s="117"/>
    </row>
    <row r="3084" spans="2:13">
      <c r="B3084" s="117" t="s">
        <v>20</v>
      </c>
      <c r="C3084" s="117" t="s">
        <v>1379</v>
      </c>
      <c r="D3084" s="117" t="s">
        <v>1532</v>
      </c>
      <c r="E3084" s="117">
        <v>14291</v>
      </c>
      <c r="F3084" s="141">
        <v>44986</v>
      </c>
      <c r="G3084" s="106">
        <v>0</v>
      </c>
      <c r="H3084" s="106">
        <v>0</v>
      </c>
      <c r="I3084" s="106">
        <v>0</v>
      </c>
      <c r="J3084" s="106">
        <v>0</v>
      </c>
      <c r="K3084" s="117">
        <v>0</v>
      </c>
      <c r="L3084" s="106">
        <v>0</v>
      </c>
      <c r="M3084" s="117"/>
    </row>
    <row r="3085" spans="2:13">
      <c r="B3085" s="117" t="s">
        <v>20</v>
      </c>
      <c r="C3085" s="117" t="s">
        <v>1393</v>
      </c>
      <c r="D3085" s="117" t="s">
        <v>182</v>
      </c>
      <c r="E3085" s="117">
        <v>14396</v>
      </c>
      <c r="F3085" s="141">
        <v>44986</v>
      </c>
      <c r="G3085" s="106">
        <v>19</v>
      </c>
      <c r="H3085" s="106">
        <v>0</v>
      </c>
      <c r="I3085" s="106">
        <v>0</v>
      </c>
      <c r="J3085" s="106">
        <v>0</v>
      </c>
      <c r="K3085" s="117">
        <v>0</v>
      </c>
      <c r="L3085" s="106">
        <v>0</v>
      </c>
      <c r="M3085" s="117"/>
    </row>
    <row r="3086" spans="2:13">
      <c r="B3086" s="117" t="s">
        <v>20</v>
      </c>
      <c r="C3086" s="117" t="s">
        <v>1381</v>
      </c>
      <c r="D3086" s="117" t="s">
        <v>150</v>
      </c>
      <c r="E3086" s="117">
        <v>14425</v>
      </c>
      <c r="F3086" s="141">
        <v>44986</v>
      </c>
      <c r="G3086" s="106">
        <v>2</v>
      </c>
      <c r="H3086" s="106">
        <v>0</v>
      </c>
      <c r="I3086" s="106">
        <v>0</v>
      </c>
      <c r="J3086" s="106">
        <v>0</v>
      </c>
      <c r="K3086" s="117">
        <v>0</v>
      </c>
      <c r="L3086" s="106">
        <v>0</v>
      </c>
      <c r="M3086" s="117"/>
    </row>
    <row r="3087" spans="2:13">
      <c r="B3087" s="117" t="s">
        <v>20</v>
      </c>
      <c r="C3087" s="117" t="s">
        <v>1399</v>
      </c>
      <c r="D3087" s="117" t="s">
        <v>1474</v>
      </c>
      <c r="E3087" s="117">
        <v>14431</v>
      </c>
      <c r="F3087" s="141">
        <v>44986</v>
      </c>
      <c r="G3087" s="106">
        <v>48</v>
      </c>
      <c r="H3087" s="106">
        <v>0</v>
      </c>
      <c r="I3087" s="106">
        <v>0</v>
      </c>
      <c r="J3087" s="106">
        <v>0</v>
      </c>
      <c r="K3087" s="117">
        <v>0</v>
      </c>
      <c r="L3087" s="106">
        <v>0</v>
      </c>
      <c r="M3087" s="117"/>
    </row>
    <row r="3088" spans="2:13">
      <c r="B3088" s="117" t="s">
        <v>20</v>
      </c>
      <c r="C3088" s="117" t="s">
        <v>1376</v>
      </c>
      <c r="D3088" s="117" t="s">
        <v>1607</v>
      </c>
      <c r="E3088" s="117">
        <v>23072</v>
      </c>
      <c r="F3088" s="141">
        <v>44986</v>
      </c>
      <c r="G3088" s="106">
        <v>0</v>
      </c>
      <c r="H3088" s="106">
        <v>0</v>
      </c>
      <c r="I3088" s="106">
        <v>0</v>
      </c>
      <c r="J3088" s="106">
        <v>0</v>
      </c>
      <c r="K3088" s="117">
        <v>0</v>
      </c>
      <c r="L3088" s="106">
        <v>0</v>
      </c>
      <c r="M3088" s="117"/>
    </row>
    <row r="3089" spans="2:13">
      <c r="B3089" s="117" t="s">
        <v>20</v>
      </c>
      <c r="C3089" s="117" t="s">
        <v>1381</v>
      </c>
      <c r="D3089" s="117" t="s">
        <v>1387</v>
      </c>
      <c r="E3089" s="117">
        <v>16378</v>
      </c>
      <c r="F3089" s="141">
        <v>44986</v>
      </c>
      <c r="G3089" s="106">
        <v>2</v>
      </c>
      <c r="H3089" s="106">
        <v>0</v>
      </c>
      <c r="I3089" s="106">
        <v>0</v>
      </c>
      <c r="J3089" s="106">
        <v>0</v>
      </c>
      <c r="K3089" s="117">
        <v>0</v>
      </c>
      <c r="L3089" s="106">
        <v>0</v>
      </c>
      <c r="M3089" s="117"/>
    </row>
    <row r="3090" spans="2:13">
      <c r="B3090" s="117" t="s">
        <v>20</v>
      </c>
      <c r="C3090" s="117" t="s">
        <v>1381</v>
      </c>
      <c r="D3090" s="117" t="s">
        <v>1477</v>
      </c>
      <c r="E3090" s="117">
        <v>14510</v>
      </c>
      <c r="F3090" s="141">
        <v>44986</v>
      </c>
      <c r="G3090" s="106">
        <v>1</v>
      </c>
      <c r="H3090" s="106">
        <v>0</v>
      </c>
      <c r="I3090" s="106">
        <v>0</v>
      </c>
      <c r="J3090" s="106">
        <v>0</v>
      </c>
      <c r="K3090" s="117">
        <v>0</v>
      </c>
      <c r="L3090" s="106">
        <v>0</v>
      </c>
      <c r="M3090" s="117"/>
    </row>
    <row r="3091" spans="2:13">
      <c r="B3091" s="117" t="s">
        <v>20</v>
      </c>
      <c r="C3091" s="117" t="s">
        <v>1381</v>
      </c>
      <c r="D3091" s="117" t="s">
        <v>1577</v>
      </c>
      <c r="E3091" s="117">
        <v>28698</v>
      </c>
      <c r="F3091" s="141">
        <v>44986</v>
      </c>
      <c r="G3091" s="106">
        <v>2</v>
      </c>
      <c r="H3091" s="106">
        <v>0</v>
      </c>
      <c r="I3091" s="106">
        <v>0</v>
      </c>
      <c r="J3091" s="106">
        <v>0</v>
      </c>
      <c r="K3091" s="117">
        <v>0</v>
      </c>
      <c r="L3091" s="106">
        <v>0</v>
      </c>
      <c r="M3091" s="117"/>
    </row>
    <row r="3092" spans="2:13">
      <c r="B3092" s="117" t="s">
        <v>20</v>
      </c>
      <c r="C3092" s="117" t="s">
        <v>1383</v>
      </c>
      <c r="D3092" s="117" t="s">
        <v>572</v>
      </c>
      <c r="E3092" s="117">
        <v>16394</v>
      </c>
      <c r="F3092" s="141">
        <v>44986</v>
      </c>
      <c r="G3092" s="106">
        <v>9</v>
      </c>
      <c r="H3092" s="106">
        <v>0</v>
      </c>
      <c r="I3092" s="106">
        <v>0</v>
      </c>
      <c r="J3092" s="106">
        <v>0</v>
      </c>
      <c r="K3092" s="117">
        <v>0</v>
      </c>
      <c r="L3092" s="106">
        <v>0</v>
      </c>
      <c r="M3092" s="117"/>
    </row>
    <row r="3093" spans="2:13">
      <c r="B3093" s="117" t="s">
        <v>20</v>
      </c>
      <c r="C3093" s="117" t="s">
        <v>1381</v>
      </c>
      <c r="D3093" s="117" t="s">
        <v>1587</v>
      </c>
      <c r="E3093" s="117">
        <v>14513</v>
      </c>
      <c r="F3093" s="141">
        <v>44986</v>
      </c>
      <c r="G3093" s="106">
        <v>1</v>
      </c>
      <c r="H3093" s="106">
        <v>0</v>
      </c>
      <c r="I3093" s="106">
        <v>0</v>
      </c>
      <c r="J3093" s="106">
        <v>0</v>
      </c>
      <c r="K3093" s="117">
        <v>0</v>
      </c>
      <c r="L3093" s="106">
        <v>0</v>
      </c>
      <c r="M3093" s="117"/>
    </row>
    <row r="3094" spans="2:13">
      <c r="B3094" s="117" t="s">
        <v>20</v>
      </c>
      <c r="C3094" s="117" t="s">
        <v>1393</v>
      </c>
      <c r="D3094" s="117" t="s">
        <v>1478</v>
      </c>
      <c r="E3094" s="117">
        <v>22484</v>
      </c>
      <c r="F3094" s="141">
        <v>44986</v>
      </c>
      <c r="G3094" s="106">
        <v>4</v>
      </c>
      <c r="H3094" s="106">
        <v>0</v>
      </c>
      <c r="I3094" s="106">
        <v>0</v>
      </c>
      <c r="J3094" s="106">
        <v>0</v>
      </c>
      <c r="K3094" s="117">
        <v>0</v>
      </c>
      <c r="L3094" s="106">
        <v>0</v>
      </c>
      <c r="M3094" s="117"/>
    </row>
    <row r="3095" spans="2:13">
      <c r="B3095" s="117" t="s">
        <v>20</v>
      </c>
      <c r="C3095" s="117" t="s">
        <v>1393</v>
      </c>
      <c r="D3095" s="117" t="s">
        <v>35</v>
      </c>
      <c r="E3095" s="117">
        <v>14552</v>
      </c>
      <c r="F3095" s="141">
        <v>44986</v>
      </c>
      <c r="G3095" s="106">
        <v>5</v>
      </c>
      <c r="H3095" s="106">
        <v>0</v>
      </c>
      <c r="I3095" s="106">
        <v>0</v>
      </c>
      <c r="J3095" s="106">
        <v>0</v>
      </c>
      <c r="K3095" s="117">
        <v>0</v>
      </c>
      <c r="L3095" s="106">
        <v>0</v>
      </c>
      <c r="M3095" s="117"/>
    </row>
    <row r="3096" spans="2:13">
      <c r="B3096" s="117" t="s">
        <v>20</v>
      </c>
      <c r="C3096" s="117" t="s">
        <v>1383</v>
      </c>
      <c r="D3096" s="117" t="s">
        <v>23</v>
      </c>
      <c r="E3096" s="117">
        <v>14559</v>
      </c>
      <c r="F3096" s="141">
        <v>44986</v>
      </c>
      <c r="G3096" s="106">
        <v>12</v>
      </c>
      <c r="H3096" s="106">
        <v>0</v>
      </c>
      <c r="I3096" s="106">
        <v>0</v>
      </c>
      <c r="J3096" s="106">
        <v>0</v>
      </c>
      <c r="K3096" s="117">
        <v>0</v>
      </c>
      <c r="L3096" s="106">
        <v>0</v>
      </c>
      <c r="M3096" s="117"/>
    </row>
    <row r="3097" spans="2:13">
      <c r="B3097" s="117" t="s">
        <v>20</v>
      </c>
      <c r="C3097" s="117" t="s">
        <v>1385</v>
      </c>
      <c r="D3097" s="117" t="s">
        <v>1579</v>
      </c>
      <c r="E3097" s="117">
        <v>20839</v>
      </c>
      <c r="F3097" s="141">
        <v>44986</v>
      </c>
      <c r="G3097" s="106">
        <v>12</v>
      </c>
      <c r="H3097" s="106">
        <v>0</v>
      </c>
      <c r="I3097" s="106">
        <v>0</v>
      </c>
      <c r="J3097" s="106">
        <v>0</v>
      </c>
      <c r="K3097" s="117">
        <v>0</v>
      </c>
      <c r="L3097" s="106">
        <v>0</v>
      </c>
      <c r="M3097" s="117"/>
    </row>
    <row r="3098" spans="2:13">
      <c r="B3098" s="117" t="s">
        <v>20</v>
      </c>
      <c r="C3098" s="117" t="s">
        <v>1388</v>
      </c>
      <c r="D3098" s="117" t="s">
        <v>585</v>
      </c>
      <c r="E3098" s="117">
        <v>28739</v>
      </c>
      <c r="F3098" s="141">
        <v>44986</v>
      </c>
      <c r="G3098" s="106">
        <v>10</v>
      </c>
      <c r="H3098" s="106">
        <v>0</v>
      </c>
      <c r="I3098" s="106">
        <v>0</v>
      </c>
      <c r="J3098" s="106">
        <v>0</v>
      </c>
      <c r="K3098" s="117">
        <v>0</v>
      </c>
      <c r="L3098" s="106">
        <v>0</v>
      </c>
      <c r="M3098" s="117"/>
    </row>
    <row r="3099" spans="2:13">
      <c r="B3099" s="117" t="s">
        <v>20</v>
      </c>
      <c r="C3099" s="117" t="s">
        <v>1385</v>
      </c>
      <c r="D3099" s="117" t="s">
        <v>174</v>
      </c>
      <c r="E3099" s="117">
        <v>14610</v>
      </c>
      <c r="F3099" s="141">
        <v>44986</v>
      </c>
      <c r="G3099" s="106">
        <v>2</v>
      </c>
      <c r="H3099" s="106">
        <v>0</v>
      </c>
      <c r="I3099" s="106">
        <v>0</v>
      </c>
      <c r="J3099" s="106">
        <v>0</v>
      </c>
      <c r="K3099" s="117">
        <v>0</v>
      </c>
      <c r="L3099" s="106">
        <v>0</v>
      </c>
      <c r="M3099" s="117"/>
    </row>
    <row r="3100" spans="2:13">
      <c r="B3100" s="117" t="s">
        <v>20</v>
      </c>
      <c r="C3100" s="117" t="s">
        <v>1379</v>
      </c>
      <c r="D3100" s="117" t="s">
        <v>1482</v>
      </c>
      <c r="E3100" s="117">
        <v>17301</v>
      </c>
      <c r="F3100" s="141">
        <v>44986</v>
      </c>
      <c r="G3100" s="106">
        <v>10</v>
      </c>
      <c r="H3100" s="106">
        <v>0</v>
      </c>
      <c r="I3100" s="106">
        <v>0</v>
      </c>
      <c r="J3100" s="106">
        <v>0</v>
      </c>
      <c r="K3100" s="117">
        <v>0</v>
      </c>
      <c r="L3100" s="106">
        <v>0</v>
      </c>
      <c r="M3100" s="117"/>
    </row>
    <row r="3101" spans="2:13">
      <c r="B3101" s="117" t="s">
        <v>20</v>
      </c>
      <c r="C3101" s="117" t="s">
        <v>1388</v>
      </c>
      <c r="D3101" s="117" t="s">
        <v>1454</v>
      </c>
      <c r="E3101" s="117">
        <v>14801</v>
      </c>
      <c r="F3101" s="141">
        <v>44986</v>
      </c>
      <c r="G3101" s="106">
        <v>86</v>
      </c>
      <c r="H3101" s="106">
        <v>0</v>
      </c>
      <c r="I3101" s="106">
        <v>0</v>
      </c>
      <c r="J3101" s="106">
        <v>0</v>
      </c>
      <c r="K3101" s="117">
        <v>0</v>
      </c>
      <c r="L3101" s="106">
        <v>0</v>
      </c>
      <c r="M3101" s="117"/>
    </row>
    <row r="3102" spans="2:13">
      <c r="B3102" s="117" t="s">
        <v>20</v>
      </c>
      <c r="C3102" s="117" t="s">
        <v>1381</v>
      </c>
      <c r="D3102" s="117" t="s">
        <v>152</v>
      </c>
      <c r="E3102" s="117">
        <v>14802</v>
      </c>
      <c r="F3102" s="141">
        <v>44986</v>
      </c>
      <c r="G3102" s="106">
        <v>8</v>
      </c>
      <c r="H3102" s="106">
        <v>0</v>
      </c>
      <c r="I3102" s="106">
        <v>0</v>
      </c>
      <c r="J3102" s="106">
        <v>0</v>
      </c>
      <c r="K3102" s="117">
        <v>0</v>
      </c>
      <c r="L3102" s="106">
        <v>0</v>
      </c>
      <c r="M3102" s="117"/>
    </row>
    <row r="3103" spans="2:13">
      <c r="B3103" s="117" t="s">
        <v>20</v>
      </c>
      <c r="C3103" s="117" t="s">
        <v>1381</v>
      </c>
      <c r="D3103" s="117" t="s">
        <v>1588</v>
      </c>
      <c r="E3103" s="117">
        <v>19740</v>
      </c>
      <c r="F3103" s="141">
        <v>44986</v>
      </c>
      <c r="G3103" s="106">
        <v>0</v>
      </c>
      <c r="H3103" s="106">
        <v>0</v>
      </c>
      <c r="I3103" s="106">
        <v>0</v>
      </c>
      <c r="J3103" s="106">
        <v>0</v>
      </c>
      <c r="K3103" s="117">
        <v>0</v>
      </c>
      <c r="L3103" s="106">
        <v>0</v>
      </c>
      <c r="M3103" s="117"/>
    </row>
    <row r="3104" spans="2:13">
      <c r="B3104" s="117" t="s">
        <v>20</v>
      </c>
      <c r="C3104" s="117" t="s">
        <v>1379</v>
      </c>
      <c r="D3104" s="117" t="s">
        <v>1485</v>
      </c>
      <c r="E3104" s="117">
        <v>22641</v>
      </c>
      <c r="F3104" s="141">
        <v>44986</v>
      </c>
      <c r="G3104" s="106">
        <v>70</v>
      </c>
      <c r="H3104" s="106">
        <v>0</v>
      </c>
      <c r="I3104" s="106">
        <v>0</v>
      </c>
      <c r="J3104" s="106">
        <v>0</v>
      </c>
      <c r="K3104" s="117">
        <v>0</v>
      </c>
      <c r="L3104" s="106">
        <v>0</v>
      </c>
      <c r="M3104" s="117"/>
    </row>
    <row r="3105" spans="2:13">
      <c r="B3105" s="117" t="s">
        <v>20</v>
      </c>
      <c r="C3105" s="117" t="s">
        <v>1379</v>
      </c>
      <c r="D3105" s="117" t="s">
        <v>1486</v>
      </c>
      <c r="E3105" s="117">
        <v>14836</v>
      </c>
      <c r="F3105" s="141">
        <v>44986</v>
      </c>
      <c r="G3105" s="106">
        <v>24</v>
      </c>
      <c r="H3105" s="106">
        <v>0</v>
      </c>
      <c r="I3105" s="106">
        <v>0</v>
      </c>
      <c r="J3105" s="106">
        <v>0</v>
      </c>
      <c r="K3105" s="117">
        <v>0</v>
      </c>
      <c r="L3105" s="106">
        <v>0</v>
      </c>
      <c r="M3105" s="117"/>
    </row>
    <row r="3106" spans="2:13">
      <c r="B3106" s="117" t="s">
        <v>20</v>
      </c>
      <c r="C3106" s="117" t="s">
        <v>1381</v>
      </c>
      <c r="D3106" s="117" t="s">
        <v>1514</v>
      </c>
      <c r="E3106" s="117">
        <v>14845</v>
      </c>
      <c r="F3106" s="141">
        <v>44986</v>
      </c>
      <c r="G3106" s="106">
        <v>8</v>
      </c>
      <c r="H3106" s="106">
        <v>0</v>
      </c>
      <c r="I3106" s="106">
        <v>0</v>
      </c>
      <c r="J3106" s="106">
        <v>0</v>
      </c>
      <c r="K3106" s="117">
        <v>0</v>
      </c>
      <c r="L3106" s="106">
        <v>0</v>
      </c>
      <c r="M3106" s="117"/>
    </row>
    <row r="3107" spans="2:13">
      <c r="B3107" s="117" t="s">
        <v>20</v>
      </c>
      <c r="C3107" s="117" t="s">
        <v>1393</v>
      </c>
      <c r="D3107" s="117" t="s">
        <v>185</v>
      </c>
      <c r="E3107" s="117">
        <v>16390</v>
      </c>
      <c r="F3107" s="141">
        <v>44986</v>
      </c>
      <c r="G3107" s="106">
        <v>0</v>
      </c>
      <c r="H3107" s="106">
        <v>0</v>
      </c>
      <c r="I3107" s="106">
        <v>1</v>
      </c>
      <c r="J3107" s="106">
        <v>0</v>
      </c>
      <c r="K3107" s="117">
        <v>0</v>
      </c>
      <c r="L3107" s="106">
        <v>0</v>
      </c>
      <c r="M3107" s="117"/>
    </row>
    <row r="3108" spans="2:13">
      <c r="B3108" s="117" t="s">
        <v>20</v>
      </c>
      <c r="C3108" s="117" t="s">
        <v>1388</v>
      </c>
      <c r="D3108" s="117" t="s">
        <v>24</v>
      </c>
      <c r="E3108" s="117">
        <v>17821</v>
      </c>
      <c r="F3108" s="141">
        <v>44986</v>
      </c>
      <c r="G3108" s="106">
        <v>33</v>
      </c>
      <c r="H3108" s="106">
        <v>0</v>
      </c>
      <c r="I3108" s="106">
        <v>0</v>
      </c>
      <c r="J3108" s="106">
        <v>0</v>
      </c>
      <c r="K3108" s="117">
        <v>0</v>
      </c>
      <c r="L3108" s="106">
        <v>0</v>
      </c>
      <c r="M3108" s="117"/>
    </row>
    <row r="3109" spans="2:13">
      <c r="B3109" s="117" t="s">
        <v>20</v>
      </c>
      <c r="C3109" s="117" t="s">
        <v>1388</v>
      </c>
      <c r="D3109" s="117" t="s">
        <v>1444</v>
      </c>
      <c r="E3109" s="117">
        <v>19883</v>
      </c>
      <c r="F3109" s="141">
        <v>44986</v>
      </c>
      <c r="G3109" s="106">
        <v>19</v>
      </c>
      <c r="H3109" s="106">
        <v>0</v>
      </c>
      <c r="I3109" s="106">
        <v>0</v>
      </c>
      <c r="J3109" s="106">
        <v>0</v>
      </c>
      <c r="K3109" s="117">
        <v>0</v>
      </c>
      <c r="L3109" s="106">
        <v>0</v>
      </c>
      <c r="M3109" s="117"/>
    </row>
    <row r="3110" spans="2:13">
      <c r="B3110" s="117" t="s">
        <v>20</v>
      </c>
      <c r="C3110" s="117" t="s">
        <v>1381</v>
      </c>
      <c r="D3110" s="117" t="s">
        <v>605</v>
      </c>
      <c r="E3110" s="117">
        <v>14926</v>
      </c>
      <c r="F3110" s="141">
        <v>44986</v>
      </c>
      <c r="G3110" s="106">
        <v>40</v>
      </c>
      <c r="H3110" s="106">
        <v>0</v>
      </c>
      <c r="I3110" s="106">
        <v>0</v>
      </c>
      <c r="J3110" s="106">
        <v>0</v>
      </c>
      <c r="K3110" s="117">
        <v>0</v>
      </c>
      <c r="L3110" s="106">
        <v>0</v>
      </c>
      <c r="M3110" s="117"/>
    </row>
    <row r="3111" spans="2:13">
      <c r="B3111" s="117" t="s">
        <v>20</v>
      </c>
      <c r="C3111" s="117" t="s">
        <v>1379</v>
      </c>
      <c r="D3111" s="117" t="s">
        <v>1488</v>
      </c>
      <c r="E3111" s="117">
        <v>16391</v>
      </c>
      <c r="F3111" s="141">
        <v>44986</v>
      </c>
      <c r="G3111" s="106">
        <v>27</v>
      </c>
      <c r="H3111" s="106">
        <v>0</v>
      </c>
      <c r="I3111" s="106">
        <v>0</v>
      </c>
      <c r="J3111" s="106">
        <v>0</v>
      </c>
      <c r="K3111" s="117">
        <v>0</v>
      </c>
      <c r="L3111" s="106">
        <v>0</v>
      </c>
      <c r="M3111" s="117"/>
    </row>
    <row r="3112" spans="2:13">
      <c r="B3112" s="117" t="s">
        <v>20</v>
      </c>
      <c r="C3112" s="117" t="s">
        <v>1397</v>
      </c>
      <c r="D3112" s="117" t="s">
        <v>28</v>
      </c>
      <c r="E3112" s="117">
        <v>15008</v>
      </c>
      <c r="F3112" s="141">
        <v>44986</v>
      </c>
      <c r="G3112" s="106">
        <v>19</v>
      </c>
      <c r="H3112" s="106">
        <v>0</v>
      </c>
      <c r="I3112" s="106">
        <v>0</v>
      </c>
      <c r="J3112" s="106">
        <v>0</v>
      </c>
      <c r="K3112" s="117">
        <v>0</v>
      </c>
      <c r="L3112" s="106">
        <v>0</v>
      </c>
      <c r="M3112" s="117"/>
    </row>
    <row r="3113" spans="2:13">
      <c r="B3113" s="117" t="s">
        <v>20</v>
      </c>
      <c r="C3113" s="117" t="s">
        <v>1388</v>
      </c>
      <c r="D3113" s="117" t="s">
        <v>163</v>
      </c>
      <c r="E3113" s="117">
        <v>15078</v>
      </c>
      <c r="F3113" s="141">
        <v>44986</v>
      </c>
      <c r="G3113" s="106">
        <v>0</v>
      </c>
      <c r="H3113" s="106">
        <v>0</v>
      </c>
      <c r="I3113" s="106">
        <v>0</v>
      </c>
      <c r="J3113" s="106">
        <v>0</v>
      </c>
      <c r="K3113" s="117">
        <v>0</v>
      </c>
      <c r="L3113" s="106">
        <v>0</v>
      </c>
      <c r="M3113" s="117"/>
    </row>
    <row r="3114" spans="2:13">
      <c r="B3114" s="117" t="s">
        <v>20</v>
      </c>
      <c r="C3114" s="117" t="s">
        <v>1393</v>
      </c>
      <c r="D3114" s="117" t="s">
        <v>36</v>
      </c>
      <c r="E3114" s="117">
        <v>15156</v>
      </c>
      <c r="F3114" s="141">
        <v>44986</v>
      </c>
      <c r="G3114" s="106">
        <v>2</v>
      </c>
      <c r="H3114" s="106">
        <v>0</v>
      </c>
      <c r="I3114" s="106">
        <v>0</v>
      </c>
      <c r="J3114" s="106">
        <v>0</v>
      </c>
      <c r="K3114" s="117">
        <v>0</v>
      </c>
      <c r="L3114" s="106">
        <v>0</v>
      </c>
      <c r="M3114" s="117"/>
    </row>
    <row r="3115" spans="2:13">
      <c r="B3115" s="117" t="s">
        <v>20</v>
      </c>
      <c r="C3115" s="117" t="s">
        <v>1393</v>
      </c>
      <c r="D3115" s="117" t="s">
        <v>188</v>
      </c>
      <c r="E3115" s="117">
        <v>15159</v>
      </c>
      <c r="F3115" s="141">
        <v>44986</v>
      </c>
      <c r="G3115" s="106">
        <v>19</v>
      </c>
      <c r="H3115" s="106">
        <v>0</v>
      </c>
      <c r="I3115" s="106">
        <v>0</v>
      </c>
      <c r="J3115" s="106">
        <v>0</v>
      </c>
      <c r="K3115" s="117">
        <v>0</v>
      </c>
      <c r="L3115" s="106">
        <v>0</v>
      </c>
      <c r="M3115" s="117"/>
    </row>
    <row r="3116" spans="2:13">
      <c r="B3116" s="117" t="s">
        <v>20</v>
      </c>
      <c r="C3116" s="117" t="s">
        <v>1393</v>
      </c>
      <c r="D3116" s="117" t="s">
        <v>189</v>
      </c>
      <c r="E3116" s="117">
        <v>15160</v>
      </c>
      <c r="F3116" s="141">
        <v>44986</v>
      </c>
      <c r="G3116" s="106">
        <v>21</v>
      </c>
      <c r="H3116" s="106">
        <v>0</v>
      </c>
      <c r="I3116" s="106">
        <v>0</v>
      </c>
      <c r="J3116" s="106">
        <v>0</v>
      </c>
      <c r="K3116" s="117">
        <v>0</v>
      </c>
      <c r="L3116" s="106">
        <v>0</v>
      </c>
      <c r="M3116" s="117"/>
    </row>
    <row r="3117" spans="2:13">
      <c r="B3117" s="117" t="s">
        <v>20</v>
      </c>
      <c r="C3117" s="117" t="s">
        <v>1407</v>
      </c>
      <c r="D3117" s="117" t="s">
        <v>203</v>
      </c>
      <c r="E3117" s="117">
        <v>15165</v>
      </c>
      <c r="F3117" s="141">
        <v>44986</v>
      </c>
      <c r="G3117" s="106">
        <v>0</v>
      </c>
      <c r="H3117" s="106">
        <v>0</v>
      </c>
      <c r="I3117" s="106">
        <v>1</v>
      </c>
      <c r="J3117" s="106">
        <v>0</v>
      </c>
      <c r="K3117" s="117">
        <v>0</v>
      </c>
      <c r="L3117" s="106">
        <v>0</v>
      </c>
      <c r="M3117" s="117"/>
    </row>
    <row r="3118" spans="2:13">
      <c r="B3118" s="117" t="s">
        <v>20</v>
      </c>
      <c r="C3118" s="117" t="s">
        <v>1393</v>
      </c>
      <c r="D3118" s="117" t="s">
        <v>1403</v>
      </c>
      <c r="E3118" s="117">
        <v>15183</v>
      </c>
      <c r="F3118" s="141">
        <v>44986</v>
      </c>
      <c r="G3118" s="106">
        <v>6</v>
      </c>
      <c r="H3118" s="106">
        <v>0</v>
      </c>
      <c r="I3118" s="106">
        <v>0</v>
      </c>
      <c r="J3118" s="106">
        <v>0</v>
      </c>
      <c r="K3118" s="117">
        <v>0</v>
      </c>
      <c r="L3118" s="106">
        <v>0</v>
      </c>
      <c r="M3118" s="117"/>
    </row>
    <row r="3119" spans="2:13">
      <c r="B3119" s="117" t="s">
        <v>20</v>
      </c>
      <c r="C3119" s="117" t="s">
        <v>1381</v>
      </c>
      <c r="D3119" s="117" t="s">
        <v>1568</v>
      </c>
      <c r="E3119" s="117">
        <v>15190</v>
      </c>
      <c r="F3119" s="141">
        <v>44986</v>
      </c>
      <c r="G3119" s="106">
        <v>0</v>
      </c>
      <c r="H3119" s="106">
        <v>0</v>
      </c>
      <c r="I3119" s="106">
        <v>0</v>
      </c>
      <c r="J3119" s="106">
        <v>0</v>
      </c>
      <c r="K3119" s="117">
        <v>0</v>
      </c>
      <c r="L3119" s="106">
        <v>0</v>
      </c>
      <c r="M3119" s="117"/>
    </row>
    <row r="3120" spans="2:13">
      <c r="B3120" s="117" t="s">
        <v>20</v>
      </c>
      <c r="C3120" s="117" t="s">
        <v>1399</v>
      </c>
      <c r="D3120" s="117" t="s">
        <v>1424</v>
      </c>
      <c r="E3120" s="117">
        <v>15212</v>
      </c>
      <c r="F3120" s="141">
        <v>44986</v>
      </c>
      <c r="G3120" s="106">
        <v>105</v>
      </c>
      <c r="H3120" s="106">
        <v>0</v>
      </c>
      <c r="I3120" s="106">
        <v>1</v>
      </c>
      <c r="J3120" s="106">
        <v>0</v>
      </c>
      <c r="K3120" s="117">
        <v>0</v>
      </c>
      <c r="L3120" s="106">
        <v>0</v>
      </c>
      <c r="M3120" s="117"/>
    </row>
    <row r="3121" spans="2:13">
      <c r="B3121" s="117" t="s">
        <v>20</v>
      </c>
      <c r="C3121" s="117" t="s">
        <v>1383</v>
      </c>
      <c r="D3121" s="117" t="s">
        <v>156</v>
      </c>
      <c r="E3121" s="117">
        <v>17191</v>
      </c>
      <c r="F3121" s="141">
        <v>44986</v>
      </c>
      <c r="G3121" s="106">
        <v>0</v>
      </c>
      <c r="H3121" s="106">
        <v>0</v>
      </c>
      <c r="I3121" s="106">
        <v>0</v>
      </c>
      <c r="J3121" s="106">
        <v>0</v>
      </c>
      <c r="K3121" s="117">
        <v>0</v>
      </c>
      <c r="L3121" s="106">
        <v>0</v>
      </c>
      <c r="M3121" s="117"/>
    </row>
    <row r="3122" spans="2:13">
      <c r="B3122" s="117" t="s">
        <v>20</v>
      </c>
      <c r="C3122" s="117" t="s">
        <v>1379</v>
      </c>
      <c r="D3122" s="117" t="s">
        <v>1555</v>
      </c>
      <c r="E3122" s="117">
        <v>16395</v>
      </c>
      <c r="F3122" s="141">
        <v>44986</v>
      </c>
      <c r="G3122" s="106">
        <v>0</v>
      </c>
      <c r="H3122" s="106">
        <v>0</v>
      </c>
      <c r="I3122" s="106">
        <v>0</v>
      </c>
      <c r="J3122" s="106">
        <v>0</v>
      </c>
      <c r="K3122" s="117">
        <v>0</v>
      </c>
      <c r="L3122" s="106">
        <v>0</v>
      </c>
      <c r="M3122" s="117"/>
    </row>
    <row r="3123" spans="2:13">
      <c r="B3123" s="117" t="s">
        <v>20</v>
      </c>
      <c r="C3123" s="117" t="s">
        <v>1393</v>
      </c>
      <c r="D3123" s="117" t="s">
        <v>1556</v>
      </c>
      <c r="E3123" s="117">
        <v>23253</v>
      </c>
      <c r="F3123" s="141">
        <v>44986</v>
      </c>
      <c r="G3123" s="106">
        <v>0</v>
      </c>
      <c r="H3123" s="106">
        <v>0</v>
      </c>
      <c r="I3123" s="106">
        <v>0</v>
      </c>
      <c r="J3123" s="106">
        <v>0</v>
      </c>
      <c r="K3123" s="117">
        <v>0</v>
      </c>
      <c r="L3123" s="106">
        <v>0</v>
      </c>
      <c r="M3123" s="117"/>
    </row>
    <row r="3124" spans="2:13">
      <c r="B3124" s="117" t="s">
        <v>20</v>
      </c>
      <c r="C3124" s="117" t="s">
        <v>1388</v>
      </c>
      <c r="D3124" s="117" t="s">
        <v>648</v>
      </c>
      <c r="E3124" s="117">
        <v>15282</v>
      </c>
      <c r="F3124" s="141">
        <v>44986</v>
      </c>
      <c r="G3124" s="106">
        <v>8</v>
      </c>
      <c r="H3124" s="106">
        <v>0</v>
      </c>
      <c r="I3124" s="106">
        <v>0</v>
      </c>
      <c r="J3124" s="106">
        <v>0</v>
      </c>
      <c r="K3124" s="117">
        <v>0</v>
      </c>
      <c r="L3124" s="106">
        <v>0</v>
      </c>
      <c r="M3124" s="117"/>
    </row>
    <row r="3125" spans="2:13">
      <c r="B3125" s="117" t="s">
        <v>20</v>
      </c>
      <c r="C3125" s="117" t="s">
        <v>1389</v>
      </c>
      <c r="D3125" s="117" t="s">
        <v>34</v>
      </c>
      <c r="E3125" s="117">
        <v>15365</v>
      </c>
      <c r="F3125" s="141">
        <v>44986</v>
      </c>
      <c r="G3125" s="106">
        <v>0</v>
      </c>
      <c r="H3125" s="106">
        <v>0</v>
      </c>
      <c r="I3125" s="106">
        <v>0</v>
      </c>
      <c r="J3125" s="106">
        <v>0</v>
      </c>
      <c r="K3125" s="117">
        <v>0</v>
      </c>
      <c r="L3125" s="106">
        <v>0</v>
      </c>
      <c r="M3125" s="117"/>
    </row>
    <row r="3126" spans="2:13">
      <c r="B3126" s="117" t="s">
        <v>20</v>
      </c>
      <c r="C3126" s="117" t="s">
        <v>1381</v>
      </c>
      <c r="D3126" s="117" t="s">
        <v>1523</v>
      </c>
      <c r="E3126" s="117">
        <v>23933</v>
      </c>
      <c r="F3126" s="141">
        <v>44986</v>
      </c>
      <c r="G3126" s="106">
        <v>4</v>
      </c>
      <c r="H3126" s="106">
        <v>0</v>
      </c>
      <c r="I3126" s="106">
        <v>0</v>
      </c>
      <c r="J3126" s="106">
        <v>0</v>
      </c>
      <c r="K3126" s="117">
        <v>0</v>
      </c>
      <c r="L3126" s="106">
        <v>0</v>
      </c>
      <c r="M3126" s="117"/>
    </row>
    <row r="3127" spans="2:13">
      <c r="B3127" s="117" t="s">
        <v>20</v>
      </c>
      <c r="C3127" s="117" t="s">
        <v>1388</v>
      </c>
      <c r="D3127" s="117" t="s">
        <v>1430</v>
      </c>
      <c r="E3127" s="117">
        <v>19336</v>
      </c>
      <c r="F3127" s="141">
        <v>44986</v>
      </c>
      <c r="G3127" s="106">
        <v>2</v>
      </c>
      <c r="H3127" s="106">
        <v>0</v>
      </c>
      <c r="I3127" s="106">
        <v>0</v>
      </c>
      <c r="J3127" s="106">
        <v>0</v>
      </c>
      <c r="K3127" s="117">
        <v>0</v>
      </c>
      <c r="L3127" s="106">
        <v>0</v>
      </c>
      <c r="M3127" s="117"/>
    </row>
    <row r="3128" spans="2:13">
      <c r="B3128" s="117" t="s">
        <v>20</v>
      </c>
      <c r="C3128" s="117" t="s">
        <v>1397</v>
      </c>
      <c r="D3128" s="117" t="s">
        <v>653</v>
      </c>
      <c r="E3128" s="117">
        <v>19592</v>
      </c>
      <c r="F3128" s="141">
        <v>44986</v>
      </c>
      <c r="G3128" s="106">
        <v>0</v>
      </c>
      <c r="H3128" s="106">
        <v>0</v>
      </c>
      <c r="I3128" s="106">
        <v>1</v>
      </c>
      <c r="J3128" s="106">
        <v>0</v>
      </c>
      <c r="K3128" s="117">
        <v>0</v>
      </c>
      <c r="L3128" s="106">
        <v>0</v>
      </c>
      <c r="M3128" s="117"/>
    </row>
    <row r="3129" spans="2:13">
      <c r="B3129" s="117" t="s">
        <v>20</v>
      </c>
      <c r="C3129" s="117" t="s">
        <v>1393</v>
      </c>
      <c r="D3129" s="117" t="s">
        <v>1497</v>
      </c>
      <c r="E3129" s="117">
        <v>15358</v>
      </c>
      <c r="F3129" s="141">
        <v>44986</v>
      </c>
      <c r="G3129" s="106">
        <v>0</v>
      </c>
      <c r="H3129" s="106">
        <v>0</v>
      </c>
      <c r="I3129" s="106">
        <v>0</v>
      </c>
      <c r="J3129" s="106">
        <v>0</v>
      </c>
      <c r="K3129" s="117">
        <v>0</v>
      </c>
      <c r="L3129" s="106">
        <v>0</v>
      </c>
      <c r="M3129" s="117"/>
    </row>
    <row r="3130" spans="2:13">
      <c r="B3130" s="117" t="s">
        <v>20</v>
      </c>
      <c r="C3130" s="117" t="s">
        <v>1381</v>
      </c>
      <c r="D3130" s="117" t="s">
        <v>1570</v>
      </c>
      <c r="E3130" s="117">
        <v>15489</v>
      </c>
      <c r="F3130" s="141">
        <v>44986</v>
      </c>
      <c r="G3130" s="106">
        <v>6</v>
      </c>
      <c r="H3130" s="106">
        <v>0</v>
      </c>
      <c r="I3130" s="106">
        <v>0</v>
      </c>
      <c r="J3130" s="106">
        <v>0</v>
      </c>
      <c r="K3130" s="117">
        <v>0</v>
      </c>
      <c r="L3130" s="106">
        <v>0</v>
      </c>
      <c r="M3130" s="117"/>
    </row>
    <row r="3131" spans="2:13">
      <c r="B3131" s="117" t="s">
        <v>20</v>
      </c>
      <c r="C3131" s="117" t="s">
        <v>1376</v>
      </c>
      <c r="D3131" s="117" t="s">
        <v>199</v>
      </c>
      <c r="E3131" s="117">
        <v>15372</v>
      </c>
      <c r="F3131" s="141">
        <v>44986</v>
      </c>
      <c r="G3131" s="106">
        <v>7</v>
      </c>
      <c r="H3131" s="106">
        <v>0</v>
      </c>
      <c r="I3131" s="106">
        <v>0</v>
      </c>
      <c r="J3131" s="106">
        <v>0</v>
      </c>
      <c r="K3131" s="117">
        <v>0</v>
      </c>
      <c r="L3131" s="106">
        <v>0</v>
      </c>
      <c r="M3131" s="117"/>
    </row>
    <row r="3132" spans="2:13">
      <c r="B3132" s="117" t="s">
        <v>20</v>
      </c>
      <c r="C3132" s="117" t="s">
        <v>1388</v>
      </c>
      <c r="D3132" s="117" t="s">
        <v>168</v>
      </c>
      <c r="E3132" s="117">
        <v>15373</v>
      </c>
      <c r="F3132" s="141">
        <v>44986</v>
      </c>
      <c r="G3132" s="106">
        <v>0</v>
      </c>
      <c r="H3132" s="106">
        <v>1</v>
      </c>
      <c r="I3132" s="106">
        <v>0</v>
      </c>
      <c r="J3132" s="106">
        <v>0</v>
      </c>
      <c r="K3132" s="117">
        <v>0</v>
      </c>
      <c r="L3132" s="106">
        <v>0</v>
      </c>
      <c r="M3132" s="117"/>
    </row>
    <row r="3133" spans="2:13">
      <c r="B3133" s="117" t="s">
        <v>20</v>
      </c>
      <c r="C3133" s="117" t="s">
        <v>1381</v>
      </c>
      <c r="D3133" s="117" t="s">
        <v>1498</v>
      </c>
      <c r="E3133" s="117">
        <v>15406</v>
      </c>
      <c r="F3133" s="141">
        <v>44986</v>
      </c>
      <c r="G3133" s="106">
        <v>0</v>
      </c>
      <c r="H3133" s="106">
        <v>0</v>
      </c>
      <c r="I3133" s="106">
        <v>0</v>
      </c>
      <c r="J3133" s="106">
        <v>0</v>
      </c>
      <c r="K3133" s="117">
        <v>0</v>
      </c>
      <c r="L3133" s="106">
        <v>0</v>
      </c>
      <c r="M3133" s="117"/>
    </row>
    <row r="3134" spans="2:13">
      <c r="B3134" s="117" t="s">
        <v>20</v>
      </c>
      <c r="C3134" s="117" t="s">
        <v>1376</v>
      </c>
      <c r="D3134" s="117" t="s">
        <v>659</v>
      </c>
      <c r="E3134" s="117">
        <v>15432</v>
      </c>
      <c r="F3134" s="141">
        <v>44986</v>
      </c>
      <c r="G3134" s="106">
        <v>0</v>
      </c>
      <c r="H3134" s="106">
        <v>0</v>
      </c>
      <c r="I3134" s="106">
        <v>0</v>
      </c>
      <c r="J3134" s="106">
        <v>0</v>
      </c>
      <c r="K3134" s="117">
        <v>0</v>
      </c>
      <c r="L3134" s="106">
        <v>0</v>
      </c>
      <c r="M3134" s="117"/>
    </row>
    <row r="3135" spans="2:13">
      <c r="B3135" s="117" t="s">
        <v>20</v>
      </c>
      <c r="C3135" s="117" t="s">
        <v>1379</v>
      </c>
      <c r="D3135" s="117" t="s">
        <v>1446</v>
      </c>
      <c r="E3135" s="117">
        <v>15398</v>
      </c>
      <c r="F3135" s="141">
        <v>44986</v>
      </c>
      <c r="G3135" s="106">
        <v>19</v>
      </c>
      <c r="H3135" s="106">
        <v>0</v>
      </c>
      <c r="I3135" s="106">
        <v>0</v>
      </c>
      <c r="J3135" s="106">
        <v>0</v>
      </c>
      <c r="K3135" s="117">
        <v>0</v>
      </c>
      <c r="L3135" s="106">
        <v>0</v>
      </c>
      <c r="M3135" s="117"/>
    </row>
    <row r="3136" spans="2:13">
      <c r="B3136" s="117" t="s">
        <v>20</v>
      </c>
      <c r="C3136" s="117" t="s">
        <v>1383</v>
      </c>
      <c r="D3136" s="117" t="s">
        <v>1434</v>
      </c>
      <c r="E3136" s="117">
        <v>15157</v>
      </c>
      <c r="F3136" s="141">
        <v>44986</v>
      </c>
      <c r="G3136" s="106">
        <v>2</v>
      </c>
      <c r="H3136" s="106">
        <v>0</v>
      </c>
      <c r="I3136" s="106">
        <v>0</v>
      </c>
      <c r="J3136" s="106">
        <v>0</v>
      </c>
      <c r="K3136" s="117">
        <v>0</v>
      </c>
      <c r="L3136" s="106">
        <v>0</v>
      </c>
      <c r="M3136" s="117"/>
    </row>
    <row r="3137" spans="2:13">
      <c r="B3137" s="117" t="s">
        <v>20</v>
      </c>
      <c r="C3137" s="117" t="s">
        <v>1376</v>
      </c>
      <c r="D3137" s="117" t="s">
        <v>37</v>
      </c>
      <c r="E3137" s="117">
        <v>15495</v>
      </c>
      <c r="F3137" s="141">
        <v>44986</v>
      </c>
      <c r="G3137" s="106">
        <v>77</v>
      </c>
      <c r="H3137" s="106">
        <v>0</v>
      </c>
      <c r="I3137" s="106">
        <v>0</v>
      </c>
      <c r="J3137" s="106">
        <v>0</v>
      </c>
      <c r="K3137" s="117">
        <v>0</v>
      </c>
      <c r="L3137" s="106">
        <v>0</v>
      </c>
      <c r="M3137" s="117"/>
    </row>
    <row r="3138" spans="2:13">
      <c r="B3138" s="117" t="s">
        <v>20</v>
      </c>
      <c r="C3138" s="117" t="s">
        <v>1385</v>
      </c>
      <c r="D3138" s="117" t="s">
        <v>670</v>
      </c>
      <c r="E3138" s="117">
        <v>17791</v>
      </c>
      <c r="F3138" s="141">
        <v>44986</v>
      </c>
      <c r="G3138" s="106">
        <v>0</v>
      </c>
      <c r="H3138" s="106">
        <v>0</v>
      </c>
      <c r="I3138" s="106">
        <v>0</v>
      </c>
      <c r="J3138" s="106">
        <v>0</v>
      </c>
      <c r="K3138" s="117">
        <v>0</v>
      </c>
      <c r="L3138" s="106">
        <v>0</v>
      </c>
      <c r="M3138" s="117"/>
    </row>
    <row r="3139" spans="2:13">
      <c r="B3139" s="117" t="s">
        <v>20</v>
      </c>
      <c r="C3139" s="117" t="s">
        <v>1381</v>
      </c>
      <c r="D3139" s="117" t="s">
        <v>1447</v>
      </c>
      <c r="E3139" s="117">
        <v>26877</v>
      </c>
      <c r="F3139" s="141">
        <v>44986</v>
      </c>
      <c r="G3139" s="106">
        <v>4</v>
      </c>
      <c r="H3139" s="106">
        <v>0</v>
      </c>
      <c r="I3139" s="106">
        <v>0</v>
      </c>
      <c r="J3139" s="106">
        <v>0</v>
      </c>
      <c r="K3139" s="117">
        <v>0</v>
      </c>
      <c r="L3139" s="106">
        <v>0</v>
      </c>
      <c r="M3139" s="117"/>
    </row>
    <row r="3140" spans="2:13">
      <c r="B3140" s="117" t="s">
        <v>20</v>
      </c>
      <c r="C3140" s="117" t="s">
        <v>1383</v>
      </c>
      <c r="D3140" s="117" t="s">
        <v>1197</v>
      </c>
      <c r="E3140" s="117">
        <v>21600</v>
      </c>
      <c r="F3140" s="141">
        <v>44986</v>
      </c>
      <c r="G3140" s="106">
        <v>0</v>
      </c>
      <c r="H3140" s="106">
        <v>0</v>
      </c>
      <c r="I3140" s="106">
        <v>0</v>
      </c>
      <c r="J3140" s="106">
        <v>0</v>
      </c>
      <c r="K3140" s="117">
        <v>0</v>
      </c>
      <c r="L3140" s="106">
        <v>0</v>
      </c>
      <c r="M3140" s="117"/>
    </row>
    <row r="3141" spans="2:13">
      <c r="B3141" s="117" t="s">
        <v>20</v>
      </c>
      <c r="C3141" s="117" t="s">
        <v>1379</v>
      </c>
      <c r="D3141" s="117" t="s">
        <v>1528</v>
      </c>
      <c r="E3141" s="117">
        <v>17860</v>
      </c>
      <c r="F3141" s="141">
        <v>44986</v>
      </c>
      <c r="G3141" s="106">
        <v>0</v>
      </c>
      <c r="H3141" s="106">
        <v>0</v>
      </c>
      <c r="I3141" s="106">
        <v>0</v>
      </c>
      <c r="J3141" s="106">
        <v>0</v>
      </c>
      <c r="K3141" s="117">
        <v>0</v>
      </c>
      <c r="L3141" s="106">
        <v>0</v>
      </c>
      <c r="M3141" s="117"/>
    </row>
    <row r="3142" spans="2:13">
      <c r="B3142" s="117" t="s">
        <v>20</v>
      </c>
      <c r="C3142" s="117" t="s">
        <v>1385</v>
      </c>
      <c r="D3142" s="117" t="s">
        <v>1448</v>
      </c>
      <c r="E3142" s="117">
        <v>15628</v>
      </c>
      <c r="F3142" s="141">
        <v>44986</v>
      </c>
      <c r="G3142" s="106">
        <v>32</v>
      </c>
      <c r="H3142" s="106">
        <v>0</v>
      </c>
      <c r="I3142" s="106">
        <v>0</v>
      </c>
      <c r="J3142" s="106">
        <v>0</v>
      </c>
      <c r="K3142" s="117">
        <v>0</v>
      </c>
      <c r="L3142" s="106">
        <v>0</v>
      </c>
      <c r="M3142" s="117"/>
    </row>
    <row r="3143" spans="2:13">
      <c r="B3143" s="117" t="s">
        <v>20</v>
      </c>
      <c r="C3143" s="117" t="s">
        <v>1399</v>
      </c>
      <c r="D3143" s="117" t="s">
        <v>1530</v>
      </c>
      <c r="E3143" s="117">
        <v>15635</v>
      </c>
      <c r="F3143" s="141">
        <v>44986</v>
      </c>
      <c r="G3143" s="106">
        <v>0</v>
      </c>
      <c r="H3143" s="106">
        <v>0</v>
      </c>
      <c r="I3143" s="106">
        <v>0</v>
      </c>
      <c r="J3143" s="106">
        <v>0</v>
      </c>
      <c r="K3143" s="117">
        <v>0</v>
      </c>
      <c r="L3143" s="106">
        <v>0</v>
      </c>
      <c r="M3143" s="117"/>
    </row>
    <row r="3144" spans="2:13">
      <c r="B3144" s="117" t="s">
        <v>20</v>
      </c>
      <c r="C3144" s="117" t="s">
        <v>1385</v>
      </c>
      <c r="D3144" s="117" t="s">
        <v>1436</v>
      </c>
      <c r="E3144" s="117">
        <v>15643</v>
      </c>
      <c r="F3144" s="141">
        <v>44986</v>
      </c>
      <c r="G3144" s="106">
        <v>0</v>
      </c>
      <c r="H3144" s="106">
        <v>0</v>
      </c>
      <c r="I3144" s="106">
        <v>0</v>
      </c>
      <c r="J3144" s="106">
        <v>0</v>
      </c>
      <c r="K3144" s="117">
        <v>0</v>
      </c>
      <c r="L3144" s="106">
        <v>0</v>
      </c>
      <c r="M3144" s="117"/>
    </row>
    <row r="3145" spans="2:13">
      <c r="B3145" s="117" t="s">
        <v>20</v>
      </c>
      <c r="C3145" s="117" t="s">
        <v>1383</v>
      </c>
      <c r="D3145" s="117" t="s">
        <v>1460</v>
      </c>
      <c r="E3145" s="117">
        <v>16409</v>
      </c>
      <c r="F3145" s="141">
        <v>44986</v>
      </c>
      <c r="G3145" s="106">
        <v>15</v>
      </c>
      <c r="H3145" s="106">
        <v>0</v>
      </c>
      <c r="I3145" s="106">
        <v>1</v>
      </c>
      <c r="J3145" s="106">
        <v>0</v>
      </c>
      <c r="K3145" s="117">
        <v>0</v>
      </c>
      <c r="L3145" s="106">
        <v>0</v>
      </c>
      <c r="M3145" s="117"/>
    </row>
    <row r="3146" spans="2:13">
      <c r="B3146" s="117" t="s">
        <v>20</v>
      </c>
      <c r="C3146" s="117" t="s">
        <v>1385</v>
      </c>
      <c r="D3146" s="117" t="s">
        <v>1461</v>
      </c>
      <c r="E3146" s="117">
        <v>15659</v>
      </c>
      <c r="F3146" s="141">
        <v>44986</v>
      </c>
      <c r="G3146" s="106">
        <v>1</v>
      </c>
      <c r="H3146" s="106">
        <v>0</v>
      </c>
      <c r="I3146" s="106">
        <v>0</v>
      </c>
      <c r="J3146" s="106">
        <v>0</v>
      </c>
      <c r="K3146" s="117">
        <v>0</v>
      </c>
      <c r="L3146" s="106">
        <v>0</v>
      </c>
      <c r="M3146" s="117"/>
    </row>
    <row r="3147" spans="2:13">
      <c r="B3147" s="117" t="s">
        <v>20</v>
      </c>
      <c r="C3147" s="117" t="s">
        <v>1376</v>
      </c>
      <c r="D3147" s="117" t="s">
        <v>1573</v>
      </c>
      <c r="E3147" s="117">
        <v>15685</v>
      </c>
      <c r="F3147" s="141">
        <v>44986</v>
      </c>
      <c r="G3147" s="106">
        <v>0</v>
      </c>
      <c r="H3147" s="106">
        <v>0</v>
      </c>
      <c r="I3147" s="106">
        <v>0</v>
      </c>
      <c r="J3147" s="106">
        <v>0</v>
      </c>
      <c r="K3147" s="117">
        <v>0</v>
      </c>
      <c r="L3147" s="106">
        <v>0</v>
      </c>
      <c r="M3147" s="117"/>
    </row>
    <row r="3148" spans="2:13">
      <c r="B3148" s="117" t="s">
        <v>20</v>
      </c>
      <c r="C3148" s="117" t="s">
        <v>1393</v>
      </c>
      <c r="D3148" s="117" t="s">
        <v>193</v>
      </c>
      <c r="E3148" s="117">
        <v>16407</v>
      </c>
      <c r="F3148" s="141">
        <v>44986</v>
      </c>
      <c r="G3148" s="106">
        <v>0</v>
      </c>
      <c r="H3148" s="106">
        <v>0</v>
      </c>
      <c r="I3148" s="106">
        <v>0</v>
      </c>
      <c r="J3148" s="106">
        <v>0</v>
      </c>
      <c r="K3148" s="117">
        <v>0</v>
      </c>
      <c r="L3148" s="106">
        <v>0</v>
      </c>
      <c r="M3148" s="117"/>
    </row>
    <row r="3149" spans="2:13">
      <c r="B3149" s="117" t="s">
        <v>20</v>
      </c>
      <c r="C3149" s="117" t="s">
        <v>1379</v>
      </c>
      <c r="D3149" s="117" t="s">
        <v>1584</v>
      </c>
      <c r="E3149" s="117">
        <v>17859</v>
      </c>
      <c r="F3149" s="141">
        <v>44986</v>
      </c>
      <c r="G3149" s="106">
        <v>0</v>
      </c>
      <c r="H3149" s="106">
        <v>0</v>
      </c>
      <c r="I3149" s="106">
        <v>0</v>
      </c>
      <c r="J3149" s="106">
        <v>0</v>
      </c>
      <c r="K3149" s="117">
        <v>0</v>
      </c>
      <c r="L3149" s="106">
        <v>0</v>
      </c>
      <c r="M3149" s="117"/>
    </row>
    <row r="3150" spans="2:13">
      <c r="B3150" s="117" t="s">
        <v>20</v>
      </c>
      <c r="C3150" s="117" t="s">
        <v>1393</v>
      </c>
      <c r="D3150" s="117" t="s">
        <v>1438</v>
      </c>
      <c r="E3150" s="117">
        <v>15721</v>
      </c>
      <c r="F3150" s="141">
        <v>44986</v>
      </c>
      <c r="G3150" s="106">
        <v>0</v>
      </c>
      <c r="H3150" s="106">
        <v>0</v>
      </c>
      <c r="I3150" s="106">
        <v>0</v>
      </c>
      <c r="J3150" s="106">
        <v>0</v>
      </c>
      <c r="K3150" s="117">
        <v>0</v>
      </c>
      <c r="L3150" s="106">
        <v>0</v>
      </c>
      <c r="M3150" s="117"/>
    </row>
    <row r="3151" spans="2:13">
      <c r="B3151" s="117" t="s">
        <v>20</v>
      </c>
      <c r="C3151" s="117" t="s">
        <v>1379</v>
      </c>
      <c r="D3151" s="117" t="s">
        <v>1503</v>
      </c>
      <c r="E3151" s="117">
        <v>16682</v>
      </c>
      <c r="F3151" s="141">
        <v>44986</v>
      </c>
      <c r="G3151" s="106">
        <v>58</v>
      </c>
      <c r="H3151" s="106">
        <v>0</v>
      </c>
      <c r="I3151" s="106">
        <v>0</v>
      </c>
      <c r="J3151" s="106">
        <v>0</v>
      </c>
      <c r="K3151" s="117">
        <v>0</v>
      </c>
      <c r="L3151" s="106">
        <v>0</v>
      </c>
      <c r="M3151" s="117"/>
    </row>
    <row r="3152" spans="2:13">
      <c r="B3152" s="117" t="s">
        <v>20</v>
      </c>
      <c r="C3152" s="117" t="s">
        <v>1393</v>
      </c>
      <c r="D3152" s="117" t="s">
        <v>1440</v>
      </c>
      <c r="E3152" s="117">
        <v>15745</v>
      </c>
      <c r="F3152" s="141">
        <v>44986</v>
      </c>
      <c r="G3152" s="106">
        <v>0</v>
      </c>
      <c r="H3152" s="106">
        <v>0</v>
      </c>
      <c r="I3152" s="106">
        <v>0</v>
      </c>
      <c r="J3152" s="106">
        <v>0</v>
      </c>
      <c r="K3152" s="117">
        <v>0</v>
      </c>
      <c r="L3152" s="106">
        <v>0</v>
      </c>
      <c r="M3152" s="117"/>
    </row>
    <row r="3153" spans="2:13">
      <c r="B3153" s="117" t="s">
        <v>20</v>
      </c>
      <c r="C3153" s="117" t="s">
        <v>1397</v>
      </c>
      <c r="D3153" s="117" t="s">
        <v>1606</v>
      </c>
      <c r="E3153" s="117">
        <v>15764</v>
      </c>
      <c r="F3153" s="141">
        <v>44986</v>
      </c>
      <c r="G3153" s="106">
        <v>0</v>
      </c>
      <c r="H3153" s="106">
        <v>0</v>
      </c>
      <c r="I3153" s="106">
        <v>1</v>
      </c>
      <c r="J3153" s="106">
        <v>0</v>
      </c>
      <c r="K3153" s="117">
        <v>0</v>
      </c>
      <c r="L3153" s="106">
        <v>0</v>
      </c>
      <c r="M3153" s="117"/>
    </row>
    <row r="3154" spans="2:13">
      <c r="B3154" s="117" t="s">
        <v>20</v>
      </c>
      <c r="C3154" s="117" t="s">
        <v>1393</v>
      </c>
      <c r="D3154" s="117" t="s">
        <v>1465</v>
      </c>
      <c r="E3154" s="117">
        <v>16412</v>
      </c>
      <c r="F3154" s="141">
        <v>44986</v>
      </c>
      <c r="G3154" s="106">
        <v>9</v>
      </c>
      <c r="H3154" s="106">
        <v>0</v>
      </c>
      <c r="I3154" s="106">
        <v>0</v>
      </c>
      <c r="J3154" s="106">
        <v>0</v>
      </c>
      <c r="K3154" s="117">
        <v>0</v>
      </c>
      <c r="L3154" s="106">
        <v>0</v>
      </c>
      <c r="M3154" s="11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D1" workbookViewId="0">
      <pane ySplit="1" topLeftCell="A2" activePane="bottomLeft" state="frozen"/>
      <selection pane="bottomLeft" activeCell="J4" sqref="J4"/>
    </sheetView>
  </sheetViews>
  <sheetFormatPr defaultRowHeight="15"/>
  <cols>
    <col min="1" max="1" width="13.28515625" customWidth="1"/>
    <col min="2" max="2" width="18.7109375" customWidth="1"/>
    <col min="3" max="3" width="12.28515625" customWidth="1"/>
    <col min="4" max="4" width="20.85546875" customWidth="1"/>
    <col min="5" max="5" width="11.5703125" customWidth="1"/>
    <col min="6" max="6" width="15.28515625" bestFit="1" customWidth="1"/>
    <col min="7" max="7" width="77.140625" bestFit="1" customWidth="1"/>
    <col min="8" max="8" width="9.7109375" customWidth="1"/>
    <col min="9" max="9" width="13.42578125" customWidth="1"/>
    <col min="10" max="10" width="8.7109375" customWidth="1"/>
  </cols>
  <sheetData>
    <row r="1" spans="1:10">
      <c r="A1" s="14" t="s">
        <v>81</v>
      </c>
      <c r="B1" s="15" t="s">
        <v>82</v>
      </c>
      <c r="C1" s="15" t="s">
        <v>83</v>
      </c>
      <c r="D1" s="15" t="s">
        <v>84</v>
      </c>
      <c r="E1" s="15" t="s">
        <v>88</v>
      </c>
      <c r="F1" s="15" t="s">
        <v>89</v>
      </c>
      <c r="G1" s="15" t="s">
        <v>80</v>
      </c>
      <c r="H1" s="15" t="s">
        <v>85</v>
      </c>
      <c r="I1" s="15" t="s">
        <v>86</v>
      </c>
      <c r="J1" s="16" t="s">
        <v>87</v>
      </c>
    </row>
    <row r="2" spans="1:10">
      <c r="A2" s="1" t="e">
        <f t="shared" ref="A2:A33" si="0">sitecounty</f>
        <v>#NAME?</v>
      </c>
      <c r="B2" s="1" t="e">
        <f t="shared" ref="B2:B33" si="1">site</f>
        <v>#NAME?</v>
      </c>
      <c r="C2" s="1" t="e">
        <f t="shared" ref="C2:C33" si="2">mflcode</f>
        <v>#NAME?</v>
      </c>
      <c r="D2" s="17" t="e">
        <f t="shared" ref="D2:D33" si="3">yyyy&amp;"-"&amp;mm&amp;"-"&amp;dd</f>
        <v>#NAME?</v>
      </c>
      <c r="E2" s="1" t="e">
        <f t="shared" ref="E2:E33" si="4">sdp</f>
        <v>#NAME?</v>
      </c>
      <c r="F2" s="3" t="s">
        <v>93</v>
      </c>
      <c r="G2" s="4" t="s">
        <v>95</v>
      </c>
      <c r="H2" s="4" t="s">
        <v>0</v>
      </c>
      <c r="I2" s="4" t="s">
        <v>8</v>
      </c>
      <c r="J2" s="8" t="e">
        <f>#REF!</f>
        <v>#REF!</v>
      </c>
    </row>
    <row r="3" spans="1:10">
      <c r="A3" s="1" t="e">
        <f t="shared" si="0"/>
        <v>#NAME?</v>
      </c>
      <c r="B3" s="1" t="e">
        <f t="shared" si="1"/>
        <v>#NAME?</v>
      </c>
      <c r="C3" s="1" t="e">
        <f t="shared" si="2"/>
        <v>#NAME?</v>
      </c>
      <c r="D3" s="17" t="e">
        <f t="shared" si="3"/>
        <v>#NAME?</v>
      </c>
      <c r="E3" s="1" t="e">
        <f t="shared" si="4"/>
        <v>#NAME?</v>
      </c>
      <c r="F3" s="3" t="s">
        <v>93</v>
      </c>
      <c r="G3" s="4" t="s">
        <v>96</v>
      </c>
      <c r="H3" s="4" t="s">
        <v>0</v>
      </c>
      <c r="I3" s="4" t="s">
        <v>8</v>
      </c>
      <c r="J3" s="8" t="e">
        <f>#REF!</f>
        <v>#REF!</v>
      </c>
    </row>
    <row r="4" spans="1:10">
      <c r="A4" s="1" t="e">
        <f t="shared" si="0"/>
        <v>#NAME?</v>
      </c>
      <c r="B4" s="1" t="e">
        <f t="shared" si="1"/>
        <v>#NAME?</v>
      </c>
      <c r="C4" s="1" t="e">
        <f t="shared" si="2"/>
        <v>#NAME?</v>
      </c>
      <c r="D4" s="17" t="e">
        <f t="shared" si="3"/>
        <v>#NAME?</v>
      </c>
      <c r="E4" s="1" t="e">
        <f t="shared" si="4"/>
        <v>#NAME?</v>
      </c>
      <c r="F4" s="3" t="s">
        <v>93</v>
      </c>
      <c r="G4" s="4" t="s">
        <v>97</v>
      </c>
      <c r="H4" s="4" t="s">
        <v>0</v>
      </c>
      <c r="I4" s="4" t="s">
        <v>8</v>
      </c>
      <c r="J4" s="8" t="e">
        <f>#REF!</f>
        <v>#REF!</v>
      </c>
    </row>
    <row r="5" spans="1:10">
      <c r="A5" s="1" t="e">
        <f t="shared" si="0"/>
        <v>#NAME?</v>
      </c>
      <c r="B5" s="1" t="e">
        <f t="shared" si="1"/>
        <v>#NAME?</v>
      </c>
      <c r="C5" s="1" t="e">
        <f t="shared" si="2"/>
        <v>#NAME?</v>
      </c>
      <c r="D5" s="17" t="e">
        <f t="shared" si="3"/>
        <v>#NAME?</v>
      </c>
      <c r="E5" s="1" t="e">
        <f t="shared" si="4"/>
        <v>#NAME?</v>
      </c>
      <c r="F5" s="3" t="s">
        <v>93</v>
      </c>
      <c r="G5" s="4" t="s">
        <v>98</v>
      </c>
      <c r="H5" s="4" t="s">
        <v>0</v>
      </c>
      <c r="I5" s="4" t="s">
        <v>8</v>
      </c>
      <c r="J5" s="8" t="e">
        <f>#REF!</f>
        <v>#REF!</v>
      </c>
    </row>
    <row r="6" spans="1:10">
      <c r="A6" s="1" t="e">
        <f t="shared" si="0"/>
        <v>#NAME?</v>
      </c>
      <c r="B6" s="1" t="e">
        <f t="shared" si="1"/>
        <v>#NAME?</v>
      </c>
      <c r="C6" s="1" t="e">
        <f t="shared" si="2"/>
        <v>#NAME?</v>
      </c>
      <c r="D6" s="17" t="e">
        <f t="shared" si="3"/>
        <v>#NAME?</v>
      </c>
      <c r="E6" s="1" t="e">
        <f t="shared" si="4"/>
        <v>#NAME?</v>
      </c>
      <c r="F6" s="3" t="s">
        <v>93</v>
      </c>
      <c r="G6" s="4" t="s">
        <v>99</v>
      </c>
      <c r="H6" s="4" t="s">
        <v>0</v>
      </c>
      <c r="I6" s="4" t="s">
        <v>8</v>
      </c>
      <c r="J6" s="8" t="e">
        <f>#REF!</f>
        <v>#REF!</v>
      </c>
    </row>
    <row r="7" spans="1:10">
      <c r="A7" s="1" t="e">
        <f t="shared" si="0"/>
        <v>#NAME?</v>
      </c>
      <c r="B7" s="1" t="e">
        <f t="shared" si="1"/>
        <v>#NAME?</v>
      </c>
      <c r="C7" s="1" t="e">
        <f t="shared" si="2"/>
        <v>#NAME?</v>
      </c>
      <c r="D7" s="17" t="e">
        <f t="shared" si="3"/>
        <v>#NAME?</v>
      </c>
      <c r="E7" s="1" t="e">
        <f t="shared" si="4"/>
        <v>#NAME?</v>
      </c>
      <c r="F7" s="3" t="s">
        <v>93</v>
      </c>
      <c r="G7" s="4" t="s">
        <v>100</v>
      </c>
      <c r="H7" s="4" t="s">
        <v>0</v>
      </c>
      <c r="I7" s="4" t="s">
        <v>8</v>
      </c>
      <c r="J7" s="8" t="e">
        <f>#REF!</f>
        <v>#REF!</v>
      </c>
    </row>
    <row r="8" spans="1:10">
      <c r="A8" s="1" t="e">
        <f t="shared" si="0"/>
        <v>#NAME?</v>
      </c>
      <c r="B8" s="1" t="e">
        <f t="shared" si="1"/>
        <v>#NAME?</v>
      </c>
      <c r="C8" s="1" t="e">
        <f t="shared" si="2"/>
        <v>#NAME?</v>
      </c>
      <c r="D8" s="17" t="e">
        <f t="shared" si="3"/>
        <v>#NAME?</v>
      </c>
      <c r="E8" s="1" t="e">
        <f t="shared" si="4"/>
        <v>#NAME?</v>
      </c>
      <c r="F8" s="3" t="s">
        <v>93</v>
      </c>
      <c r="G8" s="4" t="s">
        <v>101</v>
      </c>
      <c r="H8" s="4" t="s">
        <v>0</v>
      </c>
      <c r="I8" s="4" t="s">
        <v>8</v>
      </c>
      <c r="J8" s="8" t="e">
        <f>#REF!</f>
        <v>#REF!</v>
      </c>
    </row>
    <row r="9" spans="1:10">
      <c r="A9" s="1" t="e">
        <f t="shared" si="0"/>
        <v>#NAME?</v>
      </c>
      <c r="B9" s="1" t="e">
        <f t="shared" si="1"/>
        <v>#NAME?</v>
      </c>
      <c r="C9" s="1" t="e">
        <f t="shared" si="2"/>
        <v>#NAME?</v>
      </c>
      <c r="D9" s="17" t="e">
        <f t="shared" si="3"/>
        <v>#NAME?</v>
      </c>
      <c r="E9" s="1" t="e">
        <f t="shared" si="4"/>
        <v>#NAME?</v>
      </c>
      <c r="F9" s="3" t="s">
        <v>93</v>
      </c>
      <c r="G9" s="5" t="s">
        <v>95</v>
      </c>
      <c r="H9" s="5" t="s">
        <v>0</v>
      </c>
      <c r="I9" s="5" t="s">
        <v>9</v>
      </c>
      <c r="J9" s="9" t="e">
        <f>#REF!</f>
        <v>#REF!</v>
      </c>
    </row>
    <row r="10" spans="1:10">
      <c r="A10" s="1" t="e">
        <f t="shared" si="0"/>
        <v>#NAME?</v>
      </c>
      <c r="B10" s="1" t="e">
        <f t="shared" si="1"/>
        <v>#NAME?</v>
      </c>
      <c r="C10" s="1" t="e">
        <f t="shared" si="2"/>
        <v>#NAME?</v>
      </c>
      <c r="D10" s="17" t="e">
        <f t="shared" si="3"/>
        <v>#NAME?</v>
      </c>
      <c r="E10" s="1" t="e">
        <f t="shared" si="4"/>
        <v>#NAME?</v>
      </c>
      <c r="F10" s="3" t="s">
        <v>93</v>
      </c>
      <c r="G10" s="5" t="s">
        <v>96</v>
      </c>
      <c r="H10" s="5" t="s">
        <v>0</v>
      </c>
      <c r="I10" s="5" t="s">
        <v>9</v>
      </c>
      <c r="J10" s="9" t="e">
        <f>#REF!</f>
        <v>#REF!</v>
      </c>
    </row>
    <row r="11" spans="1:10">
      <c r="A11" s="1" t="e">
        <f t="shared" si="0"/>
        <v>#NAME?</v>
      </c>
      <c r="B11" s="1" t="e">
        <f t="shared" si="1"/>
        <v>#NAME?</v>
      </c>
      <c r="C11" s="1" t="e">
        <f t="shared" si="2"/>
        <v>#NAME?</v>
      </c>
      <c r="D11" s="17" t="e">
        <f t="shared" si="3"/>
        <v>#NAME?</v>
      </c>
      <c r="E11" s="1" t="e">
        <f t="shared" si="4"/>
        <v>#NAME?</v>
      </c>
      <c r="F11" s="3" t="s">
        <v>93</v>
      </c>
      <c r="G11" s="5" t="s">
        <v>97</v>
      </c>
      <c r="H11" s="5" t="s">
        <v>0</v>
      </c>
      <c r="I11" s="5" t="s">
        <v>9</v>
      </c>
      <c r="J11" s="9" t="e">
        <f>#REF!</f>
        <v>#REF!</v>
      </c>
    </row>
    <row r="12" spans="1:10">
      <c r="A12" s="1" t="e">
        <f t="shared" si="0"/>
        <v>#NAME?</v>
      </c>
      <c r="B12" s="1" t="e">
        <f t="shared" si="1"/>
        <v>#NAME?</v>
      </c>
      <c r="C12" s="1" t="e">
        <f t="shared" si="2"/>
        <v>#NAME?</v>
      </c>
      <c r="D12" s="17" t="e">
        <f t="shared" si="3"/>
        <v>#NAME?</v>
      </c>
      <c r="E12" s="1" t="e">
        <f t="shared" si="4"/>
        <v>#NAME?</v>
      </c>
      <c r="F12" s="3" t="s">
        <v>93</v>
      </c>
      <c r="G12" s="5" t="s">
        <v>98</v>
      </c>
      <c r="H12" s="5" t="s">
        <v>0</v>
      </c>
      <c r="I12" s="5" t="s">
        <v>9</v>
      </c>
      <c r="J12" s="9" t="e">
        <f>#REF!</f>
        <v>#REF!</v>
      </c>
    </row>
    <row r="13" spans="1:10">
      <c r="A13" s="1" t="e">
        <f t="shared" si="0"/>
        <v>#NAME?</v>
      </c>
      <c r="B13" s="1" t="e">
        <f t="shared" si="1"/>
        <v>#NAME?</v>
      </c>
      <c r="C13" s="1" t="e">
        <f t="shared" si="2"/>
        <v>#NAME?</v>
      </c>
      <c r="D13" s="17" t="e">
        <f t="shared" si="3"/>
        <v>#NAME?</v>
      </c>
      <c r="E13" s="1" t="e">
        <f t="shared" si="4"/>
        <v>#NAME?</v>
      </c>
      <c r="F13" s="3" t="s">
        <v>93</v>
      </c>
      <c r="G13" s="5" t="s">
        <v>99</v>
      </c>
      <c r="H13" s="5" t="s">
        <v>0</v>
      </c>
      <c r="I13" s="5" t="s">
        <v>9</v>
      </c>
      <c r="J13" s="9" t="e">
        <f>#REF!</f>
        <v>#REF!</v>
      </c>
    </row>
    <row r="14" spans="1:10">
      <c r="A14" s="1" t="e">
        <f t="shared" si="0"/>
        <v>#NAME?</v>
      </c>
      <c r="B14" s="1" t="e">
        <f t="shared" si="1"/>
        <v>#NAME?</v>
      </c>
      <c r="C14" s="1" t="e">
        <f t="shared" si="2"/>
        <v>#NAME?</v>
      </c>
      <c r="D14" s="17" t="e">
        <f t="shared" si="3"/>
        <v>#NAME?</v>
      </c>
      <c r="E14" s="1" t="e">
        <f t="shared" si="4"/>
        <v>#NAME?</v>
      </c>
      <c r="F14" s="3" t="s">
        <v>93</v>
      </c>
      <c r="G14" s="5" t="s">
        <v>100</v>
      </c>
      <c r="H14" s="5" t="s">
        <v>0</v>
      </c>
      <c r="I14" s="5" t="s">
        <v>9</v>
      </c>
      <c r="J14" s="9" t="e">
        <f>#REF!</f>
        <v>#REF!</v>
      </c>
    </row>
    <row r="15" spans="1:10">
      <c r="A15" s="1" t="e">
        <f t="shared" si="0"/>
        <v>#NAME?</v>
      </c>
      <c r="B15" s="1" t="e">
        <f t="shared" si="1"/>
        <v>#NAME?</v>
      </c>
      <c r="C15" s="1" t="e">
        <f t="shared" si="2"/>
        <v>#NAME?</v>
      </c>
      <c r="D15" s="17" t="e">
        <f t="shared" si="3"/>
        <v>#NAME?</v>
      </c>
      <c r="E15" s="1" t="e">
        <f t="shared" si="4"/>
        <v>#NAME?</v>
      </c>
      <c r="F15" s="3" t="s">
        <v>93</v>
      </c>
      <c r="G15" s="5" t="s">
        <v>101</v>
      </c>
      <c r="H15" s="5" t="s">
        <v>0</v>
      </c>
      <c r="I15" s="5" t="s">
        <v>9</v>
      </c>
      <c r="J15" s="9" t="e">
        <f>#REF!</f>
        <v>#REF!</v>
      </c>
    </row>
    <row r="16" spans="1:10">
      <c r="A16" s="1" t="e">
        <f t="shared" si="0"/>
        <v>#NAME?</v>
      </c>
      <c r="B16" s="1" t="e">
        <f t="shared" si="1"/>
        <v>#NAME?</v>
      </c>
      <c r="C16" s="1" t="e">
        <f t="shared" si="2"/>
        <v>#NAME?</v>
      </c>
      <c r="D16" s="17" t="e">
        <f t="shared" si="3"/>
        <v>#NAME?</v>
      </c>
      <c r="E16" s="1" t="e">
        <f t="shared" si="4"/>
        <v>#NAME?</v>
      </c>
      <c r="F16" s="3" t="s">
        <v>93</v>
      </c>
      <c r="G16" s="4" t="s">
        <v>95</v>
      </c>
      <c r="H16" s="4" t="s">
        <v>0</v>
      </c>
      <c r="I16" s="4" t="s">
        <v>10</v>
      </c>
      <c r="J16" s="8" t="e">
        <f>#REF!</f>
        <v>#REF!</v>
      </c>
    </row>
    <row r="17" spans="1:10">
      <c r="A17" s="1" t="e">
        <f t="shared" si="0"/>
        <v>#NAME?</v>
      </c>
      <c r="B17" s="1" t="e">
        <f t="shared" si="1"/>
        <v>#NAME?</v>
      </c>
      <c r="C17" s="1" t="e">
        <f t="shared" si="2"/>
        <v>#NAME?</v>
      </c>
      <c r="D17" s="17" t="e">
        <f t="shared" si="3"/>
        <v>#NAME?</v>
      </c>
      <c r="E17" s="1" t="e">
        <f t="shared" si="4"/>
        <v>#NAME?</v>
      </c>
      <c r="F17" s="3" t="s">
        <v>93</v>
      </c>
      <c r="G17" s="4" t="s">
        <v>96</v>
      </c>
      <c r="H17" s="4" t="s">
        <v>0</v>
      </c>
      <c r="I17" s="4" t="s">
        <v>10</v>
      </c>
      <c r="J17" s="8" t="e">
        <f>#REF!</f>
        <v>#REF!</v>
      </c>
    </row>
    <row r="18" spans="1:10">
      <c r="A18" s="1" t="e">
        <f t="shared" si="0"/>
        <v>#NAME?</v>
      </c>
      <c r="B18" s="1" t="e">
        <f t="shared" si="1"/>
        <v>#NAME?</v>
      </c>
      <c r="C18" s="1" t="e">
        <f t="shared" si="2"/>
        <v>#NAME?</v>
      </c>
      <c r="D18" s="17" t="e">
        <f t="shared" si="3"/>
        <v>#NAME?</v>
      </c>
      <c r="E18" s="1" t="e">
        <f t="shared" si="4"/>
        <v>#NAME?</v>
      </c>
      <c r="F18" s="3" t="s">
        <v>93</v>
      </c>
      <c r="G18" s="4" t="s">
        <v>97</v>
      </c>
      <c r="H18" s="4" t="s">
        <v>0</v>
      </c>
      <c r="I18" s="4" t="s">
        <v>10</v>
      </c>
      <c r="J18" s="8" t="e">
        <f>#REF!</f>
        <v>#REF!</v>
      </c>
    </row>
    <row r="19" spans="1:10">
      <c r="A19" s="1" t="e">
        <f t="shared" si="0"/>
        <v>#NAME?</v>
      </c>
      <c r="B19" s="1" t="e">
        <f t="shared" si="1"/>
        <v>#NAME?</v>
      </c>
      <c r="C19" s="1" t="e">
        <f t="shared" si="2"/>
        <v>#NAME?</v>
      </c>
      <c r="D19" s="17" t="e">
        <f t="shared" si="3"/>
        <v>#NAME?</v>
      </c>
      <c r="E19" s="1" t="e">
        <f t="shared" si="4"/>
        <v>#NAME?</v>
      </c>
      <c r="F19" s="3" t="s">
        <v>93</v>
      </c>
      <c r="G19" s="4" t="s">
        <v>98</v>
      </c>
      <c r="H19" s="4" t="s">
        <v>0</v>
      </c>
      <c r="I19" s="4" t="s">
        <v>10</v>
      </c>
      <c r="J19" s="8" t="e">
        <f>#REF!</f>
        <v>#REF!</v>
      </c>
    </row>
    <row r="20" spans="1:10">
      <c r="A20" s="1" t="e">
        <f t="shared" si="0"/>
        <v>#NAME?</v>
      </c>
      <c r="B20" s="1" t="e">
        <f t="shared" si="1"/>
        <v>#NAME?</v>
      </c>
      <c r="C20" s="1" t="e">
        <f t="shared" si="2"/>
        <v>#NAME?</v>
      </c>
      <c r="D20" s="17" t="e">
        <f t="shared" si="3"/>
        <v>#NAME?</v>
      </c>
      <c r="E20" s="1" t="e">
        <f t="shared" si="4"/>
        <v>#NAME?</v>
      </c>
      <c r="F20" s="3" t="s">
        <v>93</v>
      </c>
      <c r="G20" s="4" t="s">
        <v>99</v>
      </c>
      <c r="H20" s="4" t="s">
        <v>0</v>
      </c>
      <c r="I20" s="4" t="s">
        <v>10</v>
      </c>
      <c r="J20" s="8" t="e">
        <f>#REF!</f>
        <v>#REF!</v>
      </c>
    </row>
    <row r="21" spans="1:10">
      <c r="A21" s="1" t="e">
        <f t="shared" si="0"/>
        <v>#NAME?</v>
      </c>
      <c r="B21" s="1" t="e">
        <f t="shared" si="1"/>
        <v>#NAME?</v>
      </c>
      <c r="C21" s="1" t="e">
        <f t="shared" si="2"/>
        <v>#NAME?</v>
      </c>
      <c r="D21" s="17" t="e">
        <f t="shared" si="3"/>
        <v>#NAME?</v>
      </c>
      <c r="E21" s="1" t="e">
        <f t="shared" si="4"/>
        <v>#NAME?</v>
      </c>
      <c r="F21" s="3" t="s">
        <v>93</v>
      </c>
      <c r="G21" s="4" t="s">
        <v>100</v>
      </c>
      <c r="H21" s="4" t="s">
        <v>0</v>
      </c>
      <c r="I21" s="4" t="s">
        <v>10</v>
      </c>
      <c r="J21" s="8" t="e">
        <f>#REF!</f>
        <v>#REF!</v>
      </c>
    </row>
    <row r="22" spans="1:10">
      <c r="A22" s="1" t="e">
        <f t="shared" si="0"/>
        <v>#NAME?</v>
      </c>
      <c r="B22" s="1" t="e">
        <f t="shared" si="1"/>
        <v>#NAME?</v>
      </c>
      <c r="C22" s="1" t="e">
        <f t="shared" si="2"/>
        <v>#NAME?</v>
      </c>
      <c r="D22" s="17" t="e">
        <f t="shared" si="3"/>
        <v>#NAME?</v>
      </c>
      <c r="E22" s="1" t="e">
        <f t="shared" si="4"/>
        <v>#NAME?</v>
      </c>
      <c r="F22" s="3" t="s">
        <v>93</v>
      </c>
      <c r="G22" s="4" t="s">
        <v>101</v>
      </c>
      <c r="H22" s="4" t="s">
        <v>0</v>
      </c>
      <c r="I22" s="4" t="s">
        <v>10</v>
      </c>
      <c r="J22" s="8" t="e">
        <f>#REF!</f>
        <v>#REF!</v>
      </c>
    </row>
    <row r="23" spans="1:10">
      <c r="A23" s="1" t="e">
        <f t="shared" si="0"/>
        <v>#NAME?</v>
      </c>
      <c r="B23" s="1" t="e">
        <f t="shared" si="1"/>
        <v>#NAME?</v>
      </c>
      <c r="C23" s="1" t="e">
        <f t="shared" si="2"/>
        <v>#NAME?</v>
      </c>
      <c r="D23" s="17" t="e">
        <f t="shared" si="3"/>
        <v>#NAME?</v>
      </c>
      <c r="E23" s="1" t="e">
        <f t="shared" si="4"/>
        <v>#NAME?</v>
      </c>
      <c r="F23" s="3" t="s">
        <v>93</v>
      </c>
      <c r="G23" s="6" t="s">
        <v>95</v>
      </c>
      <c r="H23" s="6" t="s">
        <v>1</v>
      </c>
      <c r="I23" s="6" t="s">
        <v>8</v>
      </c>
      <c r="J23" s="10" t="e">
        <f>#REF!</f>
        <v>#REF!</v>
      </c>
    </row>
    <row r="24" spans="1:10">
      <c r="A24" s="1" t="e">
        <f t="shared" si="0"/>
        <v>#NAME?</v>
      </c>
      <c r="B24" s="1" t="e">
        <f t="shared" si="1"/>
        <v>#NAME?</v>
      </c>
      <c r="C24" s="1" t="e">
        <f t="shared" si="2"/>
        <v>#NAME?</v>
      </c>
      <c r="D24" s="17" t="e">
        <f t="shared" si="3"/>
        <v>#NAME?</v>
      </c>
      <c r="E24" s="1" t="e">
        <f t="shared" si="4"/>
        <v>#NAME?</v>
      </c>
      <c r="F24" s="3" t="s">
        <v>93</v>
      </c>
      <c r="G24" s="6" t="s">
        <v>96</v>
      </c>
      <c r="H24" s="6" t="s">
        <v>1</v>
      </c>
      <c r="I24" s="6" t="s">
        <v>8</v>
      </c>
      <c r="J24" s="10" t="e">
        <f>#REF!</f>
        <v>#REF!</v>
      </c>
    </row>
    <row r="25" spans="1:10">
      <c r="A25" s="1" t="e">
        <f t="shared" si="0"/>
        <v>#NAME?</v>
      </c>
      <c r="B25" s="1" t="e">
        <f t="shared" si="1"/>
        <v>#NAME?</v>
      </c>
      <c r="C25" s="1" t="e">
        <f t="shared" si="2"/>
        <v>#NAME?</v>
      </c>
      <c r="D25" s="17" t="e">
        <f t="shared" si="3"/>
        <v>#NAME?</v>
      </c>
      <c r="E25" s="1" t="e">
        <f t="shared" si="4"/>
        <v>#NAME?</v>
      </c>
      <c r="F25" s="3" t="s">
        <v>93</v>
      </c>
      <c r="G25" s="6" t="s">
        <v>97</v>
      </c>
      <c r="H25" s="6" t="s">
        <v>1</v>
      </c>
      <c r="I25" s="6" t="s">
        <v>8</v>
      </c>
      <c r="J25" s="10" t="e">
        <f>#REF!</f>
        <v>#REF!</v>
      </c>
    </row>
    <row r="26" spans="1:10">
      <c r="A26" s="1" t="e">
        <f t="shared" si="0"/>
        <v>#NAME?</v>
      </c>
      <c r="B26" s="1" t="e">
        <f t="shared" si="1"/>
        <v>#NAME?</v>
      </c>
      <c r="C26" s="1" t="e">
        <f t="shared" si="2"/>
        <v>#NAME?</v>
      </c>
      <c r="D26" s="17" t="e">
        <f t="shared" si="3"/>
        <v>#NAME?</v>
      </c>
      <c r="E26" s="1" t="e">
        <f t="shared" si="4"/>
        <v>#NAME?</v>
      </c>
      <c r="F26" s="3" t="s">
        <v>93</v>
      </c>
      <c r="G26" s="6" t="s">
        <v>98</v>
      </c>
      <c r="H26" s="6" t="s">
        <v>1</v>
      </c>
      <c r="I26" s="6" t="s">
        <v>8</v>
      </c>
      <c r="J26" s="10" t="e">
        <f>#REF!</f>
        <v>#REF!</v>
      </c>
    </row>
    <row r="27" spans="1:10">
      <c r="A27" s="1" t="e">
        <f t="shared" si="0"/>
        <v>#NAME?</v>
      </c>
      <c r="B27" s="1" t="e">
        <f t="shared" si="1"/>
        <v>#NAME?</v>
      </c>
      <c r="C27" s="1" t="e">
        <f t="shared" si="2"/>
        <v>#NAME?</v>
      </c>
      <c r="D27" s="17" t="e">
        <f t="shared" si="3"/>
        <v>#NAME?</v>
      </c>
      <c r="E27" s="1" t="e">
        <f t="shared" si="4"/>
        <v>#NAME?</v>
      </c>
      <c r="F27" s="3" t="s">
        <v>93</v>
      </c>
      <c r="G27" s="6" t="s">
        <v>99</v>
      </c>
      <c r="H27" s="6" t="s">
        <v>1</v>
      </c>
      <c r="I27" s="6" t="s">
        <v>8</v>
      </c>
      <c r="J27" s="10" t="e">
        <f>#REF!</f>
        <v>#REF!</v>
      </c>
    </row>
    <row r="28" spans="1:10">
      <c r="A28" s="1" t="e">
        <f t="shared" si="0"/>
        <v>#NAME?</v>
      </c>
      <c r="B28" s="1" t="e">
        <f t="shared" si="1"/>
        <v>#NAME?</v>
      </c>
      <c r="C28" s="1" t="e">
        <f t="shared" si="2"/>
        <v>#NAME?</v>
      </c>
      <c r="D28" s="17" t="e">
        <f t="shared" si="3"/>
        <v>#NAME?</v>
      </c>
      <c r="E28" s="1" t="e">
        <f t="shared" si="4"/>
        <v>#NAME?</v>
      </c>
      <c r="F28" s="3" t="s">
        <v>93</v>
      </c>
      <c r="G28" s="6" t="s">
        <v>100</v>
      </c>
      <c r="H28" s="6" t="s">
        <v>1</v>
      </c>
      <c r="I28" s="6" t="s">
        <v>8</v>
      </c>
      <c r="J28" s="10" t="e">
        <f>#REF!</f>
        <v>#REF!</v>
      </c>
    </row>
    <row r="29" spans="1:10">
      <c r="A29" s="1" t="e">
        <f t="shared" si="0"/>
        <v>#NAME?</v>
      </c>
      <c r="B29" s="1" t="e">
        <f t="shared" si="1"/>
        <v>#NAME?</v>
      </c>
      <c r="C29" s="1" t="e">
        <f t="shared" si="2"/>
        <v>#NAME?</v>
      </c>
      <c r="D29" s="17" t="e">
        <f t="shared" si="3"/>
        <v>#NAME?</v>
      </c>
      <c r="E29" s="1" t="e">
        <f t="shared" si="4"/>
        <v>#NAME?</v>
      </c>
      <c r="F29" s="3" t="s">
        <v>93</v>
      </c>
      <c r="G29" s="6" t="s">
        <v>101</v>
      </c>
      <c r="H29" s="6" t="s">
        <v>1</v>
      </c>
      <c r="I29" s="6" t="s">
        <v>8</v>
      </c>
      <c r="J29" s="10" t="e">
        <f>#REF!</f>
        <v>#REF!</v>
      </c>
    </row>
    <row r="30" spans="1:10">
      <c r="A30" s="1" t="e">
        <f t="shared" si="0"/>
        <v>#NAME?</v>
      </c>
      <c r="B30" s="1" t="e">
        <f t="shared" si="1"/>
        <v>#NAME?</v>
      </c>
      <c r="C30" s="1" t="e">
        <f t="shared" si="2"/>
        <v>#NAME?</v>
      </c>
      <c r="D30" s="17" t="e">
        <f t="shared" si="3"/>
        <v>#NAME?</v>
      </c>
      <c r="E30" s="1" t="e">
        <f t="shared" si="4"/>
        <v>#NAME?</v>
      </c>
      <c r="F30" s="3" t="s">
        <v>93</v>
      </c>
      <c r="G30" s="7" t="s">
        <v>95</v>
      </c>
      <c r="H30" s="7" t="s">
        <v>1</v>
      </c>
      <c r="I30" s="7" t="s">
        <v>9</v>
      </c>
      <c r="J30" s="11" t="e">
        <f>#REF!</f>
        <v>#REF!</v>
      </c>
    </row>
    <row r="31" spans="1:10">
      <c r="A31" s="1" t="e">
        <f t="shared" si="0"/>
        <v>#NAME?</v>
      </c>
      <c r="B31" s="1" t="e">
        <f t="shared" si="1"/>
        <v>#NAME?</v>
      </c>
      <c r="C31" s="1" t="e">
        <f t="shared" si="2"/>
        <v>#NAME?</v>
      </c>
      <c r="D31" s="17" t="e">
        <f t="shared" si="3"/>
        <v>#NAME?</v>
      </c>
      <c r="E31" s="1" t="e">
        <f t="shared" si="4"/>
        <v>#NAME?</v>
      </c>
      <c r="F31" s="3" t="s">
        <v>93</v>
      </c>
      <c r="G31" s="7" t="s">
        <v>96</v>
      </c>
      <c r="H31" s="7" t="s">
        <v>1</v>
      </c>
      <c r="I31" s="7" t="s">
        <v>9</v>
      </c>
      <c r="J31" s="11" t="e">
        <f>#REF!</f>
        <v>#REF!</v>
      </c>
    </row>
    <row r="32" spans="1:10">
      <c r="A32" s="1" t="e">
        <f t="shared" si="0"/>
        <v>#NAME?</v>
      </c>
      <c r="B32" s="1" t="e">
        <f t="shared" si="1"/>
        <v>#NAME?</v>
      </c>
      <c r="C32" s="1" t="e">
        <f t="shared" si="2"/>
        <v>#NAME?</v>
      </c>
      <c r="D32" s="17" t="e">
        <f t="shared" si="3"/>
        <v>#NAME?</v>
      </c>
      <c r="E32" s="1" t="e">
        <f t="shared" si="4"/>
        <v>#NAME?</v>
      </c>
      <c r="F32" s="3" t="s">
        <v>93</v>
      </c>
      <c r="G32" s="7" t="s">
        <v>97</v>
      </c>
      <c r="H32" s="7" t="s">
        <v>1</v>
      </c>
      <c r="I32" s="7" t="s">
        <v>9</v>
      </c>
      <c r="J32" s="11" t="e">
        <f>#REF!</f>
        <v>#REF!</v>
      </c>
    </row>
    <row r="33" spans="1:10">
      <c r="A33" s="1" t="e">
        <f t="shared" si="0"/>
        <v>#NAME?</v>
      </c>
      <c r="B33" s="1" t="e">
        <f t="shared" si="1"/>
        <v>#NAME?</v>
      </c>
      <c r="C33" s="1" t="e">
        <f t="shared" si="2"/>
        <v>#NAME?</v>
      </c>
      <c r="D33" s="17" t="e">
        <f t="shared" si="3"/>
        <v>#NAME?</v>
      </c>
      <c r="E33" s="1" t="e">
        <f t="shared" si="4"/>
        <v>#NAME?</v>
      </c>
      <c r="F33" s="3" t="s">
        <v>93</v>
      </c>
      <c r="G33" s="7" t="s">
        <v>98</v>
      </c>
      <c r="H33" s="7" t="s">
        <v>1</v>
      </c>
      <c r="I33" s="7" t="s">
        <v>9</v>
      </c>
      <c r="J33" s="11" t="e">
        <f>#REF!</f>
        <v>#REF!</v>
      </c>
    </row>
    <row r="34" spans="1:10">
      <c r="A34" s="1" t="e">
        <f t="shared" ref="A34:A65" si="5">sitecounty</f>
        <v>#NAME?</v>
      </c>
      <c r="B34" s="1" t="e">
        <f t="shared" ref="B34:B65" si="6">site</f>
        <v>#NAME?</v>
      </c>
      <c r="C34" s="1" t="e">
        <f t="shared" ref="C34:C65" si="7">mflcode</f>
        <v>#NAME?</v>
      </c>
      <c r="D34" s="17" t="e">
        <f t="shared" ref="D34:D65" si="8">yyyy&amp;"-"&amp;mm&amp;"-"&amp;dd</f>
        <v>#NAME?</v>
      </c>
      <c r="E34" s="1" t="e">
        <f t="shared" ref="E34:E65" si="9">sdp</f>
        <v>#NAME?</v>
      </c>
      <c r="F34" s="3" t="s">
        <v>93</v>
      </c>
      <c r="G34" s="7" t="s">
        <v>99</v>
      </c>
      <c r="H34" s="7" t="s">
        <v>1</v>
      </c>
      <c r="I34" s="7" t="s">
        <v>9</v>
      </c>
      <c r="J34" s="11" t="e">
        <f>#REF!</f>
        <v>#REF!</v>
      </c>
    </row>
    <row r="35" spans="1:10">
      <c r="A35" s="1" t="e">
        <f t="shared" si="5"/>
        <v>#NAME?</v>
      </c>
      <c r="B35" s="1" t="e">
        <f t="shared" si="6"/>
        <v>#NAME?</v>
      </c>
      <c r="C35" s="1" t="e">
        <f t="shared" si="7"/>
        <v>#NAME?</v>
      </c>
      <c r="D35" s="17" t="e">
        <f t="shared" si="8"/>
        <v>#NAME?</v>
      </c>
      <c r="E35" s="1" t="e">
        <f t="shared" si="9"/>
        <v>#NAME?</v>
      </c>
      <c r="F35" s="3" t="s">
        <v>93</v>
      </c>
      <c r="G35" s="7" t="s">
        <v>100</v>
      </c>
      <c r="H35" s="7" t="s">
        <v>1</v>
      </c>
      <c r="I35" s="7" t="s">
        <v>9</v>
      </c>
      <c r="J35" s="11" t="e">
        <f>#REF!</f>
        <v>#REF!</v>
      </c>
    </row>
    <row r="36" spans="1:10">
      <c r="A36" s="1" t="e">
        <f t="shared" si="5"/>
        <v>#NAME?</v>
      </c>
      <c r="B36" s="1" t="e">
        <f t="shared" si="6"/>
        <v>#NAME?</v>
      </c>
      <c r="C36" s="1" t="e">
        <f t="shared" si="7"/>
        <v>#NAME?</v>
      </c>
      <c r="D36" s="17" t="e">
        <f t="shared" si="8"/>
        <v>#NAME?</v>
      </c>
      <c r="E36" s="1" t="e">
        <f t="shared" si="9"/>
        <v>#NAME?</v>
      </c>
      <c r="F36" s="3" t="s">
        <v>93</v>
      </c>
      <c r="G36" s="7" t="s">
        <v>101</v>
      </c>
      <c r="H36" s="7" t="s">
        <v>1</v>
      </c>
      <c r="I36" s="7" t="s">
        <v>9</v>
      </c>
      <c r="J36" s="11" t="e">
        <f>#REF!</f>
        <v>#REF!</v>
      </c>
    </row>
    <row r="37" spans="1:10">
      <c r="A37" s="1" t="e">
        <f t="shared" si="5"/>
        <v>#NAME?</v>
      </c>
      <c r="B37" s="1" t="e">
        <f t="shared" si="6"/>
        <v>#NAME?</v>
      </c>
      <c r="C37" s="1" t="e">
        <f t="shared" si="7"/>
        <v>#NAME?</v>
      </c>
      <c r="D37" s="17" t="e">
        <f t="shared" si="8"/>
        <v>#NAME?</v>
      </c>
      <c r="E37" s="1" t="e">
        <f t="shared" si="9"/>
        <v>#NAME?</v>
      </c>
      <c r="F37" s="3" t="s">
        <v>93</v>
      </c>
      <c r="G37" s="6" t="s">
        <v>95</v>
      </c>
      <c r="H37" s="6" t="s">
        <v>1</v>
      </c>
      <c r="I37" s="6" t="s">
        <v>10</v>
      </c>
      <c r="J37" s="10" t="e">
        <f>#REF!</f>
        <v>#REF!</v>
      </c>
    </row>
    <row r="38" spans="1:10">
      <c r="A38" s="1" t="e">
        <f t="shared" si="5"/>
        <v>#NAME?</v>
      </c>
      <c r="B38" s="1" t="e">
        <f t="shared" si="6"/>
        <v>#NAME?</v>
      </c>
      <c r="C38" s="1" t="e">
        <f t="shared" si="7"/>
        <v>#NAME?</v>
      </c>
      <c r="D38" s="17" t="e">
        <f t="shared" si="8"/>
        <v>#NAME?</v>
      </c>
      <c r="E38" s="1" t="e">
        <f t="shared" si="9"/>
        <v>#NAME?</v>
      </c>
      <c r="F38" s="3" t="s">
        <v>93</v>
      </c>
      <c r="G38" s="6" t="s">
        <v>96</v>
      </c>
      <c r="H38" s="6" t="s">
        <v>1</v>
      </c>
      <c r="I38" s="6" t="s">
        <v>10</v>
      </c>
      <c r="J38" s="10" t="e">
        <f>#REF!</f>
        <v>#REF!</v>
      </c>
    </row>
    <row r="39" spans="1:10">
      <c r="A39" s="1" t="e">
        <f t="shared" si="5"/>
        <v>#NAME?</v>
      </c>
      <c r="B39" s="1" t="e">
        <f t="shared" si="6"/>
        <v>#NAME?</v>
      </c>
      <c r="C39" s="1" t="e">
        <f t="shared" si="7"/>
        <v>#NAME?</v>
      </c>
      <c r="D39" s="17" t="e">
        <f t="shared" si="8"/>
        <v>#NAME?</v>
      </c>
      <c r="E39" s="1" t="e">
        <f t="shared" si="9"/>
        <v>#NAME?</v>
      </c>
      <c r="F39" s="3" t="s">
        <v>93</v>
      </c>
      <c r="G39" s="6" t="s">
        <v>97</v>
      </c>
      <c r="H39" s="6" t="s">
        <v>1</v>
      </c>
      <c r="I39" s="6" t="s">
        <v>10</v>
      </c>
      <c r="J39" s="10" t="e">
        <f>#REF!</f>
        <v>#REF!</v>
      </c>
    </row>
    <row r="40" spans="1:10">
      <c r="A40" s="1" t="e">
        <f t="shared" si="5"/>
        <v>#NAME?</v>
      </c>
      <c r="B40" s="1" t="e">
        <f t="shared" si="6"/>
        <v>#NAME?</v>
      </c>
      <c r="C40" s="1" t="e">
        <f t="shared" si="7"/>
        <v>#NAME?</v>
      </c>
      <c r="D40" s="17" t="e">
        <f t="shared" si="8"/>
        <v>#NAME?</v>
      </c>
      <c r="E40" s="1" t="e">
        <f t="shared" si="9"/>
        <v>#NAME?</v>
      </c>
      <c r="F40" s="3" t="s">
        <v>93</v>
      </c>
      <c r="G40" s="6" t="s">
        <v>98</v>
      </c>
      <c r="H40" s="6" t="s">
        <v>1</v>
      </c>
      <c r="I40" s="6" t="s">
        <v>10</v>
      </c>
      <c r="J40" s="10" t="e">
        <f>#REF!</f>
        <v>#REF!</v>
      </c>
    </row>
    <row r="41" spans="1:10">
      <c r="A41" s="1" t="e">
        <f t="shared" si="5"/>
        <v>#NAME?</v>
      </c>
      <c r="B41" s="1" t="e">
        <f t="shared" si="6"/>
        <v>#NAME?</v>
      </c>
      <c r="C41" s="1" t="e">
        <f t="shared" si="7"/>
        <v>#NAME?</v>
      </c>
      <c r="D41" s="17" t="e">
        <f t="shared" si="8"/>
        <v>#NAME?</v>
      </c>
      <c r="E41" s="1" t="e">
        <f t="shared" si="9"/>
        <v>#NAME?</v>
      </c>
      <c r="F41" s="3" t="s">
        <v>93</v>
      </c>
      <c r="G41" s="6" t="s">
        <v>99</v>
      </c>
      <c r="H41" s="6" t="s">
        <v>1</v>
      </c>
      <c r="I41" s="6" t="s">
        <v>10</v>
      </c>
      <c r="J41" s="10" t="e">
        <f>#REF!</f>
        <v>#REF!</v>
      </c>
    </row>
    <row r="42" spans="1:10">
      <c r="A42" s="1" t="e">
        <f t="shared" si="5"/>
        <v>#NAME?</v>
      </c>
      <c r="B42" s="1" t="e">
        <f t="shared" si="6"/>
        <v>#NAME?</v>
      </c>
      <c r="C42" s="1" t="e">
        <f t="shared" si="7"/>
        <v>#NAME?</v>
      </c>
      <c r="D42" s="17" t="e">
        <f t="shared" si="8"/>
        <v>#NAME?</v>
      </c>
      <c r="E42" s="1" t="e">
        <f t="shared" si="9"/>
        <v>#NAME?</v>
      </c>
      <c r="F42" s="3" t="s">
        <v>93</v>
      </c>
      <c r="G42" s="6" t="s">
        <v>100</v>
      </c>
      <c r="H42" s="6" t="s">
        <v>1</v>
      </c>
      <c r="I42" s="6" t="s">
        <v>10</v>
      </c>
      <c r="J42" s="10" t="e">
        <f>#REF!</f>
        <v>#REF!</v>
      </c>
    </row>
    <row r="43" spans="1:10">
      <c r="A43" s="1" t="e">
        <f t="shared" si="5"/>
        <v>#NAME?</v>
      </c>
      <c r="B43" s="1" t="e">
        <f t="shared" si="6"/>
        <v>#NAME?</v>
      </c>
      <c r="C43" s="1" t="e">
        <f t="shared" si="7"/>
        <v>#NAME?</v>
      </c>
      <c r="D43" s="17" t="e">
        <f t="shared" si="8"/>
        <v>#NAME?</v>
      </c>
      <c r="E43" s="1" t="e">
        <f t="shared" si="9"/>
        <v>#NAME?</v>
      </c>
      <c r="F43" s="3" t="s">
        <v>93</v>
      </c>
      <c r="G43" s="6" t="s">
        <v>101</v>
      </c>
      <c r="H43" s="6" t="s">
        <v>1</v>
      </c>
      <c r="I43" s="6" t="s">
        <v>10</v>
      </c>
      <c r="J43" s="10" t="e">
        <f>#REF!</f>
        <v>#REF!</v>
      </c>
    </row>
    <row r="44" spans="1:10">
      <c r="A44" s="1" t="e">
        <f t="shared" si="5"/>
        <v>#NAME?</v>
      </c>
      <c r="B44" s="1" t="e">
        <f t="shared" si="6"/>
        <v>#NAME?</v>
      </c>
      <c r="C44" s="1" t="e">
        <f t="shared" si="7"/>
        <v>#NAME?</v>
      </c>
      <c r="D44" s="17" t="e">
        <f t="shared" si="8"/>
        <v>#NAME?</v>
      </c>
      <c r="E44" s="1" t="e">
        <f t="shared" si="9"/>
        <v>#NAME?</v>
      </c>
      <c r="F44" s="7" t="s">
        <v>94</v>
      </c>
      <c r="G44" s="4" t="s">
        <v>17</v>
      </c>
      <c r="H44" s="4" t="s">
        <v>0</v>
      </c>
      <c r="I44" s="4" t="s">
        <v>8</v>
      </c>
      <c r="J44" s="8" t="e">
        <f>#REF!</f>
        <v>#REF!</v>
      </c>
    </row>
    <row r="45" spans="1:10">
      <c r="A45" s="1" t="e">
        <f t="shared" si="5"/>
        <v>#NAME?</v>
      </c>
      <c r="B45" s="1" t="e">
        <f t="shared" si="6"/>
        <v>#NAME?</v>
      </c>
      <c r="C45" s="1" t="e">
        <f t="shared" si="7"/>
        <v>#NAME?</v>
      </c>
      <c r="D45" s="17" t="e">
        <f t="shared" si="8"/>
        <v>#NAME?</v>
      </c>
      <c r="E45" s="1" t="e">
        <f t="shared" si="9"/>
        <v>#NAME?</v>
      </c>
      <c r="F45" s="7" t="s">
        <v>94</v>
      </c>
      <c r="G45" s="4" t="s">
        <v>13</v>
      </c>
      <c r="H45" s="4" t="s">
        <v>0</v>
      </c>
      <c r="I45" s="4" t="s">
        <v>8</v>
      </c>
      <c r="J45" s="8" t="e">
        <f>#REF!</f>
        <v>#REF!</v>
      </c>
    </row>
    <row r="46" spans="1:10">
      <c r="A46" s="1" t="e">
        <f t="shared" si="5"/>
        <v>#NAME?</v>
      </c>
      <c r="B46" s="1" t="e">
        <f t="shared" si="6"/>
        <v>#NAME?</v>
      </c>
      <c r="C46" s="1" t="e">
        <f t="shared" si="7"/>
        <v>#NAME?</v>
      </c>
      <c r="D46" s="17" t="e">
        <f t="shared" si="8"/>
        <v>#NAME?</v>
      </c>
      <c r="E46" s="1" t="e">
        <f t="shared" si="9"/>
        <v>#NAME?</v>
      </c>
      <c r="F46" s="7" t="s">
        <v>94</v>
      </c>
      <c r="G46" s="4" t="s">
        <v>14</v>
      </c>
      <c r="H46" s="4" t="s">
        <v>0</v>
      </c>
      <c r="I46" s="4" t="s">
        <v>8</v>
      </c>
      <c r="J46" s="8" t="e">
        <f>#REF!</f>
        <v>#REF!</v>
      </c>
    </row>
    <row r="47" spans="1:10">
      <c r="A47" s="1" t="e">
        <f t="shared" si="5"/>
        <v>#NAME?</v>
      </c>
      <c r="B47" s="1" t="e">
        <f t="shared" si="6"/>
        <v>#NAME?</v>
      </c>
      <c r="C47" s="1" t="e">
        <f t="shared" si="7"/>
        <v>#NAME?</v>
      </c>
      <c r="D47" s="17" t="e">
        <f t="shared" si="8"/>
        <v>#NAME?</v>
      </c>
      <c r="E47" s="1" t="e">
        <f t="shared" si="9"/>
        <v>#NAME?</v>
      </c>
      <c r="F47" s="7" t="s">
        <v>94</v>
      </c>
      <c r="G47" s="4" t="s">
        <v>102</v>
      </c>
      <c r="H47" s="4" t="s">
        <v>0</v>
      </c>
      <c r="I47" s="4" t="s">
        <v>8</v>
      </c>
      <c r="J47" s="8" t="e">
        <f>#REF!</f>
        <v>#REF!</v>
      </c>
    </row>
    <row r="48" spans="1:10">
      <c r="A48" s="1" t="e">
        <f t="shared" si="5"/>
        <v>#NAME?</v>
      </c>
      <c r="B48" s="1" t="e">
        <f t="shared" si="6"/>
        <v>#NAME?</v>
      </c>
      <c r="C48" s="1" t="e">
        <f t="shared" si="7"/>
        <v>#NAME?</v>
      </c>
      <c r="D48" s="17" t="e">
        <f t="shared" si="8"/>
        <v>#NAME?</v>
      </c>
      <c r="E48" s="1" t="e">
        <f t="shared" si="9"/>
        <v>#NAME?</v>
      </c>
      <c r="F48" s="7" t="s">
        <v>94</v>
      </c>
      <c r="G48" s="4" t="s">
        <v>18</v>
      </c>
      <c r="H48" s="4" t="s">
        <v>0</v>
      </c>
      <c r="I48" s="4" t="s">
        <v>8</v>
      </c>
      <c r="J48" s="8" t="e">
        <f>#REF!</f>
        <v>#REF!</v>
      </c>
    </row>
    <row r="49" spans="1:10">
      <c r="A49" s="1" t="e">
        <f t="shared" si="5"/>
        <v>#NAME?</v>
      </c>
      <c r="B49" s="1" t="e">
        <f t="shared" si="6"/>
        <v>#NAME?</v>
      </c>
      <c r="C49" s="1" t="e">
        <f t="shared" si="7"/>
        <v>#NAME?</v>
      </c>
      <c r="D49" s="17" t="e">
        <f t="shared" si="8"/>
        <v>#NAME?</v>
      </c>
      <c r="E49" s="1" t="e">
        <f t="shared" si="9"/>
        <v>#NAME?</v>
      </c>
      <c r="F49" s="7" t="s">
        <v>94</v>
      </c>
      <c r="G49" s="4" t="s">
        <v>15</v>
      </c>
      <c r="H49" s="4" t="s">
        <v>0</v>
      </c>
      <c r="I49" s="4" t="s">
        <v>8</v>
      </c>
      <c r="J49" s="8" t="e">
        <f>#REF!</f>
        <v>#REF!</v>
      </c>
    </row>
    <row r="50" spans="1:10">
      <c r="A50" s="1" t="e">
        <f t="shared" si="5"/>
        <v>#NAME?</v>
      </c>
      <c r="B50" s="1" t="e">
        <f t="shared" si="6"/>
        <v>#NAME?</v>
      </c>
      <c r="C50" s="1" t="e">
        <f t="shared" si="7"/>
        <v>#NAME?</v>
      </c>
      <c r="D50" s="17" t="e">
        <f t="shared" si="8"/>
        <v>#NAME?</v>
      </c>
      <c r="E50" s="1" t="e">
        <f t="shared" si="9"/>
        <v>#NAME?</v>
      </c>
      <c r="F50" s="7" t="s">
        <v>94</v>
      </c>
      <c r="G50" s="5" t="s">
        <v>17</v>
      </c>
      <c r="H50" s="5" t="s">
        <v>0</v>
      </c>
      <c r="I50" s="5" t="s">
        <v>9</v>
      </c>
      <c r="J50" s="9" t="e">
        <f>#REF!</f>
        <v>#REF!</v>
      </c>
    </row>
    <row r="51" spans="1:10">
      <c r="A51" s="1" t="e">
        <f t="shared" si="5"/>
        <v>#NAME?</v>
      </c>
      <c r="B51" s="1" t="e">
        <f t="shared" si="6"/>
        <v>#NAME?</v>
      </c>
      <c r="C51" s="1" t="e">
        <f t="shared" si="7"/>
        <v>#NAME?</v>
      </c>
      <c r="D51" s="17" t="e">
        <f t="shared" si="8"/>
        <v>#NAME?</v>
      </c>
      <c r="E51" s="1" t="e">
        <f t="shared" si="9"/>
        <v>#NAME?</v>
      </c>
      <c r="F51" s="7" t="s">
        <v>94</v>
      </c>
      <c r="G51" s="5" t="s">
        <v>13</v>
      </c>
      <c r="H51" s="5" t="s">
        <v>0</v>
      </c>
      <c r="I51" s="5" t="s">
        <v>9</v>
      </c>
      <c r="J51" s="9" t="e">
        <f>#REF!</f>
        <v>#REF!</v>
      </c>
    </row>
    <row r="52" spans="1:10">
      <c r="A52" s="1" t="e">
        <f t="shared" si="5"/>
        <v>#NAME?</v>
      </c>
      <c r="B52" s="1" t="e">
        <f t="shared" si="6"/>
        <v>#NAME?</v>
      </c>
      <c r="C52" s="1" t="e">
        <f t="shared" si="7"/>
        <v>#NAME?</v>
      </c>
      <c r="D52" s="17" t="e">
        <f t="shared" si="8"/>
        <v>#NAME?</v>
      </c>
      <c r="E52" s="1" t="e">
        <f t="shared" si="9"/>
        <v>#NAME?</v>
      </c>
      <c r="F52" s="7" t="s">
        <v>94</v>
      </c>
      <c r="G52" s="5" t="s">
        <v>14</v>
      </c>
      <c r="H52" s="5" t="s">
        <v>0</v>
      </c>
      <c r="I52" s="5" t="s">
        <v>9</v>
      </c>
      <c r="J52" s="9" t="e">
        <f>#REF!</f>
        <v>#REF!</v>
      </c>
    </row>
    <row r="53" spans="1:10">
      <c r="A53" s="1" t="e">
        <f t="shared" si="5"/>
        <v>#NAME?</v>
      </c>
      <c r="B53" s="1" t="e">
        <f t="shared" si="6"/>
        <v>#NAME?</v>
      </c>
      <c r="C53" s="1" t="e">
        <f t="shared" si="7"/>
        <v>#NAME?</v>
      </c>
      <c r="D53" s="17" t="e">
        <f t="shared" si="8"/>
        <v>#NAME?</v>
      </c>
      <c r="E53" s="1" t="e">
        <f t="shared" si="9"/>
        <v>#NAME?</v>
      </c>
      <c r="F53" s="7" t="s">
        <v>94</v>
      </c>
      <c r="G53" s="5" t="s">
        <v>102</v>
      </c>
      <c r="H53" s="5" t="s">
        <v>0</v>
      </c>
      <c r="I53" s="5" t="s">
        <v>9</v>
      </c>
      <c r="J53" s="9" t="e">
        <f>#REF!</f>
        <v>#REF!</v>
      </c>
    </row>
    <row r="54" spans="1:10">
      <c r="A54" s="1" t="e">
        <f t="shared" si="5"/>
        <v>#NAME?</v>
      </c>
      <c r="B54" s="1" t="e">
        <f t="shared" si="6"/>
        <v>#NAME?</v>
      </c>
      <c r="C54" s="1" t="e">
        <f t="shared" si="7"/>
        <v>#NAME?</v>
      </c>
      <c r="D54" s="17" t="e">
        <f t="shared" si="8"/>
        <v>#NAME?</v>
      </c>
      <c r="E54" s="1" t="e">
        <f t="shared" si="9"/>
        <v>#NAME?</v>
      </c>
      <c r="F54" s="7" t="s">
        <v>94</v>
      </c>
      <c r="G54" s="5" t="s">
        <v>18</v>
      </c>
      <c r="H54" s="5" t="s">
        <v>0</v>
      </c>
      <c r="I54" s="5" t="s">
        <v>9</v>
      </c>
      <c r="J54" s="9" t="e">
        <f>#REF!</f>
        <v>#REF!</v>
      </c>
    </row>
    <row r="55" spans="1:10">
      <c r="A55" s="1" t="e">
        <f t="shared" si="5"/>
        <v>#NAME?</v>
      </c>
      <c r="B55" s="1" t="e">
        <f t="shared" si="6"/>
        <v>#NAME?</v>
      </c>
      <c r="C55" s="1" t="e">
        <f t="shared" si="7"/>
        <v>#NAME?</v>
      </c>
      <c r="D55" s="17" t="e">
        <f t="shared" si="8"/>
        <v>#NAME?</v>
      </c>
      <c r="E55" s="1" t="e">
        <f t="shared" si="9"/>
        <v>#NAME?</v>
      </c>
      <c r="F55" s="7" t="s">
        <v>94</v>
      </c>
      <c r="G55" s="5" t="s">
        <v>15</v>
      </c>
      <c r="H55" s="5" t="s">
        <v>0</v>
      </c>
      <c r="I55" s="5" t="s">
        <v>9</v>
      </c>
      <c r="J55" s="9" t="e">
        <f>#REF!</f>
        <v>#REF!</v>
      </c>
    </row>
    <row r="56" spans="1:10">
      <c r="A56" s="1" t="e">
        <f t="shared" si="5"/>
        <v>#NAME?</v>
      </c>
      <c r="B56" s="1" t="e">
        <f t="shared" si="6"/>
        <v>#NAME?</v>
      </c>
      <c r="C56" s="1" t="e">
        <f t="shared" si="7"/>
        <v>#NAME?</v>
      </c>
      <c r="D56" s="17" t="e">
        <f t="shared" si="8"/>
        <v>#NAME?</v>
      </c>
      <c r="E56" s="1" t="e">
        <f t="shared" si="9"/>
        <v>#NAME?</v>
      </c>
      <c r="F56" s="7" t="s">
        <v>94</v>
      </c>
      <c r="G56" s="4" t="s">
        <v>17</v>
      </c>
      <c r="H56" s="4" t="s">
        <v>0</v>
      </c>
      <c r="I56" s="4" t="s">
        <v>10</v>
      </c>
      <c r="J56" s="8" t="e">
        <f>#REF!</f>
        <v>#REF!</v>
      </c>
    </row>
    <row r="57" spans="1:10">
      <c r="A57" s="1" t="e">
        <f t="shared" si="5"/>
        <v>#NAME?</v>
      </c>
      <c r="B57" s="1" t="e">
        <f t="shared" si="6"/>
        <v>#NAME?</v>
      </c>
      <c r="C57" s="1" t="e">
        <f t="shared" si="7"/>
        <v>#NAME?</v>
      </c>
      <c r="D57" s="17" t="e">
        <f t="shared" si="8"/>
        <v>#NAME?</v>
      </c>
      <c r="E57" s="1" t="e">
        <f t="shared" si="9"/>
        <v>#NAME?</v>
      </c>
      <c r="F57" s="7" t="s">
        <v>94</v>
      </c>
      <c r="G57" s="4" t="s">
        <v>13</v>
      </c>
      <c r="H57" s="4" t="s">
        <v>0</v>
      </c>
      <c r="I57" s="4" t="s">
        <v>10</v>
      </c>
      <c r="J57" s="8" t="e">
        <f>#REF!</f>
        <v>#REF!</v>
      </c>
    </row>
    <row r="58" spans="1:10">
      <c r="A58" s="1" t="e">
        <f t="shared" si="5"/>
        <v>#NAME?</v>
      </c>
      <c r="B58" s="1" t="e">
        <f t="shared" si="6"/>
        <v>#NAME?</v>
      </c>
      <c r="C58" s="1" t="e">
        <f t="shared" si="7"/>
        <v>#NAME?</v>
      </c>
      <c r="D58" s="17" t="e">
        <f t="shared" si="8"/>
        <v>#NAME?</v>
      </c>
      <c r="E58" s="1" t="e">
        <f t="shared" si="9"/>
        <v>#NAME?</v>
      </c>
      <c r="F58" s="7" t="s">
        <v>94</v>
      </c>
      <c r="G58" s="4" t="s">
        <v>14</v>
      </c>
      <c r="H58" s="4" t="s">
        <v>0</v>
      </c>
      <c r="I58" s="4" t="s">
        <v>10</v>
      </c>
      <c r="J58" s="8" t="e">
        <f>#REF!</f>
        <v>#REF!</v>
      </c>
    </row>
    <row r="59" spans="1:10">
      <c r="A59" s="1" t="e">
        <f t="shared" si="5"/>
        <v>#NAME?</v>
      </c>
      <c r="B59" s="1" t="e">
        <f t="shared" si="6"/>
        <v>#NAME?</v>
      </c>
      <c r="C59" s="1" t="e">
        <f t="shared" si="7"/>
        <v>#NAME?</v>
      </c>
      <c r="D59" s="17" t="e">
        <f t="shared" si="8"/>
        <v>#NAME?</v>
      </c>
      <c r="E59" s="1" t="e">
        <f t="shared" si="9"/>
        <v>#NAME?</v>
      </c>
      <c r="F59" s="7" t="s">
        <v>94</v>
      </c>
      <c r="G59" s="4" t="s">
        <v>102</v>
      </c>
      <c r="H59" s="4" t="s">
        <v>0</v>
      </c>
      <c r="I59" s="4" t="s">
        <v>10</v>
      </c>
      <c r="J59" s="8" t="e">
        <f>#REF!</f>
        <v>#REF!</v>
      </c>
    </row>
    <row r="60" spans="1:10">
      <c r="A60" s="1" t="e">
        <f t="shared" si="5"/>
        <v>#NAME?</v>
      </c>
      <c r="B60" s="1" t="e">
        <f t="shared" si="6"/>
        <v>#NAME?</v>
      </c>
      <c r="C60" s="1" t="e">
        <f t="shared" si="7"/>
        <v>#NAME?</v>
      </c>
      <c r="D60" s="17" t="e">
        <f t="shared" si="8"/>
        <v>#NAME?</v>
      </c>
      <c r="E60" s="1" t="e">
        <f t="shared" si="9"/>
        <v>#NAME?</v>
      </c>
      <c r="F60" s="7" t="s">
        <v>94</v>
      </c>
      <c r="G60" s="4" t="s">
        <v>18</v>
      </c>
      <c r="H60" s="4" t="s">
        <v>0</v>
      </c>
      <c r="I60" s="4" t="s">
        <v>10</v>
      </c>
      <c r="J60" s="8" t="e">
        <f>#REF!</f>
        <v>#REF!</v>
      </c>
    </row>
    <row r="61" spans="1:10">
      <c r="A61" s="1" t="e">
        <f t="shared" si="5"/>
        <v>#NAME?</v>
      </c>
      <c r="B61" s="1" t="e">
        <f t="shared" si="6"/>
        <v>#NAME?</v>
      </c>
      <c r="C61" s="1" t="e">
        <f t="shared" si="7"/>
        <v>#NAME?</v>
      </c>
      <c r="D61" s="17" t="e">
        <f t="shared" si="8"/>
        <v>#NAME?</v>
      </c>
      <c r="E61" s="1" t="e">
        <f t="shared" si="9"/>
        <v>#NAME?</v>
      </c>
      <c r="F61" s="7" t="s">
        <v>94</v>
      </c>
      <c r="G61" s="4" t="s">
        <v>15</v>
      </c>
      <c r="H61" s="4" t="s">
        <v>0</v>
      </c>
      <c r="I61" s="4" t="s">
        <v>10</v>
      </c>
      <c r="J61" s="8" t="e">
        <f>#REF!</f>
        <v>#REF!</v>
      </c>
    </row>
    <row r="62" spans="1:10">
      <c r="A62" s="1" t="e">
        <f t="shared" si="5"/>
        <v>#NAME?</v>
      </c>
      <c r="B62" s="1" t="e">
        <f t="shared" si="6"/>
        <v>#NAME?</v>
      </c>
      <c r="C62" s="1" t="e">
        <f t="shared" si="7"/>
        <v>#NAME?</v>
      </c>
      <c r="D62" s="17" t="e">
        <f t="shared" si="8"/>
        <v>#NAME?</v>
      </c>
      <c r="E62" s="1" t="e">
        <f t="shared" si="9"/>
        <v>#NAME?</v>
      </c>
      <c r="F62" s="7" t="s">
        <v>94</v>
      </c>
      <c r="G62" s="6" t="s">
        <v>17</v>
      </c>
      <c r="H62" s="6" t="s">
        <v>1</v>
      </c>
      <c r="I62" s="6" t="s">
        <v>8</v>
      </c>
      <c r="J62" s="10" t="e">
        <f>#REF!</f>
        <v>#REF!</v>
      </c>
    </row>
    <row r="63" spans="1:10">
      <c r="A63" s="1" t="e">
        <f t="shared" si="5"/>
        <v>#NAME?</v>
      </c>
      <c r="B63" s="1" t="e">
        <f t="shared" si="6"/>
        <v>#NAME?</v>
      </c>
      <c r="C63" s="1" t="e">
        <f t="shared" si="7"/>
        <v>#NAME?</v>
      </c>
      <c r="D63" s="17" t="e">
        <f t="shared" si="8"/>
        <v>#NAME?</v>
      </c>
      <c r="E63" s="1" t="e">
        <f t="shared" si="9"/>
        <v>#NAME?</v>
      </c>
      <c r="F63" s="7" t="s">
        <v>94</v>
      </c>
      <c r="G63" s="6" t="s">
        <v>13</v>
      </c>
      <c r="H63" s="6" t="s">
        <v>1</v>
      </c>
      <c r="I63" s="6" t="s">
        <v>8</v>
      </c>
      <c r="J63" s="10" t="e">
        <f>#REF!</f>
        <v>#REF!</v>
      </c>
    </row>
    <row r="64" spans="1:10">
      <c r="A64" s="1" t="e">
        <f t="shared" si="5"/>
        <v>#NAME?</v>
      </c>
      <c r="B64" s="1" t="e">
        <f t="shared" si="6"/>
        <v>#NAME?</v>
      </c>
      <c r="C64" s="1" t="e">
        <f t="shared" si="7"/>
        <v>#NAME?</v>
      </c>
      <c r="D64" s="17" t="e">
        <f t="shared" si="8"/>
        <v>#NAME?</v>
      </c>
      <c r="E64" s="1" t="e">
        <f t="shared" si="9"/>
        <v>#NAME?</v>
      </c>
      <c r="F64" s="7" t="s">
        <v>94</v>
      </c>
      <c r="G64" s="6" t="s">
        <v>14</v>
      </c>
      <c r="H64" s="6" t="s">
        <v>1</v>
      </c>
      <c r="I64" s="6" t="s">
        <v>8</v>
      </c>
      <c r="J64" s="10" t="e">
        <f>#REF!</f>
        <v>#REF!</v>
      </c>
    </row>
    <row r="65" spans="1:10">
      <c r="A65" s="1" t="e">
        <f t="shared" si="5"/>
        <v>#NAME?</v>
      </c>
      <c r="B65" s="1" t="e">
        <f t="shared" si="6"/>
        <v>#NAME?</v>
      </c>
      <c r="C65" s="1" t="e">
        <f t="shared" si="7"/>
        <v>#NAME?</v>
      </c>
      <c r="D65" s="17" t="e">
        <f t="shared" si="8"/>
        <v>#NAME?</v>
      </c>
      <c r="E65" s="1" t="e">
        <f t="shared" si="9"/>
        <v>#NAME?</v>
      </c>
      <c r="F65" s="7" t="s">
        <v>94</v>
      </c>
      <c r="G65" s="6" t="s">
        <v>102</v>
      </c>
      <c r="H65" s="6" t="s">
        <v>1</v>
      </c>
      <c r="I65" s="6" t="s">
        <v>8</v>
      </c>
      <c r="J65" s="10" t="e">
        <f>#REF!</f>
        <v>#REF!</v>
      </c>
    </row>
    <row r="66" spans="1:10">
      <c r="A66" s="1" t="e">
        <f t="shared" ref="A66:A97" si="10">sitecounty</f>
        <v>#NAME?</v>
      </c>
      <c r="B66" s="1" t="e">
        <f t="shared" ref="B66:B97" si="11">site</f>
        <v>#NAME?</v>
      </c>
      <c r="C66" s="1" t="e">
        <f t="shared" ref="C66:C97" si="12">mflcode</f>
        <v>#NAME?</v>
      </c>
      <c r="D66" s="17" t="e">
        <f t="shared" ref="D66:D97" si="13">yyyy&amp;"-"&amp;mm&amp;"-"&amp;dd</f>
        <v>#NAME?</v>
      </c>
      <c r="E66" s="1" t="e">
        <f t="shared" ref="E66:E97" si="14">sdp</f>
        <v>#NAME?</v>
      </c>
      <c r="F66" s="7" t="s">
        <v>94</v>
      </c>
      <c r="G66" s="6" t="s">
        <v>18</v>
      </c>
      <c r="H66" s="6" t="s">
        <v>1</v>
      </c>
      <c r="I66" s="6" t="s">
        <v>8</v>
      </c>
      <c r="J66" s="10" t="e">
        <f>#REF!</f>
        <v>#REF!</v>
      </c>
    </row>
    <row r="67" spans="1:10">
      <c r="A67" s="1" t="e">
        <f t="shared" si="10"/>
        <v>#NAME?</v>
      </c>
      <c r="B67" s="1" t="e">
        <f t="shared" si="11"/>
        <v>#NAME?</v>
      </c>
      <c r="C67" s="1" t="e">
        <f t="shared" si="12"/>
        <v>#NAME?</v>
      </c>
      <c r="D67" s="17" t="e">
        <f t="shared" si="13"/>
        <v>#NAME?</v>
      </c>
      <c r="E67" s="1" t="e">
        <f t="shared" si="14"/>
        <v>#NAME?</v>
      </c>
      <c r="F67" s="7" t="s">
        <v>94</v>
      </c>
      <c r="G67" s="6" t="s">
        <v>15</v>
      </c>
      <c r="H67" s="6" t="s">
        <v>1</v>
      </c>
      <c r="I67" s="6" t="s">
        <v>8</v>
      </c>
      <c r="J67" s="10" t="e">
        <f>#REF!</f>
        <v>#REF!</v>
      </c>
    </row>
    <row r="68" spans="1:10">
      <c r="A68" s="1" t="e">
        <f t="shared" si="10"/>
        <v>#NAME?</v>
      </c>
      <c r="B68" s="1" t="e">
        <f t="shared" si="11"/>
        <v>#NAME?</v>
      </c>
      <c r="C68" s="1" t="e">
        <f t="shared" si="12"/>
        <v>#NAME?</v>
      </c>
      <c r="D68" s="17" t="e">
        <f t="shared" si="13"/>
        <v>#NAME?</v>
      </c>
      <c r="E68" s="1" t="e">
        <f t="shared" si="14"/>
        <v>#NAME?</v>
      </c>
      <c r="F68" s="7" t="s">
        <v>94</v>
      </c>
      <c r="G68" s="7" t="s">
        <v>17</v>
      </c>
      <c r="H68" s="7" t="s">
        <v>1</v>
      </c>
      <c r="I68" s="7" t="s">
        <v>9</v>
      </c>
      <c r="J68" s="11" t="e">
        <f>#REF!</f>
        <v>#REF!</v>
      </c>
    </row>
    <row r="69" spans="1:10">
      <c r="A69" s="1" t="e">
        <f t="shared" si="10"/>
        <v>#NAME?</v>
      </c>
      <c r="B69" s="1" t="e">
        <f t="shared" si="11"/>
        <v>#NAME?</v>
      </c>
      <c r="C69" s="1" t="e">
        <f t="shared" si="12"/>
        <v>#NAME?</v>
      </c>
      <c r="D69" s="17" t="e">
        <f t="shared" si="13"/>
        <v>#NAME?</v>
      </c>
      <c r="E69" s="1" t="e">
        <f t="shared" si="14"/>
        <v>#NAME?</v>
      </c>
      <c r="F69" s="7" t="s">
        <v>94</v>
      </c>
      <c r="G69" s="7" t="s">
        <v>13</v>
      </c>
      <c r="H69" s="7" t="s">
        <v>1</v>
      </c>
      <c r="I69" s="7" t="s">
        <v>9</v>
      </c>
      <c r="J69" s="11" t="e">
        <f>#REF!</f>
        <v>#REF!</v>
      </c>
    </row>
    <row r="70" spans="1:10">
      <c r="A70" s="1" t="e">
        <f t="shared" si="10"/>
        <v>#NAME?</v>
      </c>
      <c r="B70" s="1" t="e">
        <f t="shared" si="11"/>
        <v>#NAME?</v>
      </c>
      <c r="C70" s="1" t="e">
        <f t="shared" si="12"/>
        <v>#NAME?</v>
      </c>
      <c r="D70" s="17" t="e">
        <f t="shared" si="13"/>
        <v>#NAME?</v>
      </c>
      <c r="E70" s="1" t="e">
        <f t="shared" si="14"/>
        <v>#NAME?</v>
      </c>
      <c r="F70" s="7" t="s">
        <v>94</v>
      </c>
      <c r="G70" s="7" t="s">
        <v>14</v>
      </c>
      <c r="H70" s="7" t="s">
        <v>1</v>
      </c>
      <c r="I70" s="7" t="s">
        <v>9</v>
      </c>
      <c r="J70" s="11" t="e">
        <f>#REF!</f>
        <v>#REF!</v>
      </c>
    </row>
    <row r="71" spans="1:10">
      <c r="A71" s="1" t="e">
        <f t="shared" si="10"/>
        <v>#NAME?</v>
      </c>
      <c r="B71" s="1" t="e">
        <f t="shared" si="11"/>
        <v>#NAME?</v>
      </c>
      <c r="C71" s="1" t="e">
        <f t="shared" si="12"/>
        <v>#NAME?</v>
      </c>
      <c r="D71" s="17" t="e">
        <f t="shared" si="13"/>
        <v>#NAME?</v>
      </c>
      <c r="E71" s="1" t="e">
        <f t="shared" si="14"/>
        <v>#NAME?</v>
      </c>
      <c r="F71" s="7" t="s">
        <v>94</v>
      </c>
      <c r="G71" s="7" t="s">
        <v>102</v>
      </c>
      <c r="H71" s="7" t="s">
        <v>1</v>
      </c>
      <c r="I71" s="7" t="s">
        <v>9</v>
      </c>
      <c r="J71" s="11" t="e">
        <f>#REF!</f>
        <v>#REF!</v>
      </c>
    </row>
    <row r="72" spans="1:10">
      <c r="A72" s="1" t="e">
        <f t="shared" si="10"/>
        <v>#NAME?</v>
      </c>
      <c r="B72" s="1" t="e">
        <f t="shared" si="11"/>
        <v>#NAME?</v>
      </c>
      <c r="C72" s="1" t="e">
        <f t="shared" si="12"/>
        <v>#NAME?</v>
      </c>
      <c r="D72" s="17" t="e">
        <f t="shared" si="13"/>
        <v>#NAME?</v>
      </c>
      <c r="E72" s="1" t="e">
        <f t="shared" si="14"/>
        <v>#NAME?</v>
      </c>
      <c r="F72" s="7" t="s">
        <v>94</v>
      </c>
      <c r="G72" s="7" t="s">
        <v>18</v>
      </c>
      <c r="H72" s="7" t="s">
        <v>1</v>
      </c>
      <c r="I72" s="7" t="s">
        <v>9</v>
      </c>
      <c r="J72" s="11" t="e">
        <f>#REF!</f>
        <v>#REF!</v>
      </c>
    </row>
    <row r="73" spans="1:10">
      <c r="A73" s="1" t="e">
        <f t="shared" si="10"/>
        <v>#NAME?</v>
      </c>
      <c r="B73" s="1" t="e">
        <f t="shared" si="11"/>
        <v>#NAME?</v>
      </c>
      <c r="C73" s="1" t="e">
        <f t="shared" si="12"/>
        <v>#NAME?</v>
      </c>
      <c r="D73" s="17" t="e">
        <f t="shared" si="13"/>
        <v>#NAME?</v>
      </c>
      <c r="E73" s="1" t="e">
        <f t="shared" si="14"/>
        <v>#NAME?</v>
      </c>
      <c r="F73" s="7" t="s">
        <v>94</v>
      </c>
      <c r="G73" s="7" t="s">
        <v>15</v>
      </c>
      <c r="H73" s="7" t="s">
        <v>1</v>
      </c>
      <c r="I73" s="7" t="s">
        <v>9</v>
      </c>
      <c r="J73" s="11" t="e">
        <f>#REF!</f>
        <v>#REF!</v>
      </c>
    </row>
    <row r="74" spans="1:10">
      <c r="A74" s="1" t="e">
        <f t="shared" si="10"/>
        <v>#NAME?</v>
      </c>
      <c r="B74" s="1" t="e">
        <f t="shared" si="11"/>
        <v>#NAME?</v>
      </c>
      <c r="C74" s="1" t="e">
        <f t="shared" si="12"/>
        <v>#NAME?</v>
      </c>
      <c r="D74" s="17" t="e">
        <f t="shared" si="13"/>
        <v>#NAME?</v>
      </c>
      <c r="E74" s="1" t="e">
        <f t="shared" si="14"/>
        <v>#NAME?</v>
      </c>
      <c r="F74" s="7" t="s">
        <v>94</v>
      </c>
      <c r="G74" s="6" t="s">
        <v>17</v>
      </c>
      <c r="H74" s="6" t="s">
        <v>1</v>
      </c>
      <c r="I74" s="6" t="s">
        <v>10</v>
      </c>
      <c r="J74" s="10" t="e">
        <f>#REF!</f>
        <v>#REF!</v>
      </c>
    </row>
    <row r="75" spans="1:10">
      <c r="A75" s="1" t="e">
        <f t="shared" si="10"/>
        <v>#NAME?</v>
      </c>
      <c r="B75" s="1" t="e">
        <f t="shared" si="11"/>
        <v>#NAME?</v>
      </c>
      <c r="C75" s="1" t="e">
        <f t="shared" si="12"/>
        <v>#NAME?</v>
      </c>
      <c r="D75" s="17" t="e">
        <f t="shared" si="13"/>
        <v>#NAME?</v>
      </c>
      <c r="E75" s="1" t="e">
        <f t="shared" si="14"/>
        <v>#NAME?</v>
      </c>
      <c r="F75" s="7" t="s">
        <v>94</v>
      </c>
      <c r="G75" s="6" t="s">
        <v>13</v>
      </c>
      <c r="H75" s="6" t="s">
        <v>1</v>
      </c>
      <c r="I75" s="6" t="s">
        <v>10</v>
      </c>
      <c r="J75" s="10" t="e">
        <f>#REF!</f>
        <v>#REF!</v>
      </c>
    </row>
    <row r="76" spans="1:10">
      <c r="A76" s="1" t="e">
        <f t="shared" si="10"/>
        <v>#NAME?</v>
      </c>
      <c r="B76" s="1" t="e">
        <f t="shared" si="11"/>
        <v>#NAME?</v>
      </c>
      <c r="C76" s="1" t="e">
        <f t="shared" si="12"/>
        <v>#NAME?</v>
      </c>
      <c r="D76" s="17" t="e">
        <f t="shared" si="13"/>
        <v>#NAME?</v>
      </c>
      <c r="E76" s="1" t="e">
        <f t="shared" si="14"/>
        <v>#NAME?</v>
      </c>
      <c r="F76" s="7" t="s">
        <v>94</v>
      </c>
      <c r="G76" s="6" t="s">
        <v>14</v>
      </c>
      <c r="H76" s="6" t="s">
        <v>1</v>
      </c>
      <c r="I76" s="6" t="s">
        <v>10</v>
      </c>
      <c r="J76" s="10" t="e">
        <f>#REF!</f>
        <v>#REF!</v>
      </c>
    </row>
    <row r="77" spans="1:10">
      <c r="A77" s="1" t="e">
        <f t="shared" si="10"/>
        <v>#NAME?</v>
      </c>
      <c r="B77" s="1" t="e">
        <f t="shared" si="11"/>
        <v>#NAME?</v>
      </c>
      <c r="C77" s="1" t="e">
        <f t="shared" si="12"/>
        <v>#NAME?</v>
      </c>
      <c r="D77" s="17" t="e">
        <f t="shared" si="13"/>
        <v>#NAME?</v>
      </c>
      <c r="E77" s="1" t="e">
        <f t="shared" si="14"/>
        <v>#NAME?</v>
      </c>
      <c r="F77" s="7" t="s">
        <v>94</v>
      </c>
      <c r="G77" s="6" t="s">
        <v>102</v>
      </c>
      <c r="H77" s="6" t="s">
        <v>1</v>
      </c>
      <c r="I77" s="6" t="s">
        <v>10</v>
      </c>
      <c r="J77" s="10" t="e">
        <f>#REF!</f>
        <v>#REF!</v>
      </c>
    </row>
    <row r="78" spans="1:10">
      <c r="A78" s="1" t="e">
        <f t="shared" si="10"/>
        <v>#NAME?</v>
      </c>
      <c r="B78" s="1" t="e">
        <f t="shared" si="11"/>
        <v>#NAME?</v>
      </c>
      <c r="C78" s="1" t="e">
        <f t="shared" si="12"/>
        <v>#NAME?</v>
      </c>
      <c r="D78" s="17" t="e">
        <f t="shared" si="13"/>
        <v>#NAME?</v>
      </c>
      <c r="E78" s="1" t="e">
        <f t="shared" si="14"/>
        <v>#NAME?</v>
      </c>
      <c r="F78" s="7" t="s">
        <v>94</v>
      </c>
      <c r="G78" s="6" t="s">
        <v>18</v>
      </c>
      <c r="H78" s="6" t="s">
        <v>1</v>
      </c>
      <c r="I78" s="6" t="s">
        <v>10</v>
      </c>
      <c r="J78" s="10" t="e">
        <f>#REF!</f>
        <v>#REF!</v>
      </c>
    </row>
    <row r="79" spans="1:10">
      <c r="A79" s="1" t="e">
        <f t="shared" si="10"/>
        <v>#NAME?</v>
      </c>
      <c r="B79" s="1" t="e">
        <f t="shared" si="11"/>
        <v>#NAME?</v>
      </c>
      <c r="C79" s="1" t="e">
        <f t="shared" si="12"/>
        <v>#NAME?</v>
      </c>
      <c r="D79" s="17" t="e">
        <f t="shared" si="13"/>
        <v>#NAME?</v>
      </c>
      <c r="E79" s="1" t="e">
        <f t="shared" si="14"/>
        <v>#NAME?</v>
      </c>
      <c r="F79" s="7" t="s">
        <v>94</v>
      </c>
      <c r="G79" s="6" t="s">
        <v>15</v>
      </c>
      <c r="H79" s="6" t="s">
        <v>1</v>
      </c>
      <c r="I79" s="6" t="s">
        <v>10</v>
      </c>
      <c r="J79" s="10" t="e">
        <f>#REF!</f>
        <v>#REF!</v>
      </c>
    </row>
    <row r="80" spans="1:10">
      <c r="A80" s="1" t="e">
        <f t="shared" si="10"/>
        <v>#NAME?</v>
      </c>
      <c r="B80" s="1" t="e">
        <f t="shared" si="11"/>
        <v>#NAME?</v>
      </c>
      <c r="C80" s="1" t="e">
        <f t="shared" si="12"/>
        <v>#NAME?</v>
      </c>
      <c r="D80" s="17" t="e">
        <f t="shared" si="13"/>
        <v>#NAME?</v>
      </c>
      <c r="E80" s="1" t="e">
        <f t="shared" si="14"/>
        <v>#NAME?</v>
      </c>
      <c r="F80" s="3" t="s">
        <v>11</v>
      </c>
      <c r="G80" s="4" t="s">
        <v>4</v>
      </c>
      <c r="H80" s="4" t="s">
        <v>0</v>
      </c>
      <c r="I80" s="4" t="s">
        <v>8</v>
      </c>
      <c r="J80" s="8" t="e">
        <f>#REF!</f>
        <v>#REF!</v>
      </c>
    </row>
    <row r="81" spans="1:10">
      <c r="A81" s="1" t="e">
        <f t="shared" si="10"/>
        <v>#NAME?</v>
      </c>
      <c r="B81" s="1" t="e">
        <f t="shared" si="11"/>
        <v>#NAME?</v>
      </c>
      <c r="C81" s="1" t="e">
        <f t="shared" si="12"/>
        <v>#NAME?</v>
      </c>
      <c r="D81" s="17" t="e">
        <f t="shared" si="13"/>
        <v>#NAME?</v>
      </c>
      <c r="E81" s="1" t="e">
        <f t="shared" si="14"/>
        <v>#NAME?</v>
      </c>
      <c r="F81" s="3" t="s">
        <v>11</v>
      </c>
      <c r="G81" s="4" t="s">
        <v>103</v>
      </c>
      <c r="H81" s="4" t="s">
        <v>0</v>
      </c>
      <c r="I81" s="4" t="s">
        <v>8</v>
      </c>
      <c r="J81" s="8" t="e">
        <f>#REF!</f>
        <v>#REF!</v>
      </c>
    </row>
    <row r="82" spans="1:10">
      <c r="A82" s="1" t="e">
        <f t="shared" si="10"/>
        <v>#NAME?</v>
      </c>
      <c r="B82" s="1" t="e">
        <f t="shared" si="11"/>
        <v>#NAME?</v>
      </c>
      <c r="C82" s="1" t="e">
        <f t="shared" si="12"/>
        <v>#NAME?</v>
      </c>
      <c r="D82" s="17" t="e">
        <f t="shared" si="13"/>
        <v>#NAME?</v>
      </c>
      <c r="E82" s="1" t="e">
        <f t="shared" si="14"/>
        <v>#NAME?</v>
      </c>
      <c r="F82" s="3" t="s">
        <v>11</v>
      </c>
      <c r="G82" s="4" t="s">
        <v>104</v>
      </c>
      <c r="H82" s="4" t="s">
        <v>0</v>
      </c>
      <c r="I82" s="4" t="s">
        <v>8</v>
      </c>
      <c r="J82" s="8" t="e">
        <f>#REF!</f>
        <v>#REF!</v>
      </c>
    </row>
    <row r="83" spans="1:10">
      <c r="A83" s="1" t="e">
        <f t="shared" si="10"/>
        <v>#NAME?</v>
      </c>
      <c r="B83" s="1" t="e">
        <f t="shared" si="11"/>
        <v>#NAME?</v>
      </c>
      <c r="C83" s="1" t="e">
        <f t="shared" si="12"/>
        <v>#NAME?</v>
      </c>
      <c r="D83" s="17" t="e">
        <f t="shared" si="13"/>
        <v>#NAME?</v>
      </c>
      <c r="E83" s="1" t="e">
        <f t="shared" si="14"/>
        <v>#NAME?</v>
      </c>
      <c r="F83" s="3" t="s">
        <v>11</v>
      </c>
      <c r="G83" s="4" t="s">
        <v>90</v>
      </c>
      <c r="H83" s="4" t="s">
        <v>0</v>
      </c>
      <c r="I83" s="4" t="s">
        <v>8</v>
      </c>
      <c r="J83" s="8" t="e">
        <f>#REF!</f>
        <v>#REF!</v>
      </c>
    </row>
    <row r="84" spans="1:10">
      <c r="A84" s="1" t="e">
        <f t="shared" si="10"/>
        <v>#NAME?</v>
      </c>
      <c r="B84" s="1" t="e">
        <f t="shared" si="11"/>
        <v>#NAME?</v>
      </c>
      <c r="C84" s="1" t="e">
        <f t="shared" si="12"/>
        <v>#NAME?</v>
      </c>
      <c r="D84" s="17" t="e">
        <f t="shared" si="13"/>
        <v>#NAME?</v>
      </c>
      <c r="E84" s="1" t="e">
        <f t="shared" si="14"/>
        <v>#NAME?</v>
      </c>
      <c r="F84" s="3" t="s">
        <v>11</v>
      </c>
      <c r="G84" s="4" t="s">
        <v>91</v>
      </c>
      <c r="H84" s="4" t="s">
        <v>0</v>
      </c>
      <c r="I84" s="4" t="s">
        <v>8</v>
      </c>
      <c r="J84" s="8" t="e">
        <f>#REF!</f>
        <v>#REF!</v>
      </c>
    </row>
    <row r="85" spans="1:10">
      <c r="A85" s="1" t="e">
        <f t="shared" si="10"/>
        <v>#NAME?</v>
      </c>
      <c r="B85" s="1" t="e">
        <f t="shared" si="11"/>
        <v>#NAME?</v>
      </c>
      <c r="C85" s="1" t="e">
        <f t="shared" si="12"/>
        <v>#NAME?</v>
      </c>
      <c r="D85" s="17" t="e">
        <f t="shared" si="13"/>
        <v>#NAME?</v>
      </c>
      <c r="E85" s="1" t="e">
        <f t="shared" si="14"/>
        <v>#NAME?</v>
      </c>
      <c r="F85" s="3" t="s">
        <v>11</v>
      </c>
      <c r="G85" s="4" t="s">
        <v>105</v>
      </c>
      <c r="H85" s="4" t="s">
        <v>0</v>
      </c>
      <c r="I85" s="4" t="s">
        <v>8</v>
      </c>
      <c r="J85" s="8" t="e">
        <f>#REF!</f>
        <v>#REF!</v>
      </c>
    </row>
    <row r="86" spans="1:10">
      <c r="A86" s="1" t="e">
        <f t="shared" si="10"/>
        <v>#NAME?</v>
      </c>
      <c r="B86" s="1" t="e">
        <f t="shared" si="11"/>
        <v>#NAME?</v>
      </c>
      <c r="C86" s="1" t="e">
        <f t="shared" si="12"/>
        <v>#NAME?</v>
      </c>
      <c r="D86" s="17" t="e">
        <f t="shared" si="13"/>
        <v>#NAME?</v>
      </c>
      <c r="E86" s="1" t="e">
        <f t="shared" si="14"/>
        <v>#NAME?</v>
      </c>
      <c r="F86" s="3" t="s">
        <v>11</v>
      </c>
      <c r="G86" s="5" t="s">
        <v>4</v>
      </c>
      <c r="H86" s="5" t="s">
        <v>0</v>
      </c>
      <c r="I86" s="5" t="s">
        <v>9</v>
      </c>
      <c r="J86" s="9" t="e">
        <f>#REF!</f>
        <v>#REF!</v>
      </c>
    </row>
    <row r="87" spans="1:10">
      <c r="A87" s="1" t="e">
        <f t="shared" si="10"/>
        <v>#NAME?</v>
      </c>
      <c r="B87" s="1" t="e">
        <f t="shared" si="11"/>
        <v>#NAME?</v>
      </c>
      <c r="C87" s="1" t="e">
        <f t="shared" si="12"/>
        <v>#NAME?</v>
      </c>
      <c r="D87" s="17" t="e">
        <f t="shared" si="13"/>
        <v>#NAME?</v>
      </c>
      <c r="E87" s="1" t="e">
        <f t="shared" si="14"/>
        <v>#NAME?</v>
      </c>
      <c r="F87" s="3" t="s">
        <v>11</v>
      </c>
      <c r="G87" s="5" t="s">
        <v>103</v>
      </c>
      <c r="H87" s="5" t="s">
        <v>0</v>
      </c>
      <c r="I87" s="5" t="s">
        <v>9</v>
      </c>
      <c r="J87" s="9" t="e">
        <f>#REF!</f>
        <v>#REF!</v>
      </c>
    </row>
    <row r="88" spans="1:10">
      <c r="A88" s="1" t="e">
        <f t="shared" si="10"/>
        <v>#NAME?</v>
      </c>
      <c r="B88" s="1" t="e">
        <f t="shared" si="11"/>
        <v>#NAME?</v>
      </c>
      <c r="C88" s="1" t="e">
        <f t="shared" si="12"/>
        <v>#NAME?</v>
      </c>
      <c r="D88" s="17" t="e">
        <f t="shared" si="13"/>
        <v>#NAME?</v>
      </c>
      <c r="E88" s="1" t="e">
        <f t="shared" si="14"/>
        <v>#NAME?</v>
      </c>
      <c r="F88" s="3" t="s">
        <v>11</v>
      </c>
      <c r="G88" s="5" t="s">
        <v>104</v>
      </c>
      <c r="H88" s="5" t="s">
        <v>0</v>
      </c>
      <c r="I88" s="5" t="s">
        <v>9</v>
      </c>
      <c r="J88" s="9" t="e">
        <f>#REF!</f>
        <v>#REF!</v>
      </c>
    </row>
    <row r="89" spans="1:10">
      <c r="A89" s="1" t="e">
        <f t="shared" si="10"/>
        <v>#NAME?</v>
      </c>
      <c r="B89" s="1" t="e">
        <f t="shared" si="11"/>
        <v>#NAME?</v>
      </c>
      <c r="C89" s="1" t="e">
        <f t="shared" si="12"/>
        <v>#NAME?</v>
      </c>
      <c r="D89" s="17" t="e">
        <f t="shared" si="13"/>
        <v>#NAME?</v>
      </c>
      <c r="E89" s="1" t="e">
        <f t="shared" si="14"/>
        <v>#NAME?</v>
      </c>
      <c r="F89" s="3" t="s">
        <v>11</v>
      </c>
      <c r="G89" s="5" t="s">
        <v>90</v>
      </c>
      <c r="H89" s="5" t="s">
        <v>0</v>
      </c>
      <c r="I89" s="5" t="s">
        <v>9</v>
      </c>
      <c r="J89" s="9" t="e">
        <f>#REF!</f>
        <v>#REF!</v>
      </c>
    </row>
    <row r="90" spans="1:10">
      <c r="A90" s="1" t="e">
        <f t="shared" si="10"/>
        <v>#NAME?</v>
      </c>
      <c r="B90" s="1" t="e">
        <f t="shared" si="11"/>
        <v>#NAME?</v>
      </c>
      <c r="C90" s="1" t="e">
        <f t="shared" si="12"/>
        <v>#NAME?</v>
      </c>
      <c r="D90" s="17" t="e">
        <f t="shared" si="13"/>
        <v>#NAME?</v>
      </c>
      <c r="E90" s="1" t="e">
        <f t="shared" si="14"/>
        <v>#NAME?</v>
      </c>
      <c r="F90" s="3" t="s">
        <v>11</v>
      </c>
      <c r="G90" s="5" t="s">
        <v>91</v>
      </c>
      <c r="H90" s="5" t="s">
        <v>0</v>
      </c>
      <c r="I90" s="5" t="s">
        <v>9</v>
      </c>
      <c r="J90" s="9" t="e">
        <f>#REF!</f>
        <v>#REF!</v>
      </c>
    </row>
    <row r="91" spans="1:10">
      <c r="A91" s="1" t="e">
        <f t="shared" si="10"/>
        <v>#NAME?</v>
      </c>
      <c r="B91" s="1" t="e">
        <f t="shared" si="11"/>
        <v>#NAME?</v>
      </c>
      <c r="C91" s="1" t="e">
        <f t="shared" si="12"/>
        <v>#NAME?</v>
      </c>
      <c r="D91" s="17" t="e">
        <f t="shared" si="13"/>
        <v>#NAME?</v>
      </c>
      <c r="E91" s="1" t="e">
        <f t="shared" si="14"/>
        <v>#NAME?</v>
      </c>
      <c r="F91" s="3" t="s">
        <v>11</v>
      </c>
      <c r="G91" s="5" t="s">
        <v>105</v>
      </c>
      <c r="H91" s="5" t="s">
        <v>0</v>
      </c>
      <c r="I91" s="5" t="s">
        <v>9</v>
      </c>
      <c r="J91" s="9" t="e">
        <f>#REF!</f>
        <v>#REF!</v>
      </c>
    </row>
    <row r="92" spans="1:10">
      <c r="A92" s="1" t="e">
        <f t="shared" si="10"/>
        <v>#NAME?</v>
      </c>
      <c r="B92" s="1" t="e">
        <f t="shared" si="11"/>
        <v>#NAME?</v>
      </c>
      <c r="C92" s="1" t="e">
        <f t="shared" si="12"/>
        <v>#NAME?</v>
      </c>
      <c r="D92" s="17" t="e">
        <f t="shared" si="13"/>
        <v>#NAME?</v>
      </c>
      <c r="E92" s="1" t="e">
        <f t="shared" si="14"/>
        <v>#NAME?</v>
      </c>
      <c r="F92" s="3" t="s">
        <v>11</v>
      </c>
      <c r="G92" s="4" t="s">
        <v>4</v>
      </c>
      <c r="H92" s="4" t="s">
        <v>0</v>
      </c>
      <c r="I92" s="4" t="s">
        <v>10</v>
      </c>
      <c r="J92" s="8" t="e">
        <f>#REF!</f>
        <v>#REF!</v>
      </c>
    </row>
    <row r="93" spans="1:10">
      <c r="A93" s="1" t="e">
        <f t="shared" si="10"/>
        <v>#NAME?</v>
      </c>
      <c r="B93" s="1" t="e">
        <f t="shared" si="11"/>
        <v>#NAME?</v>
      </c>
      <c r="C93" s="1" t="e">
        <f t="shared" si="12"/>
        <v>#NAME?</v>
      </c>
      <c r="D93" s="17" t="e">
        <f t="shared" si="13"/>
        <v>#NAME?</v>
      </c>
      <c r="E93" s="1" t="e">
        <f t="shared" si="14"/>
        <v>#NAME?</v>
      </c>
      <c r="F93" s="3" t="s">
        <v>11</v>
      </c>
      <c r="G93" s="4" t="s">
        <v>103</v>
      </c>
      <c r="H93" s="4" t="s">
        <v>0</v>
      </c>
      <c r="I93" s="4" t="s">
        <v>10</v>
      </c>
      <c r="J93" s="8" t="e">
        <f>#REF!</f>
        <v>#REF!</v>
      </c>
    </row>
    <row r="94" spans="1:10">
      <c r="A94" s="1" t="e">
        <f t="shared" si="10"/>
        <v>#NAME?</v>
      </c>
      <c r="B94" s="1" t="e">
        <f t="shared" si="11"/>
        <v>#NAME?</v>
      </c>
      <c r="C94" s="1" t="e">
        <f t="shared" si="12"/>
        <v>#NAME?</v>
      </c>
      <c r="D94" s="17" t="e">
        <f t="shared" si="13"/>
        <v>#NAME?</v>
      </c>
      <c r="E94" s="1" t="e">
        <f t="shared" si="14"/>
        <v>#NAME?</v>
      </c>
      <c r="F94" s="3" t="s">
        <v>11</v>
      </c>
      <c r="G94" s="4" t="s">
        <v>104</v>
      </c>
      <c r="H94" s="4" t="s">
        <v>0</v>
      </c>
      <c r="I94" s="4" t="s">
        <v>10</v>
      </c>
      <c r="J94" s="8" t="e">
        <f>#REF!</f>
        <v>#REF!</v>
      </c>
    </row>
    <row r="95" spans="1:10">
      <c r="A95" s="1" t="e">
        <f t="shared" si="10"/>
        <v>#NAME?</v>
      </c>
      <c r="B95" s="1" t="e">
        <f t="shared" si="11"/>
        <v>#NAME?</v>
      </c>
      <c r="C95" s="1" t="e">
        <f t="shared" si="12"/>
        <v>#NAME?</v>
      </c>
      <c r="D95" s="17" t="e">
        <f t="shared" si="13"/>
        <v>#NAME?</v>
      </c>
      <c r="E95" s="1" t="e">
        <f t="shared" si="14"/>
        <v>#NAME?</v>
      </c>
      <c r="F95" s="3" t="s">
        <v>11</v>
      </c>
      <c r="G95" s="4" t="s">
        <v>90</v>
      </c>
      <c r="H95" s="4" t="s">
        <v>0</v>
      </c>
      <c r="I95" s="4" t="s">
        <v>10</v>
      </c>
      <c r="J95" s="8" t="e">
        <f>#REF!</f>
        <v>#REF!</v>
      </c>
    </row>
    <row r="96" spans="1:10">
      <c r="A96" s="1" t="e">
        <f t="shared" si="10"/>
        <v>#NAME?</v>
      </c>
      <c r="B96" s="1" t="e">
        <f t="shared" si="11"/>
        <v>#NAME?</v>
      </c>
      <c r="C96" s="1" t="e">
        <f t="shared" si="12"/>
        <v>#NAME?</v>
      </c>
      <c r="D96" s="17" t="e">
        <f t="shared" si="13"/>
        <v>#NAME?</v>
      </c>
      <c r="E96" s="1" t="e">
        <f t="shared" si="14"/>
        <v>#NAME?</v>
      </c>
      <c r="F96" s="3" t="s">
        <v>11</v>
      </c>
      <c r="G96" s="4" t="s">
        <v>91</v>
      </c>
      <c r="H96" s="4" t="s">
        <v>0</v>
      </c>
      <c r="I96" s="4" t="s">
        <v>10</v>
      </c>
      <c r="J96" s="8" t="e">
        <f>#REF!</f>
        <v>#REF!</v>
      </c>
    </row>
    <row r="97" spans="1:10">
      <c r="A97" s="1" t="e">
        <f t="shared" si="10"/>
        <v>#NAME?</v>
      </c>
      <c r="B97" s="1" t="e">
        <f t="shared" si="11"/>
        <v>#NAME?</v>
      </c>
      <c r="C97" s="1" t="e">
        <f t="shared" si="12"/>
        <v>#NAME?</v>
      </c>
      <c r="D97" s="17" t="e">
        <f t="shared" si="13"/>
        <v>#NAME?</v>
      </c>
      <c r="E97" s="1" t="e">
        <f t="shared" si="14"/>
        <v>#NAME?</v>
      </c>
      <c r="F97" s="3" t="s">
        <v>11</v>
      </c>
      <c r="G97" s="4" t="s">
        <v>105</v>
      </c>
      <c r="H97" s="4" t="s">
        <v>0</v>
      </c>
      <c r="I97" s="4" t="s">
        <v>10</v>
      </c>
      <c r="J97" s="8" t="e">
        <f>#REF!</f>
        <v>#REF!</v>
      </c>
    </row>
    <row r="98" spans="1:10">
      <c r="A98" s="1" t="e">
        <f t="shared" ref="A98:A129" si="15">sitecounty</f>
        <v>#NAME?</v>
      </c>
      <c r="B98" s="1" t="e">
        <f t="shared" ref="B98:B129" si="16">site</f>
        <v>#NAME?</v>
      </c>
      <c r="C98" s="1" t="e">
        <f t="shared" ref="C98:C129" si="17">mflcode</f>
        <v>#NAME?</v>
      </c>
      <c r="D98" s="17" t="e">
        <f t="shared" ref="D98:D129" si="18">yyyy&amp;"-"&amp;mm&amp;"-"&amp;dd</f>
        <v>#NAME?</v>
      </c>
      <c r="E98" s="1" t="e">
        <f t="shared" ref="E98:E129" si="19">sdp</f>
        <v>#NAME?</v>
      </c>
      <c r="F98" s="3" t="s">
        <v>11</v>
      </c>
      <c r="G98" s="6" t="s">
        <v>4</v>
      </c>
      <c r="H98" s="6" t="s">
        <v>1</v>
      </c>
      <c r="I98" s="6" t="s">
        <v>8</v>
      </c>
      <c r="J98" s="10" t="e">
        <f>#REF!</f>
        <v>#REF!</v>
      </c>
    </row>
    <row r="99" spans="1:10">
      <c r="A99" s="1" t="e">
        <f t="shared" si="15"/>
        <v>#NAME?</v>
      </c>
      <c r="B99" s="1" t="e">
        <f t="shared" si="16"/>
        <v>#NAME?</v>
      </c>
      <c r="C99" s="1" t="e">
        <f t="shared" si="17"/>
        <v>#NAME?</v>
      </c>
      <c r="D99" s="17" t="e">
        <f t="shared" si="18"/>
        <v>#NAME?</v>
      </c>
      <c r="E99" s="1" t="e">
        <f t="shared" si="19"/>
        <v>#NAME?</v>
      </c>
      <c r="F99" s="3" t="s">
        <v>11</v>
      </c>
      <c r="G99" s="6" t="s">
        <v>103</v>
      </c>
      <c r="H99" s="6" t="s">
        <v>1</v>
      </c>
      <c r="I99" s="6" t="s">
        <v>8</v>
      </c>
      <c r="J99" s="10" t="e">
        <f>#REF!</f>
        <v>#REF!</v>
      </c>
    </row>
    <row r="100" spans="1:10">
      <c r="A100" s="1" t="e">
        <f t="shared" si="15"/>
        <v>#NAME?</v>
      </c>
      <c r="B100" s="1" t="e">
        <f t="shared" si="16"/>
        <v>#NAME?</v>
      </c>
      <c r="C100" s="1" t="e">
        <f t="shared" si="17"/>
        <v>#NAME?</v>
      </c>
      <c r="D100" s="17" t="e">
        <f t="shared" si="18"/>
        <v>#NAME?</v>
      </c>
      <c r="E100" s="1" t="e">
        <f t="shared" si="19"/>
        <v>#NAME?</v>
      </c>
      <c r="F100" s="3" t="s">
        <v>11</v>
      </c>
      <c r="G100" s="6" t="s">
        <v>104</v>
      </c>
      <c r="H100" s="6" t="s">
        <v>1</v>
      </c>
      <c r="I100" s="6" t="s">
        <v>8</v>
      </c>
      <c r="J100" s="10" t="e">
        <f>#REF!</f>
        <v>#REF!</v>
      </c>
    </row>
    <row r="101" spans="1:10">
      <c r="A101" s="1" t="e">
        <f t="shared" si="15"/>
        <v>#NAME?</v>
      </c>
      <c r="B101" s="1" t="e">
        <f t="shared" si="16"/>
        <v>#NAME?</v>
      </c>
      <c r="C101" s="1" t="e">
        <f t="shared" si="17"/>
        <v>#NAME?</v>
      </c>
      <c r="D101" s="17" t="e">
        <f t="shared" si="18"/>
        <v>#NAME?</v>
      </c>
      <c r="E101" s="1" t="e">
        <f t="shared" si="19"/>
        <v>#NAME?</v>
      </c>
      <c r="F101" s="3" t="s">
        <v>11</v>
      </c>
      <c r="G101" s="6" t="s">
        <v>90</v>
      </c>
      <c r="H101" s="6" t="s">
        <v>1</v>
      </c>
      <c r="I101" s="6" t="s">
        <v>8</v>
      </c>
      <c r="J101" s="10" t="e">
        <f>#REF!</f>
        <v>#REF!</v>
      </c>
    </row>
    <row r="102" spans="1:10">
      <c r="A102" s="1" t="e">
        <f t="shared" si="15"/>
        <v>#NAME?</v>
      </c>
      <c r="B102" s="1" t="e">
        <f t="shared" si="16"/>
        <v>#NAME?</v>
      </c>
      <c r="C102" s="1" t="e">
        <f t="shared" si="17"/>
        <v>#NAME?</v>
      </c>
      <c r="D102" s="17" t="e">
        <f t="shared" si="18"/>
        <v>#NAME?</v>
      </c>
      <c r="E102" s="1" t="e">
        <f t="shared" si="19"/>
        <v>#NAME?</v>
      </c>
      <c r="F102" s="3" t="s">
        <v>11</v>
      </c>
      <c r="G102" s="6" t="s">
        <v>91</v>
      </c>
      <c r="H102" s="6" t="s">
        <v>1</v>
      </c>
      <c r="I102" s="6" t="s">
        <v>8</v>
      </c>
      <c r="J102" s="10" t="e">
        <f>#REF!</f>
        <v>#REF!</v>
      </c>
    </row>
    <row r="103" spans="1:10">
      <c r="A103" s="1" t="e">
        <f t="shared" si="15"/>
        <v>#NAME?</v>
      </c>
      <c r="B103" s="1" t="e">
        <f t="shared" si="16"/>
        <v>#NAME?</v>
      </c>
      <c r="C103" s="1" t="e">
        <f t="shared" si="17"/>
        <v>#NAME?</v>
      </c>
      <c r="D103" s="17" t="e">
        <f t="shared" si="18"/>
        <v>#NAME?</v>
      </c>
      <c r="E103" s="1" t="e">
        <f t="shared" si="19"/>
        <v>#NAME?</v>
      </c>
      <c r="F103" s="3" t="s">
        <v>11</v>
      </c>
      <c r="G103" s="6" t="s">
        <v>105</v>
      </c>
      <c r="H103" s="6" t="s">
        <v>1</v>
      </c>
      <c r="I103" s="6" t="s">
        <v>8</v>
      </c>
      <c r="J103" s="10" t="e">
        <f>#REF!</f>
        <v>#REF!</v>
      </c>
    </row>
    <row r="104" spans="1:10">
      <c r="A104" s="1" t="e">
        <f t="shared" si="15"/>
        <v>#NAME?</v>
      </c>
      <c r="B104" s="1" t="e">
        <f t="shared" si="16"/>
        <v>#NAME?</v>
      </c>
      <c r="C104" s="1" t="e">
        <f t="shared" si="17"/>
        <v>#NAME?</v>
      </c>
      <c r="D104" s="17" t="e">
        <f t="shared" si="18"/>
        <v>#NAME?</v>
      </c>
      <c r="E104" s="1" t="e">
        <f t="shared" si="19"/>
        <v>#NAME?</v>
      </c>
      <c r="F104" s="3" t="s">
        <v>11</v>
      </c>
      <c r="G104" s="7" t="s">
        <v>4</v>
      </c>
      <c r="H104" s="7" t="s">
        <v>1</v>
      </c>
      <c r="I104" s="7" t="s">
        <v>9</v>
      </c>
      <c r="J104" s="11" t="e">
        <f>#REF!</f>
        <v>#REF!</v>
      </c>
    </row>
    <row r="105" spans="1:10">
      <c r="A105" s="1" t="e">
        <f t="shared" si="15"/>
        <v>#NAME?</v>
      </c>
      <c r="B105" s="1" t="e">
        <f t="shared" si="16"/>
        <v>#NAME?</v>
      </c>
      <c r="C105" s="1" t="e">
        <f t="shared" si="17"/>
        <v>#NAME?</v>
      </c>
      <c r="D105" s="17" t="e">
        <f t="shared" si="18"/>
        <v>#NAME?</v>
      </c>
      <c r="E105" s="1" t="e">
        <f t="shared" si="19"/>
        <v>#NAME?</v>
      </c>
      <c r="F105" s="3" t="s">
        <v>11</v>
      </c>
      <c r="G105" s="7" t="s">
        <v>103</v>
      </c>
      <c r="H105" s="7" t="s">
        <v>1</v>
      </c>
      <c r="I105" s="7" t="s">
        <v>9</v>
      </c>
      <c r="J105" s="11" t="e">
        <f>#REF!</f>
        <v>#REF!</v>
      </c>
    </row>
    <row r="106" spans="1:10">
      <c r="A106" s="1" t="e">
        <f t="shared" si="15"/>
        <v>#NAME?</v>
      </c>
      <c r="B106" s="1" t="e">
        <f t="shared" si="16"/>
        <v>#NAME?</v>
      </c>
      <c r="C106" s="1" t="e">
        <f t="shared" si="17"/>
        <v>#NAME?</v>
      </c>
      <c r="D106" s="17" t="e">
        <f t="shared" si="18"/>
        <v>#NAME?</v>
      </c>
      <c r="E106" s="1" t="e">
        <f t="shared" si="19"/>
        <v>#NAME?</v>
      </c>
      <c r="F106" s="3" t="s">
        <v>11</v>
      </c>
      <c r="G106" s="7" t="s">
        <v>104</v>
      </c>
      <c r="H106" s="7" t="s">
        <v>1</v>
      </c>
      <c r="I106" s="7" t="s">
        <v>9</v>
      </c>
      <c r="J106" s="11" t="e">
        <f>#REF!</f>
        <v>#REF!</v>
      </c>
    </row>
    <row r="107" spans="1:10">
      <c r="A107" s="1" t="e">
        <f t="shared" si="15"/>
        <v>#NAME?</v>
      </c>
      <c r="B107" s="1" t="e">
        <f t="shared" si="16"/>
        <v>#NAME?</v>
      </c>
      <c r="C107" s="1" t="e">
        <f t="shared" si="17"/>
        <v>#NAME?</v>
      </c>
      <c r="D107" s="17" t="e">
        <f t="shared" si="18"/>
        <v>#NAME?</v>
      </c>
      <c r="E107" s="1" t="e">
        <f t="shared" si="19"/>
        <v>#NAME?</v>
      </c>
      <c r="F107" s="3" t="s">
        <v>11</v>
      </c>
      <c r="G107" s="7" t="s">
        <v>90</v>
      </c>
      <c r="H107" s="7" t="s">
        <v>1</v>
      </c>
      <c r="I107" s="7" t="s">
        <v>9</v>
      </c>
      <c r="J107" s="11" t="e">
        <f>#REF!</f>
        <v>#REF!</v>
      </c>
    </row>
    <row r="108" spans="1:10">
      <c r="A108" s="1" t="e">
        <f t="shared" si="15"/>
        <v>#NAME?</v>
      </c>
      <c r="B108" s="1" t="e">
        <f t="shared" si="16"/>
        <v>#NAME?</v>
      </c>
      <c r="C108" s="1" t="e">
        <f t="shared" si="17"/>
        <v>#NAME?</v>
      </c>
      <c r="D108" s="17" t="e">
        <f t="shared" si="18"/>
        <v>#NAME?</v>
      </c>
      <c r="E108" s="1" t="e">
        <f t="shared" si="19"/>
        <v>#NAME?</v>
      </c>
      <c r="F108" s="3" t="s">
        <v>11</v>
      </c>
      <c r="G108" s="7" t="s">
        <v>91</v>
      </c>
      <c r="H108" s="7" t="s">
        <v>1</v>
      </c>
      <c r="I108" s="7" t="s">
        <v>9</v>
      </c>
      <c r="J108" s="11" t="e">
        <f>#REF!</f>
        <v>#REF!</v>
      </c>
    </row>
    <row r="109" spans="1:10">
      <c r="A109" s="1" t="e">
        <f t="shared" si="15"/>
        <v>#NAME?</v>
      </c>
      <c r="B109" s="1" t="e">
        <f t="shared" si="16"/>
        <v>#NAME?</v>
      </c>
      <c r="C109" s="1" t="e">
        <f t="shared" si="17"/>
        <v>#NAME?</v>
      </c>
      <c r="D109" s="17" t="e">
        <f t="shared" si="18"/>
        <v>#NAME?</v>
      </c>
      <c r="E109" s="1" t="e">
        <f t="shared" si="19"/>
        <v>#NAME?</v>
      </c>
      <c r="F109" s="3" t="s">
        <v>11</v>
      </c>
      <c r="G109" s="7" t="s">
        <v>105</v>
      </c>
      <c r="H109" s="7" t="s">
        <v>1</v>
      </c>
      <c r="I109" s="7" t="s">
        <v>9</v>
      </c>
      <c r="J109" s="11" t="e">
        <f>#REF!</f>
        <v>#REF!</v>
      </c>
    </row>
    <row r="110" spans="1:10">
      <c r="A110" s="1" t="e">
        <f t="shared" si="15"/>
        <v>#NAME?</v>
      </c>
      <c r="B110" s="1" t="e">
        <f t="shared" si="16"/>
        <v>#NAME?</v>
      </c>
      <c r="C110" s="1" t="e">
        <f t="shared" si="17"/>
        <v>#NAME?</v>
      </c>
      <c r="D110" s="17" t="e">
        <f t="shared" si="18"/>
        <v>#NAME?</v>
      </c>
      <c r="E110" s="1" t="e">
        <f t="shared" si="19"/>
        <v>#NAME?</v>
      </c>
      <c r="F110" s="3" t="s">
        <v>11</v>
      </c>
      <c r="G110" s="6" t="s">
        <v>4</v>
      </c>
      <c r="H110" s="6" t="s">
        <v>1</v>
      </c>
      <c r="I110" s="6" t="s">
        <v>10</v>
      </c>
      <c r="J110" s="10" t="e">
        <f>#REF!</f>
        <v>#REF!</v>
      </c>
    </row>
    <row r="111" spans="1:10">
      <c r="A111" s="1" t="e">
        <f t="shared" si="15"/>
        <v>#NAME?</v>
      </c>
      <c r="B111" s="1" t="e">
        <f t="shared" si="16"/>
        <v>#NAME?</v>
      </c>
      <c r="C111" s="1" t="e">
        <f t="shared" si="17"/>
        <v>#NAME?</v>
      </c>
      <c r="D111" s="17" t="e">
        <f t="shared" si="18"/>
        <v>#NAME?</v>
      </c>
      <c r="E111" s="1" t="e">
        <f t="shared" si="19"/>
        <v>#NAME?</v>
      </c>
      <c r="F111" s="3" t="s">
        <v>11</v>
      </c>
      <c r="G111" s="6" t="s">
        <v>103</v>
      </c>
      <c r="H111" s="6" t="s">
        <v>1</v>
      </c>
      <c r="I111" s="6" t="s">
        <v>10</v>
      </c>
      <c r="J111" s="10" t="e">
        <f>#REF!</f>
        <v>#REF!</v>
      </c>
    </row>
    <row r="112" spans="1:10">
      <c r="A112" s="1" t="e">
        <f t="shared" si="15"/>
        <v>#NAME?</v>
      </c>
      <c r="B112" s="1" t="e">
        <f t="shared" si="16"/>
        <v>#NAME?</v>
      </c>
      <c r="C112" s="1" t="e">
        <f t="shared" si="17"/>
        <v>#NAME?</v>
      </c>
      <c r="D112" s="17" t="e">
        <f t="shared" si="18"/>
        <v>#NAME?</v>
      </c>
      <c r="E112" s="1" t="e">
        <f t="shared" si="19"/>
        <v>#NAME?</v>
      </c>
      <c r="F112" s="3" t="s">
        <v>11</v>
      </c>
      <c r="G112" s="6" t="s">
        <v>104</v>
      </c>
      <c r="H112" s="6" t="s">
        <v>1</v>
      </c>
      <c r="I112" s="6" t="s">
        <v>10</v>
      </c>
      <c r="J112" s="10" t="e">
        <f>#REF!</f>
        <v>#REF!</v>
      </c>
    </row>
    <row r="113" spans="1:10">
      <c r="A113" s="1" t="e">
        <f t="shared" si="15"/>
        <v>#NAME?</v>
      </c>
      <c r="B113" s="1" t="e">
        <f t="shared" si="16"/>
        <v>#NAME?</v>
      </c>
      <c r="C113" s="1" t="e">
        <f t="shared" si="17"/>
        <v>#NAME?</v>
      </c>
      <c r="D113" s="17" t="e">
        <f t="shared" si="18"/>
        <v>#NAME?</v>
      </c>
      <c r="E113" s="1" t="e">
        <f t="shared" si="19"/>
        <v>#NAME?</v>
      </c>
      <c r="F113" s="3" t="s">
        <v>11</v>
      </c>
      <c r="G113" s="6" t="s">
        <v>90</v>
      </c>
      <c r="H113" s="6" t="s">
        <v>1</v>
      </c>
      <c r="I113" s="6" t="s">
        <v>10</v>
      </c>
      <c r="J113" s="10" t="e">
        <f>#REF!</f>
        <v>#REF!</v>
      </c>
    </row>
    <row r="114" spans="1:10">
      <c r="A114" s="1" t="e">
        <f t="shared" si="15"/>
        <v>#NAME?</v>
      </c>
      <c r="B114" s="1" t="e">
        <f t="shared" si="16"/>
        <v>#NAME?</v>
      </c>
      <c r="C114" s="1" t="e">
        <f t="shared" si="17"/>
        <v>#NAME?</v>
      </c>
      <c r="D114" s="17" t="e">
        <f t="shared" si="18"/>
        <v>#NAME?</v>
      </c>
      <c r="E114" s="1" t="e">
        <f t="shared" si="19"/>
        <v>#NAME?</v>
      </c>
      <c r="F114" s="3" t="s">
        <v>11</v>
      </c>
      <c r="G114" s="6" t="s">
        <v>91</v>
      </c>
      <c r="H114" s="6" t="s">
        <v>1</v>
      </c>
      <c r="I114" s="6" t="s">
        <v>10</v>
      </c>
      <c r="J114" s="10" t="e">
        <f>#REF!</f>
        <v>#REF!</v>
      </c>
    </row>
    <row r="115" spans="1:10">
      <c r="A115" s="1" t="e">
        <f t="shared" si="15"/>
        <v>#NAME?</v>
      </c>
      <c r="B115" s="1" t="e">
        <f t="shared" si="16"/>
        <v>#NAME?</v>
      </c>
      <c r="C115" s="1" t="e">
        <f t="shared" si="17"/>
        <v>#NAME?</v>
      </c>
      <c r="D115" s="17" t="e">
        <f t="shared" si="18"/>
        <v>#NAME?</v>
      </c>
      <c r="E115" s="1" t="e">
        <f t="shared" si="19"/>
        <v>#NAME?</v>
      </c>
      <c r="F115" s="3" t="s">
        <v>11</v>
      </c>
      <c r="G115" s="6" t="s">
        <v>105</v>
      </c>
      <c r="H115" s="6" t="s">
        <v>1</v>
      </c>
      <c r="I115" s="6" t="s">
        <v>10</v>
      </c>
      <c r="J115" s="10" t="e">
        <f>#REF!</f>
        <v>#REF!</v>
      </c>
    </row>
    <row r="116" spans="1:10">
      <c r="A116" s="1" t="e">
        <f t="shared" si="15"/>
        <v>#NAME?</v>
      </c>
      <c r="B116" s="1" t="e">
        <f t="shared" si="16"/>
        <v>#NAME?</v>
      </c>
      <c r="C116" s="1" t="e">
        <f t="shared" si="17"/>
        <v>#NAME?</v>
      </c>
      <c r="D116" s="17" t="e">
        <f t="shared" si="18"/>
        <v>#NAME?</v>
      </c>
      <c r="E116" s="1" t="e">
        <f t="shared" si="19"/>
        <v>#NAME?</v>
      </c>
      <c r="F116" s="7" t="s">
        <v>12</v>
      </c>
      <c r="G116" s="5" t="s">
        <v>92</v>
      </c>
      <c r="H116" s="5" t="s">
        <v>0</v>
      </c>
      <c r="I116" s="5" t="s">
        <v>8</v>
      </c>
      <c r="J116" s="9" t="e">
        <f>#REF!</f>
        <v>#REF!</v>
      </c>
    </row>
    <row r="117" spans="1:10">
      <c r="A117" s="1" t="e">
        <f t="shared" si="15"/>
        <v>#NAME?</v>
      </c>
      <c r="B117" s="1" t="e">
        <f t="shared" si="16"/>
        <v>#NAME?</v>
      </c>
      <c r="C117" s="1" t="e">
        <f t="shared" si="17"/>
        <v>#NAME?</v>
      </c>
      <c r="D117" s="17" t="e">
        <f t="shared" si="18"/>
        <v>#NAME?</v>
      </c>
      <c r="E117" s="1" t="e">
        <f t="shared" si="19"/>
        <v>#NAME?</v>
      </c>
      <c r="F117" s="7" t="s">
        <v>12</v>
      </c>
      <c r="G117" s="5" t="s">
        <v>5</v>
      </c>
      <c r="H117" s="5" t="s">
        <v>0</v>
      </c>
      <c r="I117" s="5" t="s">
        <v>8</v>
      </c>
      <c r="J117" s="9" t="e">
        <f>#REF!</f>
        <v>#REF!</v>
      </c>
    </row>
    <row r="118" spans="1:10">
      <c r="A118" s="1" t="e">
        <f t="shared" si="15"/>
        <v>#NAME?</v>
      </c>
      <c r="B118" s="1" t="e">
        <f t="shared" si="16"/>
        <v>#NAME?</v>
      </c>
      <c r="C118" s="1" t="e">
        <f t="shared" si="17"/>
        <v>#NAME?</v>
      </c>
      <c r="D118" s="17" t="e">
        <f t="shared" si="18"/>
        <v>#NAME?</v>
      </c>
      <c r="E118" s="1" t="e">
        <f t="shared" si="19"/>
        <v>#NAME?</v>
      </c>
      <c r="F118" s="7" t="s">
        <v>12</v>
      </c>
      <c r="G118" s="5" t="s">
        <v>16</v>
      </c>
      <c r="H118" s="5" t="s">
        <v>0</v>
      </c>
      <c r="I118" s="5" t="s">
        <v>8</v>
      </c>
      <c r="J118" s="9" t="e">
        <f>#REF!</f>
        <v>#REF!</v>
      </c>
    </row>
    <row r="119" spans="1:10">
      <c r="A119" s="1" t="e">
        <f t="shared" si="15"/>
        <v>#NAME?</v>
      </c>
      <c r="B119" s="1" t="e">
        <f t="shared" si="16"/>
        <v>#NAME?</v>
      </c>
      <c r="C119" s="1" t="e">
        <f t="shared" si="17"/>
        <v>#NAME?</v>
      </c>
      <c r="D119" s="17" t="e">
        <f t="shared" si="18"/>
        <v>#NAME?</v>
      </c>
      <c r="E119" s="1" t="e">
        <f t="shared" si="19"/>
        <v>#NAME?</v>
      </c>
      <c r="F119" s="7" t="s">
        <v>12</v>
      </c>
      <c r="G119" s="5" t="s">
        <v>7</v>
      </c>
      <c r="H119" s="5" t="s">
        <v>0</v>
      </c>
      <c r="I119" s="5" t="s">
        <v>8</v>
      </c>
      <c r="J119" s="9" t="e">
        <f>#REF!</f>
        <v>#REF!</v>
      </c>
    </row>
    <row r="120" spans="1:10">
      <c r="A120" s="1" t="e">
        <f t="shared" si="15"/>
        <v>#NAME?</v>
      </c>
      <c r="B120" s="1" t="e">
        <f t="shared" si="16"/>
        <v>#NAME?</v>
      </c>
      <c r="C120" s="1" t="e">
        <f t="shared" si="17"/>
        <v>#NAME?</v>
      </c>
      <c r="D120" s="17" t="e">
        <f t="shared" si="18"/>
        <v>#NAME?</v>
      </c>
      <c r="E120" s="1" t="e">
        <f t="shared" si="19"/>
        <v>#NAME?</v>
      </c>
      <c r="F120" s="7" t="s">
        <v>12</v>
      </c>
      <c r="G120" s="4" t="s">
        <v>92</v>
      </c>
      <c r="H120" s="4" t="s">
        <v>0</v>
      </c>
      <c r="I120" s="4" t="s">
        <v>9</v>
      </c>
      <c r="J120" s="8" t="e">
        <f>#REF!</f>
        <v>#REF!</v>
      </c>
    </row>
    <row r="121" spans="1:10">
      <c r="A121" s="1" t="e">
        <f t="shared" si="15"/>
        <v>#NAME?</v>
      </c>
      <c r="B121" s="1" t="e">
        <f t="shared" si="16"/>
        <v>#NAME?</v>
      </c>
      <c r="C121" s="1" t="e">
        <f t="shared" si="17"/>
        <v>#NAME?</v>
      </c>
      <c r="D121" s="17" t="e">
        <f t="shared" si="18"/>
        <v>#NAME?</v>
      </c>
      <c r="E121" s="1" t="e">
        <f t="shared" si="19"/>
        <v>#NAME?</v>
      </c>
      <c r="F121" s="7" t="s">
        <v>12</v>
      </c>
      <c r="G121" s="4" t="s">
        <v>5</v>
      </c>
      <c r="H121" s="4" t="s">
        <v>0</v>
      </c>
      <c r="I121" s="4" t="s">
        <v>9</v>
      </c>
      <c r="J121" s="8" t="e">
        <f>#REF!</f>
        <v>#REF!</v>
      </c>
    </row>
    <row r="122" spans="1:10">
      <c r="A122" s="1" t="e">
        <f t="shared" si="15"/>
        <v>#NAME?</v>
      </c>
      <c r="B122" s="1" t="e">
        <f t="shared" si="16"/>
        <v>#NAME?</v>
      </c>
      <c r="C122" s="1" t="e">
        <f t="shared" si="17"/>
        <v>#NAME?</v>
      </c>
      <c r="D122" s="17" t="e">
        <f t="shared" si="18"/>
        <v>#NAME?</v>
      </c>
      <c r="E122" s="1" t="e">
        <f t="shared" si="19"/>
        <v>#NAME?</v>
      </c>
      <c r="F122" s="7" t="s">
        <v>12</v>
      </c>
      <c r="G122" s="4" t="s">
        <v>16</v>
      </c>
      <c r="H122" s="4" t="s">
        <v>0</v>
      </c>
      <c r="I122" s="4" t="s">
        <v>9</v>
      </c>
      <c r="J122" s="8" t="e">
        <f>#REF!</f>
        <v>#REF!</v>
      </c>
    </row>
    <row r="123" spans="1:10">
      <c r="A123" s="1" t="e">
        <f t="shared" si="15"/>
        <v>#NAME?</v>
      </c>
      <c r="B123" s="1" t="e">
        <f t="shared" si="16"/>
        <v>#NAME?</v>
      </c>
      <c r="C123" s="1" t="e">
        <f t="shared" si="17"/>
        <v>#NAME?</v>
      </c>
      <c r="D123" s="17" t="e">
        <f t="shared" si="18"/>
        <v>#NAME?</v>
      </c>
      <c r="E123" s="1" t="e">
        <f t="shared" si="19"/>
        <v>#NAME?</v>
      </c>
      <c r="F123" s="7" t="s">
        <v>12</v>
      </c>
      <c r="G123" s="4" t="s">
        <v>7</v>
      </c>
      <c r="H123" s="4" t="s">
        <v>0</v>
      </c>
      <c r="I123" s="4" t="s">
        <v>9</v>
      </c>
      <c r="J123" s="8" t="e">
        <f>#REF!</f>
        <v>#REF!</v>
      </c>
    </row>
    <row r="124" spans="1:10">
      <c r="A124" s="1" t="e">
        <f t="shared" si="15"/>
        <v>#NAME?</v>
      </c>
      <c r="B124" s="1" t="e">
        <f t="shared" si="16"/>
        <v>#NAME?</v>
      </c>
      <c r="C124" s="1" t="e">
        <f t="shared" si="17"/>
        <v>#NAME?</v>
      </c>
      <c r="D124" s="17" t="e">
        <f t="shared" si="18"/>
        <v>#NAME?</v>
      </c>
      <c r="E124" s="1" t="e">
        <f t="shared" si="19"/>
        <v>#NAME?</v>
      </c>
      <c r="F124" s="7" t="s">
        <v>12</v>
      </c>
      <c r="G124" s="5" t="s">
        <v>92</v>
      </c>
      <c r="H124" s="5" t="s">
        <v>0</v>
      </c>
      <c r="I124" s="5" t="s">
        <v>10</v>
      </c>
      <c r="J124" s="9" t="e">
        <f>#REF!</f>
        <v>#REF!</v>
      </c>
    </row>
    <row r="125" spans="1:10">
      <c r="A125" s="1" t="e">
        <f t="shared" si="15"/>
        <v>#NAME?</v>
      </c>
      <c r="B125" s="1" t="e">
        <f t="shared" si="16"/>
        <v>#NAME?</v>
      </c>
      <c r="C125" s="1" t="e">
        <f t="shared" si="17"/>
        <v>#NAME?</v>
      </c>
      <c r="D125" s="17" t="e">
        <f t="shared" si="18"/>
        <v>#NAME?</v>
      </c>
      <c r="E125" s="1" t="e">
        <f t="shared" si="19"/>
        <v>#NAME?</v>
      </c>
      <c r="F125" s="7" t="s">
        <v>12</v>
      </c>
      <c r="G125" s="5" t="s">
        <v>5</v>
      </c>
      <c r="H125" s="5" t="s">
        <v>0</v>
      </c>
      <c r="I125" s="5" t="s">
        <v>10</v>
      </c>
      <c r="J125" s="9" t="e">
        <f>#REF!</f>
        <v>#REF!</v>
      </c>
    </row>
    <row r="126" spans="1:10">
      <c r="A126" s="1" t="e">
        <f t="shared" si="15"/>
        <v>#NAME?</v>
      </c>
      <c r="B126" s="1" t="e">
        <f t="shared" si="16"/>
        <v>#NAME?</v>
      </c>
      <c r="C126" s="1" t="e">
        <f t="shared" si="17"/>
        <v>#NAME?</v>
      </c>
      <c r="D126" s="17" t="e">
        <f t="shared" si="18"/>
        <v>#NAME?</v>
      </c>
      <c r="E126" s="1" t="e">
        <f t="shared" si="19"/>
        <v>#NAME?</v>
      </c>
      <c r="F126" s="7" t="s">
        <v>12</v>
      </c>
      <c r="G126" s="5" t="s">
        <v>16</v>
      </c>
      <c r="H126" s="5" t="s">
        <v>0</v>
      </c>
      <c r="I126" s="5" t="s">
        <v>10</v>
      </c>
      <c r="J126" s="9" t="e">
        <f>#REF!</f>
        <v>#REF!</v>
      </c>
    </row>
    <row r="127" spans="1:10">
      <c r="A127" s="1" t="e">
        <f t="shared" si="15"/>
        <v>#NAME?</v>
      </c>
      <c r="B127" s="1" t="e">
        <f t="shared" si="16"/>
        <v>#NAME?</v>
      </c>
      <c r="C127" s="1" t="e">
        <f t="shared" si="17"/>
        <v>#NAME?</v>
      </c>
      <c r="D127" s="17" t="e">
        <f t="shared" si="18"/>
        <v>#NAME?</v>
      </c>
      <c r="E127" s="1" t="e">
        <f t="shared" si="19"/>
        <v>#NAME?</v>
      </c>
      <c r="F127" s="7" t="s">
        <v>12</v>
      </c>
      <c r="G127" s="5" t="s">
        <v>7</v>
      </c>
      <c r="H127" s="5" t="s">
        <v>0</v>
      </c>
      <c r="I127" s="5" t="s">
        <v>10</v>
      </c>
      <c r="J127" s="9" t="e">
        <f>#REF!</f>
        <v>#REF!</v>
      </c>
    </row>
    <row r="128" spans="1:10">
      <c r="A128" s="1" t="e">
        <f t="shared" si="15"/>
        <v>#NAME?</v>
      </c>
      <c r="B128" s="1" t="e">
        <f t="shared" si="16"/>
        <v>#NAME?</v>
      </c>
      <c r="C128" s="1" t="e">
        <f t="shared" si="17"/>
        <v>#NAME?</v>
      </c>
      <c r="D128" s="17" t="e">
        <f t="shared" si="18"/>
        <v>#NAME?</v>
      </c>
      <c r="E128" s="1" t="e">
        <f t="shared" si="19"/>
        <v>#NAME?</v>
      </c>
      <c r="F128" s="7" t="s">
        <v>12</v>
      </c>
      <c r="G128" s="7" t="s">
        <v>92</v>
      </c>
      <c r="H128" s="7" t="s">
        <v>1</v>
      </c>
      <c r="I128" s="7" t="s">
        <v>8</v>
      </c>
      <c r="J128" s="11" t="e">
        <f>#REF!</f>
        <v>#REF!</v>
      </c>
    </row>
    <row r="129" spans="1:10">
      <c r="A129" s="1" t="e">
        <f t="shared" si="15"/>
        <v>#NAME?</v>
      </c>
      <c r="B129" s="1" t="e">
        <f t="shared" si="16"/>
        <v>#NAME?</v>
      </c>
      <c r="C129" s="1" t="e">
        <f t="shared" si="17"/>
        <v>#NAME?</v>
      </c>
      <c r="D129" s="17" t="e">
        <f t="shared" si="18"/>
        <v>#NAME?</v>
      </c>
      <c r="E129" s="1" t="e">
        <f t="shared" si="19"/>
        <v>#NAME?</v>
      </c>
      <c r="F129" s="7" t="s">
        <v>12</v>
      </c>
      <c r="G129" s="7" t="s">
        <v>5</v>
      </c>
      <c r="H129" s="7" t="s">
        <v>1</v>
      </c>
      <c r="I129" s="7" t="s">
        <v>8</v>
      </c>
      <c r="J129" s="11" t="e">
        <f>#REF!</f>
        <v>#REF!</v>
      </c>
    </row>
    <row r="130" spans="1:10">
      <c r="A130" s="1" t="e">
        <f t="shared" ref="A130:A139" si="20">sitecounty</f>
        <v>#NAME?</v>
      </c>
      <c r="B130" s="1" t="e">
        <f t="shared" ref="B130:B139" si="21">site</f>
        <v>#NAME?</v>
      </c>
      <c r="C130" s="1" t="e">
        <f t="shared" ref="C130:C139" si="22">mflcode</f>
        <v>#NAME?</v>
      </c>
      <c r="D130" s="17" t="e">
        <f t="shared" ref="D130:D139" si="23">yyyy&amp;"-"&amp;mm&amp;"-"&amp;dd</f>
        <v>#NAME?</v>
      </c>
      <c r="E130" s="1" t="e">
        <f t="shared" ref="E130:E139" si="24">sdp</f>
        <v>#NAME?</v>
      </c>
      <c r="F130" s="7" t="s">
        <v>12</v>
      </c>
      <c r="G130" s="7" t="s">
        <v>16</v>
      </c>
      <c r="H130" s="7" t="s">
        <v>1</v>
      </c>
      <c r="I130" s="7" t="s">
        <v>8</v>
      </c>
      <c r="J130" s="11" t="e">
        <f>#REF!</f>
        <v>#REF!</v>
      </c>
    </row>
    <row r="131" spans="1:10">
      <c r="A131" s="1" t="e">
        <f t="shared" si="20"/>
        <v>#NAME?</v>
      </c>
      <c r="B131" s="1" t="e">
        <f t="shared" si="21"/>
        <v>#NAME?</v>
      </c>
      <c r="C131" s="1" t="e">
        <f t="shared" si="22"/>
        <v>#NAME?</v>
      </c>
      <c r="D131" s="17" t="e">
        <f t="shared" si="23"/>
        <v>#NAME?</v>
      </c>
      <c r="E131" s="1" t="e">
        <f t="shared" si="24"/>
        <v>#NAME?</v>
      </c>
      <c r="F131" s="7" t="s">
        <v>12</v>
      </c>
      <c r="G131" s="7" t="s">
        <v>7</v>
      </c>
      <c r="H131" s="7" t="s">
        <v>1</v>
      </c>
      <c r="I131" s="7" t="s">
        <v>8</v>
      </c>
      <c r="J131" s="11" t="e">
        <f>#REF!</f>
        <v>#REF!</v>
      </c>
    </row>
    <row r="132" spans="1:10">
      <c r="A132" s="1" t="e">
        <f t="shared" si="20"/>
        <v>#NAME?</v>
      </c>
      <c r="B132" s="1" t="e">
        <f t="shared" si="21"/>
        <v>#NAME?</v>
      </c>
      <c r="C132" s="1" t="e">
        <f t="shared" si="22"/>
        <v>#NAME?</v>
      </c>
      <c r="D132" s="17" t="e">
        <f t="shared" si="23"/>
        <v>#NAME?</v>
      </c>
      <c r="E132" s="1" t="e">
        <f t="shared" si="24"/>
        <v>#NAME?</v>
      </c>
      <c r="F132" s="7" t="s">
        <v>12</v>
      </c>
      <c r="G132" s="6" t="s">
        <v>92</v>
      </c>
      <c r="H132" s="6" t="s">
        <v>1</v>
      </c>
      <c r="I132" s="6" t="s">
        <v>9</v>
      </c>
      <c r="J132" s="10" t="e">
        <f>#REF!</f>
        <v>#REF!</v>
      </c>
    </row>
    <row r="133" spans="1:10">
      <c r="A133" s="1" t="e">
        <f t="shared" si="20"/>
        <v>#NAME?</v>
      </c>
      <c r="B133" s="1" t="e">
        <f t="shared" si="21"/>
        <v>#NAME?</v>
      </c>
      <c r="C133" s="1" t="e">
        <f t="shared" si="22"/>
        <v>#NAME?</v>
      </c>
      <c r="D133" s="17" t="e">
        <f t="shared" si="23"/>
        <v>#NAME?</v>
      </c>
      <c r="E133" s="1" t="e">
        <f t="shared" si="24"/>
        <v>#NAME?</v>
      </c>
      <c r="F133" s="7" t="s">
        <v>12</v>
      </c>
      <c r="G133" s="6" t="s">
        <v>5</v>
      </c>
      <c r="H133" s="6" t="s">
        <v>1</v>
      </c>
      <c r="I133" s="6" t="s">
        <v>9</v>
      </c>
      <c r="J133" s="10" t="e">
        <f>#REF!</f>
        <v>#REF!</v>
      </c>
    </row>
    <row r="134" spans="1:10">
      <c r="A134" s="1" t="e">
        <f t="shared" si="20"/>
        <v>#NAME?</v>
      </c>
      <c r="B134" s="1" t="e">
        <f t="shared" si="21"/>
        <v>#NAME?</v>
      </c>
      <c r="C134" s="1" t="e">
        <f t="shared" si="22"/>
        <v>#NAME?</v>
      </c>
      <c r="D134" s="17" t="e">
        <f t="shared" si="23"/>
        <v>#NAME?</v>
      </c>
      <c r="E134" s="1" t="e">
        <f t="shared" si="24"/>
        <v>#NAME?</v>
      </c>
      <c r="F134" s="7" t="s">
        <v>12</v>
      </c>
      <c r="G134" s="6" t="s">
        <v>16</v>
      </c>
      <c r="H134" s="6" t="s">
        <v>1</v>
      </c>
      <c r="I134" s="6" t="s">
        <v>9</v>
      </c>
      <c r="J134" s="10" t="e">
        <f>#REF!</f>
        <v>#REF!</v>
      </c>
    </row>
    <row r="135" spans="1:10">
      <c r="A135" s="1" t="e">
        <f t="shared" si="20"/>
        <v>#NAME?</v>
      </c>
      <c r="B135" s="1" t="e">
        <f t="shared" si="21"/>
        <v>#NAME?</v>
      </c>
      <c r="C135" s="1" t="e">
        <f t="shared" si="22"/>
        <v>#NAME?</v>
      </c>
      <c r="D135" s="17" t="e">
        <f t="shared" si="23"/>
        <v>#NAME?</v>
      </c>
      <c r="E135" s="1" t="e">
        <f t="shared" si="24"/>
        <v>#NAME?</v>
      </c>
      <c r="F135" s="7" t="s">
        <v>12</v>
      </c>
      <c r="G135" s="6" t="s">
        <v>7</v>
      </c>
      <c r="H135" s="6" t="s">
        <v>1</v>
      </c>
      <c r="I135" s="6" t="s">
        <v>9</v>
      </c>
      <c r="J135" s="10" t="e">
        <f>#REF!</f>
        <v>#REF!</v>
      </c>
    </row>
    <row r="136" spans="1:10">
      <c r="A136" s="1" t="e">
        <f t="shared" si="20"/>
        <v>#NAME?</v>
      </c>
      <c r="B136" s="1" t="e">
        <f t="shared" si="21"/>
        <v>#NAME?</v>
      </c>
      <c r="C136" s="1" t="e">
        <f t="shared" si="22"/>
        <v>#NAME?</v>
      </c>
      <c r="D136" s="17" t="e">
        <f t="shared" si="23"/>
        <v>#NAME?</v>
      </c>
      <c r="E136" s="1" t="e">
        <f t="shared" si="24"/>
        <v>#NAME?</v>
      </c>
      <c r="F136" s="7" t="s">
        <v>12</v>
      </c>
      <c r="G136" s="7" t="s">
        <v>92</v>
      </c>
      <c r="H136" s="7" t="s">
        <v>1</v>
      </c>
      <c r="I136" s="7" t="s">
        <v>10</v>
      </c>
      <c r="J136" s="11" t="e">
        <f>#REF!</f>
        <v>#REF!</v>
      </c>
    </row>
    <row r="137" spans="1:10">
      <c r="A137" s="1" t="e">
        <f t="shared" si="20"/>
        <v>#NAME?</v>
      </c>
      <c r="B137" s="1" t="e">
        <f t="shared" si="21"/>
        <v>#NAME?</v>
      </c>
      <c r="C137" s="1" t="e">
        <f t="shared" si="22"/>
        <v>#NAME?</v>
      </c>
      <c r="D137" s="17" t="e">
        <f t="shared" si="23"/>
        <v>#NAME?</v>
      </c>
      <c r="E137" s="1" t="e">
        <f t="shared" si="24"/>
        <v>#NAME?</v>
      </c>
      <c r="F137" s="7" t="s">
        <v>12</v>
      </c>
      <c r="G137" s="7" t="s">
        <v>5</v>
      </c>
      <c r="H137" s="7" t="s">
        <v>1</v>
      </c>
      <c r="I137" s="7" t="s">
        <v>10</v>
      </c>
      <c r="J137" s="11" t="e">
        <f>#REF!</f>
        <v>#REF!</v>
      </c>
    </row>
    <row r="138" spans="1:10">
      <c r="A138" s="1" t="e">
        <f t="shared" si="20"/>
        <v>#NAME?</v>
      </c>
      <c r="B138" s="1" t="e">
        <f t="shared" si="21"/>
        <v>#NAME?</v>
      </c>
      <c r="C138" s="1" t="e">
        <f t="shared" si="22"/>
        <v>#NAME?</v>
      </c>
      <c r="D138" s="17" t="e">
        <f t="shared" si="23"/>
        <v>#NAME?</v>
      </c>
      <c r="E138" s="1" t="e">
        <f t="shared" si="24"/>
        <v>#NAME?</v>
      </c>
      <c r="F138" s="7" t="s">
        <v>12</v>
      </c>
      <c r="G138" s="7" t="s">
        <v>16</v>
      </c>
      <c r="H138" s="7" t="s">
        <v>1</v>
      </c>
      <c r="I138" s="7" t="s">
        <v>10</v>
      </c>
      <c r="J138" s="11" t="e">
        <f>#REF!</f>
        <v>#REF!</v>
      </c>
    </row>
    <row r="139" spans="1:10">
      <c r="A139" s="2" t="e">
        <f t="shared" si="20"/>
        <v>#NAME?</v>
      </c>
      <c r="B139" s="2" t="e">
        <f t="shared" si="21"/>
        <v>#NAME?</v>
      </c>
      <c r="C139" s="2" t="e">
        <f t="shared" si="22"/>
        <v>#NAME?</v>
      </c>
      <c r="D139" s="18" t="e">
        <f t="shared" si="23"/>
        <v>#NAME?</v>
      </c>
      <c r="E139" s="2" t="e">
        <f t="shared" si="24"/>
        <v>#NAME?</v>
      </c>
      <c r="F139" s="12" t="s">
        <v>12</v>
      </c>
      <c r="G139" s="12" t="s">
        <v>7</v>
      </c>
      <c r="H139" s="12" t="s">
        <v>1</v>
      </c>
      <c r="I139" s="12" t="s">
        <v>10</v>
      </c>
      <c r="J139" s="13" t="e">
        <f>#REF!</f>
        <v>#REF!</v>
      </c>
    </row>
  </sheetData>
  <sheetProtection algorithmName="SHA-512" hashValue="CVpKiDw79nSBOszCBmd5JoEHOxT4lYgdhBrk5xVtfkD7MsDdWWzrIhJDd/ANsIWMbw/RxACzMkG8AyXUcwqeNA==" saltValue="pHrWRXZAeH/1SJZdCAjnXA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322"/>
  <sheetViews>
    <sheetView topLeftCell="A75" workbookViewId="0">
      <selection activeCell="E75" sqref="E75"/>
    </sheetView>
  </sheetViews>
  <sheetFormatPr defaultRowHeight="15"/>
  <cols>
    <col min="1" max="1" width="8.85546875" bestFit="1" customWidth="1"/>
    <col min="2" max="2" width="38.42578125" bestFit="1" customWidth="1"/>
    <col min="3" max="3" width="46.7109375" customWidth="1"/>
    <col min="4" max="4" width="40.85546875" bestFit="1" customWidth="1"/>
    <col min="5" max="5" width="32.28515625" customWidth="1"/>
  </cols>
  <sheetData>
    <row r="1" spans="1:5">
      <c r="A1" t="s">
        <v>78</v>
      </c>
      <c r="B1" t="s">
        <v>79</v>
      </c>
      <c r="C1" t="s">
        <v>125</v>
      </c>
      <c r="D1" t="s">
        <v>20</v>
      </c>
      <c r="E1" t="s">
        <v>206</v>
      </c>
    </row>
    <row r="2" spans="1:5">
      <c r="A2" t="s">
        <v>106</v>
      </c>
      <c r="B2" t="s">
        <v>2169</v>
      </c>
      <c r="C2" t="s">
        <v>2307</v>
      </c>
      <c r="D2" t="s">
        <v>2368</v>
      </c>
      <c r="E2" t="s">
        <v>2566</v>
      </c>
    </row>
    <row r="3" spans="1:5">
      <c r="A3" t="s">
        <v>125</v>
      </c>
      <c r="B3" t="s">
        <v>2170</v>
      </c>
      <c r="C3" t="s">
        <v>824</v>
      </c>
      <c r="D3" t="s">
        <v>2369</v>
      </c>
      <c r="E3" t="s">
        <v>2567</v>
      </c>
    </row>
    <row r="4" spans="1:5">
      <c r="A4" t="s">
        <v>20</v>
      </c>
      <c r="B4" t="s">
        <v>808</v>
      </c>
      <c r="C4" t="s">
        <v>2308</v>
      </c>
      <c r="D4" t="s">
        <v>2370</v>
      </c>
      <c r="E4" t="s">
        <v>2568</v>
      </c>
    </row>
    <row r="5" spans="1:5">
      <c r="A5" t="s">
        <v>206</v>
      </c>
      <c r="B5" t="s">
        <v>2171</v>
      </c>
      <c r="C5" t="s">
        <v>2309</v>
      </c>
      <c r="D5" t="s">
        <v>2371</v>
      </c>
      <c r="E5" t="s">
        <v>383</v>
      </c>
    </row>
    <row r="6" spans="1:5">
      <c r="B6" t="s">
        <v>2172</v>
      </c>
      <c r="C6" t="s">
        <v>2310</v>
      </c>
      <c r="D6" t="s">
        <v>2372</v>
      </c>
      <c r="E6" t="s">
        <v>438</v>
      </c>
    </row>
    <row r="7" spans="1:5">
      <c r="B7" t="s">
        <v>2173</v>
      </c>
      <c r="C7" t="s">
        <v>2311</v>
      </c>
      <c r="D7" t="s">
        <v>2373</v>
      </c>
      <c r="E7" t="s">
        <v>2569</v>
      </c>
    </row>
    <row r="8" spans="1:5">
      <c r="B8" t="s">
        <v>2174</v>
      </c>
      <c r="C8" t="s">
        <v>2312</v>
      </c>
      <c r="D8" t="s">
        <v>2374</v>
      </c>
      <c r="E8" t="s">
        <v>384</v>
      </c>
    </row>
    <row r="9" spans="1:5">
      <c r="B9" t="s">
        <v>809</v>
      </c>
      <c r="C9" t="s">
        <v>825</v>
      </c>
      <c r="D9" t="s">
        <v>2375</v>
      </c>
      <c r="E9" t="s">
        <v>2570</v>
      </c>
    </row>
    <row r="10" spans="1:5">
      <c r="B10" t="s">
        <v>2175</v>
      </c>
      <c r="C10" t="s">
        <v>826</v>
      </c>
      <c r="D10" t="s">
        <v>280</v>
      </c>
      <c r="E10" t="s">
        <v>2571</v>
      </c>
    </row>
    <row r="11" spans="1:5">
      <c r="B11" t="s">
        <v>2176</v>
      </c>
      <c r="C11" t="s">
        <v>2313</v>
      </c>
      <c r="D11" t="s">
        <v>2376</v>
      </c>
      <c r="E11" t="s">
        <v>386</v>
      </c>
    </row>
    <row r="12" spans="1:5">
      <c r="B12" t="s">
        <v>2177</v>
      </c>
      <c r="C12" t="s">
        <v>827</v>
      </c>
      <c r="D12" t="s">
        <v>281</v>
      </c>
      <c r="E12" t="s">
        <v>387</v>
      </c>
    </row>
    <row r="13" spans="1:5">
      <c r="B13" t="s">
        <v>2178</v>
      </c>
      <c r="C13" t="s">
        <v>2314</v>
      </c>
      <c r="D13" t="s">
        <v>2377</v>
      </c>
      <c r="E13" t="s">
        <v>2572</v>
      </c>
    </row>
    <row r="14" spans="1:5">
      <c r="B14" t="s">
        <v>2179</v>
      </c>
      <c r="C14" t="s">
        <v>828</v>
      </c>
      <c r="D14" t="s">
        <v>2378</v>
      </c>
      <c r="E14" t="s">
        <v>2573</v>
      </c>
    </row>
    <row r="15" spans="1:5">
      <c r="B15" t="s">
        <v>2180</v>
      </c>
      <c r="C15" t="s">
        <v>2315</v>
      </c>
      <c r="D15" t="s">
        <v>62</v>
      </c>
      <c r="E15" t="s">
        <v>388</v>
      </c>
    </row>
    <row r="16" spans="1:5">
      <c r="B16" t="s">
        <v>2181</v>
      </c>
      <c r="C16" t="s">
        <v>829</v>
      </c>
      <c r="D16" t="s">
        <v>63</v>
      </c>
      <c r="E16" t="s">
        <v>2574</v>
      </c>
    </row>
    <row r="17" spans="2:5">
      <c r="B17" t="s">
        <v>2182</v>
      </c>
      <c r="C17" t="s">
        <v>2316</v>
      </c>
      <c r="D17" t="s">
        <v>2379</v>
      </c>
      <c r="E17" t="s">
        <v>868</v>
      </c>
    </row>
    <row r="18" spans="2:5">
      <c r="B18" t="s">
        <v>2183</v>
      </c>
      <c r="C18" t="s">
        <v>249</v>
      </c>
      <c r="D18" t="s">
        <v>2380</v>
      </c>
      <c r="E18" t="s">
        <v>2575</v>
      </c>
    </row>
    <row r="19" spans="2:5">
      <c r="B19" t="s">
        <v>2184</v>
      </c>
      <c r="C19" t="s">
        <v>2317</v>
      </c>
      <c r="D19" t="s">
        <v>2381</v>
      </c>
      <c r="E19" t="s">
        <v>390</v>
      </c>
    </row>
    <row r="20" spans="2:5">
      <c r="B20" t="s">
        <v>810</v>
      </c>
      <c r="C20" t="s">
        <v>2318</v>
      </c>
      <c r="D20" t="s">
        <v>837</v>
      </c>
      <c r="E20" t="s">
        <v>2576</v>
      </c>
    </row>
    <row r="21" spans="2:5">
      <c r="B21" t="s">
        <v>2185</v>
      </c>
      <c r="C21" t="s">
        <v>2319</v>
      </c>
      <c r="D21" t="s">
        <v>2382</v>
      </c>
      <c r="E21" t="s">
        <v>2577</v>
      </c>
    </row>
    <row r="22" spans="2:5">
      <c r="B22" t="s">
        <v>2186</v>
      </c>
      <c r="C22" t="s">
        <v>250</v>
      </c>
      <c r="D22" t="s">
        <v>2383</v>
      </c>
      <c r="E22" t="s">
        <v>391</v>
      </c>
    </row>
    <row r="23" spans="2:5">
      <c r="B23" t="s">
        <v>2187</v>
      </c>
      <c r="C23" t="s">
        <v>2320</v>
      </c>
      <c r="D23" t="s">
        <v>283</v>
      </c>
      <c r="E23" t="s">
        <v>2578</v>
      </c>
    </row>
    <row r="24" spans="2:5">
      <c r="B24" t="s">
        <v>2188</v>
      </c>
      <c r="C24" t="s">
        <v>251</v>
      </c>
      <c r="D24" t="s">
        <v>2384</v>
      </c>
      <c r="E24" t="s">
        <v>2579</v>
      </c>
    </row>
    <row r="25" spans="2:5">
      <c r="B25" t="s">
        <v>2189</v>
      </c>
      <c r="C25" t="s">
        <v>2321</v>
      </c>
      <c r="D25" t="s">
        <v>2385</v>
      </c>
      <c r="E25" t="s">
        <v>2580</v>
      </c>
    </row>
    <row r="26" spans="2:5">
      <c r="B26" t="s">
        <v>226</v>
      </c>
      <c r="C26" t="s">
        <v>2322</v>
      </c>
      <c r="D26" t="s">
        <v>2386</v>
      </c>
      <c r="E26" t="s">
        <v>2581</v>
      </c>
    </row>
    <row r="27" spans="2:5">
      <c r="B27" t="s">
        <v>2190</v>
      </c>
      <c r="C27" t="s">
        <v>252</v>
      </c>
      <c r="D27" t="s">
        <v>2387</v>
      </c>
      <c r="E27" t="s">
        <v>2582</v>
      </c>
    </row>
    <row r="28" spans="2:5">
      <c r="B28" t="s">
        <v>811</v>
      </c>
      <c r="C28" t="s">
        <v>2323</v>
      </c>
      <c r="D28" t="s">
        <v>2388</v>
      </c>
      <c r="E28" t="s">
        <v>2583</v>
      </c>
    </row>
    <row r="29" spans="2:5">
      <c r="B29" t="s">
        <v>2191</v>
      </c>
      <c r="C29" t="s">
        <v>2324</v>
      </c>
      <c r="D29" t="s">
        <v>56</v>
      </c>
      <c r="E29" t="s">
        <v>2584</v>
      </c>
    </row>
    <row r="30" spans="2:5">
      <c r="B30" t="s">
        <v>227</v>
      </c>
      <c r="C30" t="s">
        <v>2325</v>
      </c>
      <c r="D30" t="s">
        <v>2389</v>
      </c>
      <c r="E30" t="s">
        <v>2585</v>
      </c>
    </row>
    <row r="31" spans="2:5">
      <c r="B31" t="s">
        <v>2192</v>
      </c>
      <c r="C31" t="s">
        <v>2326</v>
      </c>
      <c r="D31" t="s">
        <v>452</v>
      </c>
      <c r="E31" t="s">
        <v>2586</v>
      </c>
    </row>
    <row r="32" spans="2:5">
      <c r="B32" t="s">
        <v>2193</v>
      </c>
      <c r="C32" t="s">
        <v>254</v>
      </c>
      <c r="D32" t="s">
        <v>440</v>
      </c>
      <c r="E32" t="s">
        <v>2587</v>
      </c>
    </row>
    <row r="33" spans="2:5">
      <c r="B33" t="s">
        <v>228</v>
      </c>
      <c r="C33" t="s">
        <v>255</v>
      </c>
      <c r="D33" t="s">
        <v>2390</v>
      </c>
      <c r="E33" t="s">
        <v>2588</v>
      </c>
    </row>
    <row r="34" spans="2:5">
      <c r="B34" t="s">
        <v>2194</v>
      </c>
      <c r="C34" t="s">
        <v>830</v>
      </c>
      <c r="D34" t="s">
        <v>2391</v>
      </c>
      <c r="E34" t="s">
        <v>2589</v>
      </c>
    </row>
    <row r="35" spans="2:5">
      <c r="B35" t="s">
        <v>2195</v>
      </c>
      <c r="C35" t="s">
        <v>2327</v>
      </c>
      <c r="D35" t="s">
        <v>2392</v>
      </c>
      <c r="E35" t="s">
        <v>2590</v>
      </c>
    </row>
    <row r="36" spans="2:5">
      <c r="B36" t="s">
        <v>2196</v>
      </c>
      <c r="C36" t="s">
        <v>2328</v>
      </c>
      <c r="D36" t="s">
        <v>2393</v>
      </c>
      <c r="E36" t="s">
        <v>2591</v>
      </c>
    </row>
    <row r="37" spans="2:5">
      <c r="B37" t="s">
        <v>812</v>
      </c>
      <c r="C37" t="s">
        <v>2329</v>
      </c>
      <c r="D37" t="s">
        <v>2394</v>
      </c>
      <c r="E37" t="s">
        <v>392</v>
      </c>
    </row>
    <row r="38" spans="2:5">
      <c r="B38" t="s">
        <v>2197</v>
      </c>
      <c r="C38" t="s">
        <v>406</v>
      </c>
      <c r="D38" t="s">
        <v>2395</v>
      </c>
      <c r="E38" t="s">
        <v>2592</v>
      </c>
    </row>
    <row r="39" spans="2:5">
      <c r="B39" t="s">
        <v>2198</v>
      </c>
      <c r="C39" t="s">
        <v>831</v>
      </c>
      <c r="D39" t="s">
        <v>2396</v>
      </c>
      <c r="E39" t="s">
        <v>869</v>
      </c>
    </row>
    <row r="40" spans="2:5">
      <c r="B40" t="s">
        <v>2199</v>
      </c>
      <c r="C40" t="s">
        <v>2330</v>
      </c>
      <c r="D40" t="s">
        <v>288</v>
      </c>
      <c r="E40" t="s">
        <v>2593</v>
      </c>
    </row>
    <row r="41" spans="2:5">
      <c r="B41" t="s">
        <v>813</v>
      </c>
      <c r="C41" t="s">
        <v>2331</v>
      </c>
      <c r="D41" t="s">
        <v>458</v>
      </c>
      <c r="E41" t="s">
        <v>393</v>
      </c>
    </row>
    <row r="42" spans="2:5">
      <c r="B42" t="s">
        <v>814</v>
      </c>
      <c r="C42" t="s">
        <v>2332</v>
      </c>
      <c r="D42" t="s">
        <v>2397</v>
      </c>
      <c r="E42" t="s">
        <v>2594</v>
      </c>
    </row>
    <row r="43" spans="2:5">
      <c r="B43" t="s">
        <v>2200</v>
      </c>
      <c r="C43" t="s">
        <v>256</v>
      </c>
      <c r="D43" t="s">
        <v>2398</v>
      </c>
      <c r="E43" t="s">
        <v>2595</v>
      </c>
    </row>
    <row r="44" spans="2:5">
      <c r="B44" t="s">
        <v>2201</v>
      </c>
      <c r="C44" t="s">
        <v>2333</v>
      </c>
      <c r="D44" t="s">
        <v>64</v>
      </c>
      <c r="E44" t="s">
        <v>870</v>
      </c>
    </row>
    <row r="45" spans="2:5">
      <c r="B45" t="s">
        <v>2202</v>
      </c>
      <c r="C45" t="s">
        <v>2334</v>
      </c>
      <c r="D45" t="s">
        <v>2399</v>
      </c>
      <c r="E45" t="s">
        <v>2596</v>
      </c>
    </row>
    <row r="46" spans="2:5">
      <c r="B46" t="s">
        <v>2203</v>
      </c>
      <c r="C46" t="s">
        <v>2335</v>
      </c>
      <c r="D46" t="s">
        <v>292</v>
      </c>
      <c r="E46" t="s">
        <v>2597</v>
      </c>
    </row>
    <row r="47" spans="2:5">
      <c r="B47" t="s">
        <v>2204</v>
      </c>
      <c r="C47" t="s">
        <v>2336</v>
      </c>
      <c r="D47" t="s">
        <v>2400</v>
      </c>
      <c r="E47" t="s">
        <v>2598</v>
      </c>
    </row>
    <row r="48" spans="2:5">
      <c r="B48" t="s">
        <v>2205</v>
      </c>
      <c r="C48" t="s">
        <v>257</v>
      </c>
      <c r="D48" t="s">
        <v>293</v>
      </c>
      <c r="E48" t="s">
        <v>2599</v>
      </c>
    </row>
    <row r="49" spans="2:5">
      <c r="B49" t="s">
        <v>815</v>
      </c>
      <c r="C49" t="s">
        <v>2337</v>
      </c>
      <c r="D49" t="s">
        <v>2401</v>
      </c>
      <c r="E49" t="s">
        <v>2600</v>
      </c>
    </row>
    <row r="50" spans="2:5">
      <c r="B50" t="s">
        <v>2206</v>
      </c>
      <c r="C50" t="s">
        <v>2338</v>
      </c>
      <c r="D50" t="s">
        <v>838</v>
      </c>
      <c r="E50" t="s">
        <v>2601</v>
      </c>
    </row>
    <row r="51" spans="2:5">
      <c r="B51" t="s">
        <v>2207</v>
      </c>
      <c r="C51" t="s">
        <v>2339</v>
      </c>
      <c r="D51" t="s">
        <v>2402</v>
      </c>
      <c r="E51" t="s">
        <v>2602</v>
      </c>
    </row>
    <row r="52" spans="2:5">
      <c r="B52" t="s">
        <v>2208</v>
      </c>
      <c r="C52" t="s">
        <v>2340</v>
      </c>
      <c r="D52" t="s">
        <v>2403</v>
      </c>
      <c r="E52" t="s">
        <v>395</v>
      </c>
    </row>
    <row r="53" spans="2:5">
      <c r="B53" t="s">
        <v>2209</v>
      </c>
      <c r="C53" t="s">
        <v>2341</v>
      </c>
      <c r="D53" t="s">
        <v>839</v>
      </c>
      <c r="E53" t="s">
        <v>396</v>
      </c>
    </row>
    <row r="54" spans="2:5">
      <c r="B54" t="s">
        <v>230</v>
      </c>
      <c r="C54" t="s">
        <v>2342</v>
      </c>
      <c r="D54" t="s">
        <v>65</v>
      </c>
      <c r="E54" t="s">
        <v>2603</v>
      </c>
    </row>
    <row r="55" spans="2:5">
      <c r="B55" t="s">
        <v>2210</v>
      </c>
      <c r="C55" t="s">
        <v>2343</v>
      </c>
      <c r="D55" t="s">
        <v>2404</v>
      </c>
      <c r="E55" t="s">
        <v>2604</v>
      </c>
    </row>
    <row r="56" spans="2:5">
      <c r="B56" t="s">
        <v>2211</v>
      </c>
      <c r="C56" t="s">
        <v>258</v>
      </c>
      <c r="D56" t="s">
        <v>2405</v>
      </c>
      <c r="E56" t="s">
        <v>2605</v>
      </c>
    </row>
    <row r="57" spans="2:5">
      <c r="B57" t="s">
        <v>2212</v>
      </c>
      <c r="C57" t="s">
        <v>2344</v>
      </c>
      <c r="D57" t="s">
        <v>2406</v>
      </c>
      <c r="E57" t="s">
        <v>397</v>
      </c>
    </row>
    <row r="58" spans="2:5">
      <c r="B58" t="s">
        <v>2213</v>
      </c>
      <c r="C58" t="s">
        <v>259</v>
      </c>
      <c r="D58" t="s">
        <v>2407</v>
      </c>
      <c r="E58" t="s">
        <v>871</v>
      </c>
    </row>
    <row r="59" spans="2:5">
      <c r="B59" t="s">
        <v>2214</v>
      </c>
      <c r="C59" t="s">
        <v>260</v>
      </c>
      <c r="D59" t="s">
        <v>454</v>
      </c>
      <c r="E59" t="s">
        <v>2606</v>
      </c>
    </row>
    <row r="60" spans="2:5">
      <c r="B60" t="s">
        <v>816</v>
      </c>
      <c r="C60" t="s">
        <v>2345</v>
      </c>
      <c r="D60" t="s">
        <v>840</v>
      </c>
      <c r="E60" t="s">
        <v>872</v>
      </c>
    </row>
    <row r="61" spans="2:5">
      <c r="B61" t="s">
        <v>2215</v>
      </c>
      <c r="C61" t="s">
        <v>2346</v>
      </c>
      <c r="D61" t="s">
        <v>841</v>
      </c>
      <c r="E61" t="s">
        <v>2607</v>
      </c>
    </row>
    <row r="62" spans="2:5">
      <c r="B62" t="s">
        <v>231</v>
      </c>
      <c r="C62" t="s">
        <v>832</v>
      </c>
      <c r="D62" t="s">
        <v>842</v>
      </c>
      <c r="E62" t="s">
        <v>873</v>
      </c>
    </row>
    <row r="63" spans="2:5">
      <c r="B63" t="s">
        <v>2216</v>
      </c>
      <c r="C63" t="s">
        <v>2347</v>
      </c>
      <c r="D63" t="s">
        <v>2408</v>
      </c>
      <c r="E63" t="s">
        <v>2608</v>
      </c>
    </row>
    <row r="64" spans="2:5">
      <c r="B64" t="s">
        <v>2217</v>
      </c>
      <c r="C64" t="s">
        <v>261</v>
      </c>
      <c r="D64" t="s">
        <v>2409</v>
      </c>
      <c r="E64" t="s">
        <v>2609</v>
      </c>
    </row>
    <row r="65" spans="2:5">
      <c r="B65" t="s">
        <v>2218</v>
      </c>
      <c r="C65" t="s">
        <v>262</v>
      </c>
      <c r="D65" t="s">
        <v>2410</v>
      </c>
      <c r="E65" t="s">
        <v>398</v>
      </c>
    </row>
    <row r="66" spans="2:5">
      <c r="B66" t="s">
        <v>2219</v>
      </c>
      <c r="C66" t="s">
        <v>263</v>
      </c>
      <c r="D66" t="s">
        <v>2411</v>
      </c>
      <c r="E66" t="s">
        <v>2610</v>
      </c>
    </row>
    <row r="67" spans="2:5">
      <c r="B67" t="s">
        <v>2220</v>
      </c>
      <c r="C67" t="s">
        <v>2348</v>
      </c>
      <c r="D67" t="s">
        <v>459</v>
      </c>
      <c r="E67" t="s">
        <v>2611</v>
      </c>
    </row>
    <row r="68" spans="2:5">
      <c r="B68" t="s">
        <v>2221</v>
      </c>
      <c r="C68" t="s">
        <v>265</v>
      </c>
      <c r="D68" t="s">
        <v>2412</v>
      </c>
      <c r="E68" t="s">
        <v>2612</v>
      </c>
    </row>
    <row r="69" spans="2:5">
      <c r="B69" t="s">
        <v>2222</v>
      </c>
      <c r="C69" t="s">
        <v>2349</v>
      </c>
      <c r="D69" t="s">
        <v>441</v>
      </c>
      <c r="E69" t="s">
        <v>874</v>
      </c>
    </row>
    <row r="70" spans="2:5">
      <c r="B70" t="s">
        <v>2223</v>
      </c>
      <c r="C70" t="s">
        <v>266</v>
      </c>
      <c r="D70" t="s">
        <v>2413</v>
      </c>
      <c r="E70" t="s">
        <v>401</v>
      </c>
    </row>
    <row r="71" spans="2:5">
      <c r="B71" t="s">
        <v>2224</v>
      </c>
      <c r="C71" t="s">
        <v>2350</v>
      </c>
      <c r="D71" t="s">
        <v>843</v>
      </c>
      <c r="E71" t="s">
        <v>402</v>
      </c>
    </row>
    <row r="72" spans="2:5">
      <c r="B72" t="s">
        <v>2225</v>
      </c>
      <c r="C72" t="s">
        <v>2351</v>
      </c>
      <c r="D72" t="s">
        <v>2414</v>
      </c>
      <c r="E72" t="s">
        <v>2613</v>
      </c>
    </row>
    <row r="73" spans="2:5">
      <c r="B73" t="s">
        <v>2226</v>
      </c>
      <c r="C73" t="s">
        <v>2352</v>
      </c>
      <c r="D73" t="s">
        <v>2415</v>
      </c>
      <c r="E73" t="s">
        <v>403</v>
      </c>
    </row>
    <row r="74" spans="2:5">
      <c r="B74" t="s">
        <v>2227</v>
      </c>
      <c r="C74" t="s">
        <v>2353</v>
      </c>
      <c r="D74" t="s">
        <v>2416</v>
      </c>
      <c r="E74" t="s">
        <v>875</v>
      </c>
    </row>
    <row r="75" spans="2:5">
      <c r="B75" t="s">
        <v>817</v>
      </c>
      <c r="C75" t="s">
        <v>405</v>
      </c>
      <c r="D75" t="s">
        <v>2417</v>
      </c>
      <c r="E75" t="s">
        <v>404</v>
      </c>
    </row>
    <row r="76" spans="2:5">
      <c r="B76" t="s">
        <v>818</v>
      </c>
      <c r="C76" t="s">
        <v>2354</v>
      </c>
      <c r="D76" t="s">
        <v>2418</v>
      </c>
    </row>
    <row r="77" spans="2:5">
      <c r="B77" t="s">
        <v>2228</v>
      </c>
      <c r="C77" t="s">
        <v>2355</v>
      </c>
      <c r="D77" t="s">
        <v>2419</v>
      </c>
    </row>
    <row r="78" spans="2:5">
      <c r="B78" t="s">
        <v>2229</v>
      </c>
      <c r="C78" t="s">
        <v>267</v>
      </c>
      <c r="D78" t="s">
        <v>2420</v>
      </c>
    </row>
    <row r="79" spans="2:5">
      <c r="B79" t="s">
        <v>2230</v>
      </c>
      <c r="C79" t="s">
        <v>269</v>
      </c>
      <c r="D79" t="s">
        <v>300</v>
      </c>
    </row>
    <row r="80" spans="2:5">
      <c r="B80" t="s">
        <v>2231</v>
      </c>
      <c r="C80" t="s">
        <v>2356</v>
      </c>
      <c r="D80" t="s">
        <v>844</v>
      </c>
    </row>
    <row r="81" spans="2:4">
      <c r="B81" t="s">
        <v>2232</v>
      </c>
      <c r="C81" t="s">
        <v>2357</v>
      </c>
      <c r="D81" t="s">
        <v>2421</v>
      </c>
    </row>
    <row r="82" spans="2:4">
      <c r="B82" t="s">
        <v>234</v>
      </c>
      <c r="C82" t="s">
        <v>2358</v>
      </c>
      <c r="D82" t="s">
        <v>73</v>
      </c>
    </row>
    <row r="83" spans="2:4">
      <c r="B83" t="s">
        <v>2233</v>
      </c>
      <c r="C83" t="s">
        <v>270</v>
      </c>
      <c r="D83" t="s">
        <v>2422</v>
      </c>
    </row>
    <row r="84" spans="2:4">
      <c r="B84" t="s">
        <v>2234</v>
      </c>
      <c r="C84" t="s">
        <v>271</v>
      </c>
      <c r="D84" t="s">
        <v>43</v>
      </c>
    </row>
    <row r="85" spans="2:4">
      <c r="B85" t="s">
        <v>235</v>
      </c>
      <c r="C85" t="s">
        <v>272</v>
      </c>
      <c r="D85" t="s">
        <v>460</v>
      </c>
    </row>
    <row r="86" spans="2:4">
      <c r="B86" t="s">
        <v>2235</v>
      </c>
      <c r="C86" t="s">
        <v>273</v>
      </c>
      <c r="D86" t="s">
        <v>2423</v>
      </c>
    </row>
    <row r="87" spans="2:4">
      <c r="B87" t="s">
        <v>2236</v>
      </c>
      <c r="C87" t="s">
        <v>2359</v>
      </c>
      <c r="D87" t="s">
        <v>67</v>
      </c>
    </row>
    <row r="88" spans="2:4">
      <c r="B88" t="s">
        <v>2237</v>
      </c>
      <c r="C88" t="s">
        <v>2360</v>
      </c>
      <c r="D88" t="s">
        <v>2424</v>
      </c>
    </row>
    <row r="89" spans="2:4">
      <c r="B89" t="s">
        <v>2238</v>
      </c>
      <c r="C89" t="s">
        <v>275</v>
      </c>
      <c r="D89" t="s">
        <v>2425</v>
      </c>
    </row>
    <row r="90" spans="2:4">
      <c r="B90" t="s">
        <v>2239</v>
      </c>
      <c r="C90" t="s">
        <v>2361</v>
      </c>
      <c r="D90" t="s">
        <v>2426</v>
      </c>
    </row>
    <row r="91" spans="2:4">
      <c r="B91" t="s">
        <v>2240</v>
      </c>
      <c r="C91" t="s">
        <v>2362</v>
      </c>
      <c r="D91" t="s">
        <v>303</v>
      </c>
    </row>
    <row r="92" spans="2:4">
      <c r="B92" t="s">
        <v>819</v>
      </c>
      <c r="C92" t="s">
        <v>2363</v>
      </c>
      <c r="D92" t="s">
        <v>845</v>
      </c>
    </row>
    <row r="93" spans="2:4">
      <c r="B93" t="s">
        <v>2241</v>
      </c>
      <c r="C93" t="s">
        <v>833</v>
      </c>
      <c r="D93" t="s">
        <v>304</v>
      </c>
    </row>
    <row r="94" spans="2:4">
      <c r="B94" t="s">
        <v>2242</v>
      </c>
      <c r="C94" t="s">
        <v>276</v>
      </c>
      <c r="D94" t="s">
        <v>2427</v>
      </c>
    </row>
    <row r="95" spans="2:4">
      <c r="B95" t="s">
        <v>2243</v>
      </c>
      <c r="C95" t="s">
        <v>834</v>
      </c>
      <c r="D95" t="s">
        <v>306</v>
      </c>
    </row>
    <row r="96" spans="2:4">
      <c r="B96" t="s">
        <v>2244</v>
      </c>
      <c r="C96" t="s">
        <v>2364</v>
      </c>
      <c r="D96" s="29" t="s">
        <v>2428</v>
      </c>
    </row>
    <row r="97" spans="2:4">
      <c r="B97" t="s">
        <v>2245</v>
      </c>
      <c r="C97" t="s">
        <v>2365</v>
      </c>
      <c r="D97" t="s">
        <v>2429</v>
      </c>
    </row>
    <row r="98" spans="2:4">
      <c r="B98" t="s">
        <v>2246</v>
      </c>
      <c r="C98" t="s">
        <v>835</v>
      </c>
      <c r="D98" t="s">
        <v>307</v>
      </c>
    </row>
    <row r="99" spans="2:4">
      <c r="B99" t="s">
        <v>2247</v>
      </c>
      <c r="C99" t="s">
        <v>2366</v>
      </c>
      <c r="D99" t="s">
        <v>2430</v>
      </c>
    </row>
    <row r="100" spans="2:4">
      <c r="B100" t="s">
        <v>2248</v>
      </c>
      <c r="C100" t="s">
        <v>836</v>
      </c>
      <c r="D100" t="s">
        <v>2431</v>
      </c>
    </row>
    <row r="101" spans="2:4">
      <c r="B101" t="s">
        <v>2249</v>
      </c>
      <c r="C101" t="s">
        <v>2367</v>
      </c>
      <c r="D101" t="s">
        <v>2432</v>
      </c>
    </row>
    <row r="102" spans="2:4">
      <c r="B102" t="s">
        <v>236</v>
      </c>
      <c r="D102" t="s">
        <v>2433</v>
      </c>
    </row>
    <row r="103" spans="2:4">
      <c r="B103" t="s">
        <v>2250</v>
      </c>
      <c r="D103" s="30" t="s">
        <v>2434</v>
      </c>
    </row>
    <row r="104" spans="2:4">
      <c r="B104" t="s">
        <v>237</v>
      </c>
      <c r="D104" t="s">
        <v>2435</v>
      </c>
    </row>
    <row r="105" spans="2:4">
      <c r="B105" t="s">
        <v>238</v>
      </c>
      <c r="D105" t="s">
        <v>308</v>
      </c>
    </row>
    <row r="106" spans="2:4">
      <c r="B106" t="s">
        <v>40</v>
      </c>
      <c r="D106" t="s">
        <v>2436</v>
      </c>
    </row>
    <row r="107" spans="2:4">
      <c r="B107" t="s">
        <v>239</v>
      </c>
      <c r="D107" t="s">
        <v>2437</v>
      </c>
    </row>
    <row r="108" spans="2:4">
      <c r="B108" t="s">
        <v>240</v>
      </c>
      <c r="D108" t="s">
        <v>2438</v>
      </c>
    </row>
    <row r="109" spans="2:4">
      <c r="B109" t="s">
        <v>820</v>
      </c>
      <c r="D109" t="s">
        <v>2439</v>
      </c>
    </row>
    <row r="110" spans="2:4">
      <c r="B110" t="s">
        <v>2251</v>
      </c>
      <c r="D110" t="s">
        <v>2440</v>
      </c>
    </row>
    <row r="111" spans="2:4">
      <c r="B111" t="s">
        <v>2252</v>
      </c>
      <c r="D111" t="s">
        <v>2441</v>
      </c>
    </row>
    <row r="112" spans="2:4">
      <c r="B112" t="s">
        <v>2253</v>
      </c>
      <c r="D112" t="s">
        <v>453</v>
      </c>
    </row>
    <row r="113" spans="2:4">
      <c r="B113" t="s">
        <v>2254</v>
      </c>
      <c r="D113" t="s">
        <v>846</v>
      </c>
    </row>
    <row r="114" spans="2:4">
      <c r="B114" t="s">
        <v>2255</v>
      </c>
      <c r="D114" t="s">
        <v>2442</v>
      </c>
    </row>
    <row r="115" spans="2:4">
      <c r="B115" t="s">
        <v>2256</v>
      </c>
      <c r="D115" t="s">
        <v>2443</v>
      </c>
    </row>
    <row r="116" spans="2:4">
      <c r="B116" t="s">
        <v>2257</v>
      </c>
      <c r="D116" t="s">
        <v>2444</v>
      </c>
    </row>
    <row r="117" spans="2:4">
      <c r="B117" t="s">
        <v>2258</v>
      </c>
      <c r="D117" t="s">
        <v>311</v>
      </c>
    </row>
    <row r="118" spans="2:4">
      <c r="B118" t="s">
        <v>2259</v>
      </c>
      <c r="D118" t="s">
        <v>2445</v>
      </c>
    </row>
    <row r="119" spans="2:4">
      <c r="B119" t="s">
        <v>2260</v>
      </c>
      <c r="D119" t="s">
        <v>312</v>
      </c>
    </row>
    <row r="120" spans="2:4">
      <c r="B120" t="s">
        <v>2261</v>
      </c>
      <c r="D120" t="s">
        <v>51</v>
      </c>
    </row>
    <row r="121" spans="2:4">
      <c r="B121" t="s">
        <v>2262</v>
      </c>
      <c r="D121" t="s">
        <v>461</v>
      </c>
    </row>
    <row r="122" spans="2:4">
      <c r="B122" t="s">
        <v>2263</v>
      </c>
      <c r="D122" t="s">
        <v>462</v>
      </c>
    </row>
    <row r="123" spans="2:4">
      <c r="B123" t="s">
        <v>2264</v>
      </c>
      <c r="D123" t="s">
        <v>2446</v>
      </c>
    </row>
    <row r="124" spans="2:4">
      <c r="B124" t="s">
        <v>2265</v>
      </c>
      <c r="D124" t="s">
        <v>2447</v>
      </c>
    </row>
    <row r="125" spans="2:4">
      <c r="B125" t="s">
        <v>2266</v>
      </c>
      <c r="D125" t="s">
        <v>2448</v>
      </c>
    </row>
    <row r="126" spans="2:4">
      <c r="B126" t="s">
        <v>2267</v>
      </c>
      <c r="D126" t="s">
        <v>2449</v>
      </c>
    </row>
    <row r="127" spans="2:4">
      <c r="B127" t="s">
        <v>242</v>
      </c>
      <c r="D127" t="s">
        <v>450</v>
      </c>
    </row>
    <row r="128" spans="2:4">
      <c r="B128" t="s">
        <v>2268</v>
      </c>
      <c r="D128" t="s">
        <v>316</v>
      </c>
    </row>
    <row r="129" spans="2:4">
      <c r="B129" t="s">
        <v>2269</v>
      </c>
      <c r="D129" t="s">
        <v>2450</v>
      </c>
    </row>
    <row r="130" spans="2:4">
      <c r="B130" t="s">
        <v>2270</v>
      </c>
      <c r="D130" t="s">
        <v>847</v>
      </c>
    </row>
    <row r="131" spans="2:4">
      <c r="B131" t="s">
        <v>2271</v>
      </c>
      <c r="D131" t="s">
        <v>318</v>
      </c>
    </row>
    <row r="132" spans="2:4">
      <c r="B132" t="s">
        <v>821</v>
      </c>
      <c r="D132" t="s">
        <v>319</v>
      </c>
    </row>
    <row r="133" spans="2:4">
      <c r="B133" t="s">
        <v>2272</v>
      </c>
      <c r="D133" t="s">
        <v>320</v>
      </c>
    </row>
    <row r="134" spans="2:4">
      <c r="B134" t="s">
        <v>2273</v>
      </c>
      <c r="D134" t="s">
        <v>2451</v>
      </c>
    </row>
    <row r="135" spans="2:4">
      <c r="B135" t="s">
        <v>2274</v>
      </c>
      <c r="D135" t="s">
        <v>2452</v>
      </c>
    </row>
    <row r="136" spans="2:4">
      <c r="B136" t="s">
        <v>2275</v>
      </c>
      <c r="D136" t="s">
        <v>2453</v>
      </c>
    </row>
    <row r="137" spans="2:4">
      <c r="B137" t="s">
        <v>2276</v>
      </c>
      <c r="D137" t="s">
        <v>2454</v>
      </c>
    </row>
    <row r="138" spans="2:4">
      <c r="B138" t="s">
        <v>2277</v>
      </c>
      <c r="D138" t="s">
        <v>322</v>
      </c>
    </row>
    <row r="139" spans="2:4">
      <c r="B139" t="s">
        <v>2278</v>
      </c>
      <c r="D139" t="s">
        <v>2455</v>
      </c>
    </row>
    <row r="140" spans="2:4">
      <c r="B140" t="s">
        <v>2279</v>
      </c>
      <c r="D140" t="s">
        <v>2456</v>
      </c>
    </row>
    <row r="141" spans="2:4">
      <c r="B141" t="s">
        <v>2280</v>
      </c>
      <c r="D141" t="s">
        <v>2457</v>
      </c>
    </row>
    <row r="142" spans="2:4">
      <c r="B142" t="s">
        <v>2281</v>
      </c>
      <c r="D142" t="s">
        <v>52</v>
      </c>
    </row>
    <row r="143" spans="2:4">
      <c r="B143" t="s">
        <v>2282</v>
      </c>
      <c r="D143" t="s">
        <v>2458</v>
      </c>
    </row>
    <row r="144" spans="2:4">
      <c r="B144" t="s">
        <v>243</v>
      </c>
      <c r="D144" t="s">
        <v>59</v>
      </c>
    </row>
    <row r="145" spans="2:4">
      <c r="B145" t="s">
        <v>2283</v>
      </c>
      <c r="D145" t="s">
        <v>2459</v>
      </c>
    </row>
    <row r="146" spans="2:4">
      <c r="B146" t="s">
        <v>2284</v>
      </c>
      <c r="D146" t="s">
        <v>2460</v>
      </c>
    </row>
    <row r="147" spans="2:4">
      <c r="B147" t="s">
        <v>2285</v>
      </c>
      <c r="D147" t="s">
        <v>848</v>
      </c>
    </row>
    <row r="148" spans="2:4">
      <c r="B148" t="s">
        <v>2286</v>
      </c>
      <c r="D148" t="s">
        <v>323</v>
      </c>
    </row>
    <row r="149" spans="2:4">
      <c r="B149" t="s">
        <v>2287</v>
      </c>
      <c r="D149" t="s">
        <v>2461</v>
      </c>
    </row>
    <row r="150" spans="2:4">
      <c r="B150" t="s">
        <v>2288</v>
      </c>
      <c r="D150" t="s">
        <v>2462</v>
      </c>
    </row>
    <row r="151" spans="2:4">
      <c r="B151" t="s">
        <v>2289</v>
      </c>
      <c r="D151" t="s">
        <v>324</v>
      </c>
    </row>
    <row r="152" spans="2:4">
      <c r="B152" t="s">
        <v>2290</v>
      </c>
      <c r="D152" t="s">
        <v>2463</v>
      </c>
    </row>
    <row r="153" spans="2:4">
      <c r="B153" t="s">
        <v>2291</v>
      </c>
      <c r="D153" t="s">
        <v>2464</v>
      </c>
    </row>
    <row r="154" spans="2:4">
      <c r="B154" t="s">
        <v>2292</v>
      </c>
      <c r="D154" t="s">
        <v>325</v>
      </c>
    </row>
    <row r="155" spans="2:4">
      <c r="B155" t="s">
        <v>822</v>
      </c>
      <c r="D155" t="s">
        <v>2465</v>
      </c>
    </row>
    <row r="156" spans="2:4">
      <c r="B156" t="s">
        <v>2293</v>
      </c>
      <c r="D156" t="s">
        <v>326</v>
      </c>
    </row>
    <row r="157" spans="2:4">
      <c r="B157" t="s">
        <v>2294</v>
      </c>
      <c r="D157" t="s">
        <v>2466</v>
      </c>
    </row>
    <row r="158" spans="2:4">
      <c r="B158" t="s">
        <v>2295</v>
      </c>
      <c r="D158" t="s">
        <v>2467</v>
      </c>
    </row>
    <row r="159" spans="2:4">
      <c r="B159" t="s">
        <v>2296</v>
      </c>
      <c r="D159" t="s">
        <v>849</v>
      </c>
    </row>
    <row r="160" spans="2:4">
      <c r="B160" t="s">
        <v>2297</v>
      </c>
      <c r="D160" t="s">
        <v>2468</v>
      </c>
    </row>
    <row r="161" spans="2:5">
      <c r="B161" t="s">
        <v>2298</v>
      </c>
      <c r="D161" t="s">
        <v>328</v>
      </c>
      <c r="E161" s="28"/>
    </row>
    <row r="162" spans="2:5">
      <c r="B162" t="s">
        <v>244</v>
      </c>
      <c r="D162" t="s">
        <v>850</v>
      </c>
    </row>
    <row r="163" spans="2:5">
      <c r="B163" t="s">
        <v>2299</v>
      </c>
      <c r="D163" t="s">
        <v>330</v>
      </c>
    </row>
    <row r="164" spans="2:5">
      <c r="B164" t="s">
        <v>2300</v>
      </c>
      <c r="D164" t="s">
        <v>851</v>
      </c>
    </row>
    <row r="165" spans="2:5">
      <c r="B165" t="s">
        <v>245</v>
      </c>
      <c r="D165" t="s">
        <v>2469</v>
      </c>
    </row>
    <row r="166" spans="2:5">
      <c r="B166" t="s">
        <v>246</v>
      </c>
      <c r="D166" t="s">
        <v>2470</v>
      </c>
    </row>
    <row r="167" spans="2:5">
      <c r="B167" t="s">
        <v>2301</v>
      </c>
      <c r="D167" t="s">
        <v>2471</v>
      </c>
    </row>
    <row r="168" spans="2:5">
      <c r="B168" t="s">
        <v>2302</v>
      </c>
      <c r="D168" t="s">
        <v>2472</v>
      </c>
    </row>
    <row r="169" spans="2:5">
      <c r="B169" t="s">
        <v>2303</v>
      </c>
      <c r="D169" t="s">
        <v>74</v>
      </c>
    </row>
    <row r="170" spans="2:5">
      <c r="B170" t="s">
        <v>247</v>
      </c>
      <c r="D170" t="s">
        <v>333</v>
      </c>
    </row>
    <row r="171" spans="2:5">
      <c r="B171" t="s">
        <v>2304</v>
      </c>
      <c r="D171" t="s">
        <v>334</v>
      </c>
    </row>
    <row r="172" spans="2:5">
      <c r="B172" t="s">
        <v>823</v>
      </c>
      <c r="D172" t="s">
        <v>2473</v>
      </c>
    </row>
    <row r="173" spans="2:5">
      <c r="B173" t="s">
        <v>2305</v>
      </c>
      <c r="D173" t="s">
        <v>335</v>
      </c>
    </row>
    <row r="174" spans="2:5">
      <c r="B174" t="s">
        <v>2306</v>
      </c>
      <c r="D174" t="s">
        <v>2474</v>
      </c>
    </row>
    <row r="175" spans="2:5">
      <c r="D175" t="s">
        <v>448</v>
      </c>
    </row>
    <row r="176" spans="2:5">
      <c r="D176" t="s">
        <v>852</v>
      </c>
    </row>
    <row r="177" spans="4:4">
      <c r="D177" t="s">
        <v>464</v>
      </c>
    </row>
    <row r="178" spans="4:4">
      <c r="D178" t="s">
        <v>336</v>
      </c>
    </row>
    <row r="179" spans="4:4">
      <c r="D179" t="s">
        <v>2475</v>
      </c>
    </row>
    <row r="180" spans="4:4">
      <c r="D180" t="s">
        <v>2476</v>
      </c>
    </row>
    <row r="181" spans="4:4">
      <c r="D181" t="s">
        <v>2477</v>
      </c>
    </row>
    <row r="182" spans="4:4">
      <c r="D182" t="s">
        <v>340</v>
      </c>
    </row>
    <row r="183" spans="4:4">
      <c r="D183" t="s">
        <v>2478</v>
      </c>
    </row>
    <row r="184" spans="4:4">
      <c r="D184" t="s">
        <v>443</v>
      </c>
    </row>
    <row r="185" spans="4:4">
      <c r="D185" t="s">
        <v>2479</v>
      </c>
    </row>
    <row r="186" spans="4:4">
      <c r="D186" t="s">
        <v>853</v>
      </c>
    </row>
    <row r="187" spans="4:4">
      <c r="D187" t="s">
        <v>2480</v>
      </c>
    </row>
    <row r="188" spans="4:4">
      <c r="D188" t="s">
        <v>342</v>
      </c>
    </row>
    <row r="189" spans="4:4">
      <c r="D189" t="s">
        <v>2481</v>
      </c>
    </row>
    <row r="190" spans="4:4">
      <c r="D190" t="s">
        <v>2482</v>
      </c>
    </row>
    <row r="191" spans="4:4">
      <c r="D191" t="s">
        <v>2483</v>
      </c>
    </row>
    <row r="192" spans="4:4">
      <c r="D192" t="s">
        <v>2484</v>
      </c>
    </row>
    <row r="193" spans="4:4">
      <c r="D193" t="s">
        <v>2485</v>
      </c>
    </row>
    <row r="194" spans="4:4">
      <c r="D194" t="s">
        <v>2486</v>
      </c>
    </row>
    <row r="195" spans="4:4">
      <c r="D195" t="s">
        <v>2487</v>
      </c>
    </row>
    <row r="196" spans="4:4">
      <c r="D196" t="s">
        <v>854</v>
      </c>
    </row>
    <row r="197" spans="4:4">
      <c r="D197" t="s">
        <v>343</v>
      </c>
    </row>
    <row r="198" spans="4:4">
      <c r="D198" t="s">
        <v>2488</v>
      </c>
    </row>
    <row r="199" spans="4:4">
      <c r="D199" t="s">
        <v>344</v>
      </c>
    </row>
    <row r="200" spans="4:4">
      <c r="D200" t="s">
        <v>2489</v>
      </c>
    </row>
    <row r="201" spans="4:4">
      <c r="D201" t="s">
        <v>2490</v>
      </c>
    </row>
    <row r="202" spans="4:4">
      <c r="D202" t="s">
        <v>2491</v>
      </c>
    </row>
    <row r="203" spans="4:4">
      <c r="D203" t="s">
        <v>2492</v>
      </c>
    </row>
    <row r="204" spans="4:4">
      <c r="D204" t="s">
        <v>2493</v>
      </c>
    </row>
    <row r="205" spans="4:4">
      <c r="D205" t="s">
        <v>855</v>
      </c>
    </row>
    <row r="206" spans="4:4">
      <c r="D206" t="s">
        <v>2494</v>
      </c>
    </row>
    <row r="207" spans="4:4">
      <c r="D207" t="s">
        <v>2495</v>
      </c>
    </row>
    <row r="208" spans="4:4">
      <c r="D208" t="s">
        <v>444</v>
      </c>
    </row>
    <row r="209" spans="4:4">
      <c r="D209" t="s">
        <v>54</v>
      </c>
    </row>
    <row r="210" spans="4:4">
      <c r="D210" t="s">
        <v>2496</v>
      </c>
    </row>
    <row r="211" spans="4:4">
      <c r="D211" t="s">
        <v>2497</v>
      </c>
    </row>
    <row r="212" spans="4:4">
      <c r="D212" t="s">
        <v>2498</v>
      </c>
    </row>
    <row r="213" spans="4:4">
      <c r="D213" t="s">
        <v>2499</v>
      </c>
    </row>
    <row r="214" spans="4:4">
      <c r="D214" t="s">
        <v>346</v>
      </c>
    </row>
    <row r="215" spans="4:4">
      <c r="D215" t="s">
        <v>2500</v>
      </c>
    </row>
    <row r="216" spans="4:4">
      <c r="D216" t="s">
        <v>2501</v>
      </c>
    </row>
    <row r="217" spans="4:4">
      <c r="D217" t="s">
        <v>347</v>
      </c>
    </row>
    <row r="218" spans="4:4">
      <c r="D218" t="s">
        <v>348</v>
      </c>
    </row>
    <row r="219" spans="4:4">
      <c r="D219" t="s">
        <v>71</v>
      </c>
    </row>
    <row r="220" spans="4:4">
      <c r="D220" t="s">
        <v>2502</v>
      </c>
    </row>
    <row r="221" spans="4:4">
      <c r="D221" t="s">
        <v>2503</v>
      </c>
    </row>
    <row r="222" spans="4:4">
      <c r="D222" t="s">
        <v>349</v>
      </c>
    </row>
    <row r="223" spans="4:4">
      <c r="D223" t="s">
        <v>856</v>
      </c>
    </row>
    <row r="224" spans="4:4">
      <c r="D224" t="s">
        <v>350</v>
      </c>
    </row>
    <row r="225" spans="4:4">
      <c r="D225" t="s">
        <v>2504</v>
      </c>
    </row>
    <row r="226" spans="4:4">
      <c r="D226" t="s">
        <v>2505</v>
      </c>
    </row>
    <row r="227" spans="4:4">
      <c r="D227" t="s">
        <v>2506</v>
      </c>
    </row>
    <row r="228" spans="4:4">
      <c r="D228" t="s">
        <v>2507</v>
      </c>
    </row>
    <row r="229" spans="4:4">
      <c r="D229" t="s">
        <v>451</v>
      </c>
    </row>
    <row r="230" spans="4:4">
      <c r="D230" t="s">
        <v>352</v>
      </c>
    </row>
    <row r="231" spans="4:4">
      <c r="D231" t="s">
        <v>449</v>
      </c>
    </row>
    <row r="232" spans="4:4">
      <c r="D232" t="s">
        <v>2508</v>
      </c>
    </row>
    <row r="233" spans="4:4">
      <c r="D233" t="s">
        <v>2509</v>
      </c>
    </row>
    <row r="234" spans="4:4">
      <c r="D234" t="s">
        <v>2510</v>
      </c>
    </row>
    <row r="235" spans="4:4">
      <c r="D235" t="s">
        <v>2511</v>
      </c>
    </row>
    <row r="236" spans="4:4">
      <c r="D236" t="s">
        <v>2512</v>
      </c>
    </row>
    <row r="237" spans="4:4">
      <c r="D237" t="s">
        <v>2513</v>
      </c>
    </row>
    <row r="238" spans="4:4">
      <c r="D238" t="s">
        <v>2514</v>
      </c>
    </row>
    <row r="239" spans="4:4">
      <c r="D239" t="s">
        <v>353</v>
      </c>
    </row>
    <row r="240" spans="4:4">
      <c r="D240" t="s">
        <v>354</v>
      </c>
    </row>
    <row r="241" spans="4:4">
      <c r="D241" t="s">
        <v>355</v>
      </c>
    </row>
    <row r="242" spans="4:4">
      <c r="D242" t="s">
        <v>857</v>
      </c>
    </row>
    <row r="243" spans="4:4">
      <c r="D243" t="s">
        <v>2515</v>
      </c>
    </row>
    <row r="244" spans="4:4">
      <c r="D244" t="s">
        <v>2516</v>
      </c>
    </row>
    <row r="245" spans="4:4">
      <c r="D245" t="s">
        <v>356</v>
      </c>
    </row>
    <row r="246" spans="4:4">
      <c r="D246" t="s">
        <v>858</v>
      </c>
    </row>
    <row r="247" spans="4:4">
      <c r="D247" t="s">
        <v>465</v>
      </c>
    </row>
    <row r="248" spans="4:4">
      <c r="D248" t="s">
        <v>2517</v>
      </c>
    </row>
    <row r="249" spans="4:4">
      <c r="D249" t="s">
        <v>859</v>
      </c>
    </row>
    <row r="250" spans="4:4">
      <c r="D250" t="s">
        <v>357</v>
      </c>
    </row>
    <row r="251" spans="4:4">
      <c r="D251" t="s">
        <v>2518</v>
      </c>
    </row>
    <row r="252" spans="4:4">
      <c r="D252" t="s">
        <v>2519</v>
      </c>
    </row>
    <row r="253" spans="4:4">
      <c r="D253" t="s">
        <v>2520</v>
      </c>
    </row>
    <row r="254" spans="4:4">
      <c r="D254" t="s">
        <v>359</v>
      </c>
    </row>
    <row r="255" spans="4:4">
      <c r="D255" t="s">
        <v>360</v>
      </c>
    </row>
    <row r="256" spans="4:4">
      <c r="D256" t="s">
        <v>2521</v>
      </c>
    </row>
    <row r="257" spans="4:4">
      <c r="D257" t="s">
        <v>2522</v>
      </c>
    </row>
    <row r="258" spans="4:4">
      <c r="D258" t="s">
        <v>860</v>
      </c>
    </row>
    <row r="259" spans="4:4">
      <c r="D259" t="s">
        <v>2523</v>
      </c>
    </row>
    <row r="260" spans="4:4">
      <c r="D260" t="s">
        <v>861</v>
      </c>
    </row>
    <row r="261" spans="4:4">
      <c r="D261" t="s">
        <v>862</v>
      </c>
    </row>
    <row r="262" spans="4:4">
      <c r="D262" t="s">
        <v>76</v>
      </c>
    </row>
    <row r="263" spans="4:4">
      <c r="D263" t="s">
        <v>863</v>
      </c>
    </row>
    <row r="264" spans="4:4">
      <c r="D264" t="s">
        <v>2524</v>
      </c>
    </row>
    <row r="265" spans="4:4">
      <c r="D265" t="s">
        <v>2525</v>
      </c>
    </row>
    <row r="266" spans="4:4">
      <c r="D266" t="s">
        <v>2526</v>
      </c>
    </row>
    <row r="267" spans="4:4">
      <c r="D267" t="s">
        <v>2527</v>
      </c>
    </row>
    <row r="268" spans="4:4">
      <c r="D268" t="s">
        <v>2528</v>
      </c>
    </row>
    <row r="269" spans="4:4">
      <c r="D269" t="s">
        <v>2529</v>
      </c>
    </row>
    <row r="270" spans="4:4">
      <c r="D270" t="s">
        <v>2530</v>
      </c>
    </row>
    <row r="271" spans="4:4">
      <c r="D271" t="s">
        <v>365</v>
      </c>
    </row>
    <row r="272" spans="4:4">
      <c r="D272" t="s">
        <v>2531</v>
      </c>
    </row>
    <row r="273" spans="4:4">
      <c r="D273" t="s">
        <v>2532</v>
      </c>
    </row>
    <row r="274" spans="4:4">
      <c r="D274" t="s">
        <v>2533</v>
      </c>
    </row>
    <row r="275" spans="4:4">
      <c r="D275" t="s">
        <v>2534</v>
      </c>
    </row>
    <row r="276" spans="4:4">
      <c r="D276" t="s">
        <v>366</v>
      </c>
    </row>
    <row r="277" spans="4:4">
      <c r="D277" t="s">
        <v>864</v>
      </c>
    </row>
    <row r="278" spans="4:4">
      <c r="D278" t="s">
        <v>2535</v>
      </c>
    </row>
    <row r="279" spans="4:4">
      <c r="D279" t="s">
        <v>2536</v>
      </c>
    </row>
    <row r="280" spans="4:4">
      <c r="D280" t="s">
        <v>2537</v>
      </c>
    </row>
    <row r="281" spans="4:4">
      <c r="D281" t="s">
        <v>370</v>
      </c>
    </row>
    <row r="282" spans="4:4">
      <c r="D282" t="s">
        <v>2538</v>
      </c>
    </row>
    <row r="283" spans="4:4">
      <c r="D283" t="s">
        <v>2539</v>
      </c>
    </row>
    <row r="284" spans="4:4">
      <c r="D284" t="s">
        <v>2540</v>
      </c>
    </row>
    <row r="285" spans="4:4">
      <c r="D285" t="s">
        <v>2541</v>
      </c>
    </row>
    <row r="286" spans="4:4">
      <c r="D286" t="s">
        <v>2542</v>
      </c>
    </row>
    <row r="287" spans="4:4">
      <c r="D287" t="s">
        <v>372</v>
      </c>
    </row>
    <row r="288" spans="4:4">
      <c r="D288" t="s">
        <v>2543</v>
      </c>
    </row>
    <row r="289" spans="4:4">
      <c r="D289" t="s">
        <v>2544</v>
      </c>
    </row>
    <row r="290" spans="4:4">
      <c r="D290" t="s">
        <v>2545</v>
      </c>
    </row>
    <row r="291" spans="4:4">
      <c r="D291" t="s">
        <v>865</v>
      </c>
    </row>
    <row r="292" spans="4:4">
      <c r="D292" t="s">
        <v>2546</v>
      </c>
    </row>
    <row r="293" spans="4:4">
      <c r="D293" t="s">
        <v>373</v>
      </c>
    </row>
    <row r="294" spans="4:4">
      <c r="D294" t="s">
        <v>2547</v>
      </c>
    </row>
    <row r="295" spans="4:4">
      <c r="D295" t="s">
        <v>866</v>
      </c>
    </row>
    <row r="296" spans="4:4">
      <c r="D296" t="s">
        <v>2548</v>
      </c>
    </row>
    <row r="297" spans="4:4">
      <c r="D297" t="s">
        <v>2549</v>
      </c>
    </row>
    <row r="298" spans="4:4">
      <c r="D298" t="s">
        <v>375</v>
      </c>
    </row>
    <row r="299" spans="4:4">
      <c r="D299" t="s">
        <v>2550</v>
      </c>
    </row>
    <row r="300" spans="4:4">
      <c r="D300" t="s">
        <v>2551</v>
      </c>
    </row>
    <row r="301" spans="4:4">
      <c r="D301" t="s">
        <v>2552</v>
      </c>
    </row>
    <row r="302" spans="4:4">
      <c r="D302" t="s">
        <v>2553</v>
      </c>
    </row>
    <row r="303" spans="4:4">
      <c r="D303" t="s">
        <v>445</v>
      </c>
    </row>
    <row r="304" spans="4:4">
      <c r="D304" t="s">
        <v>2554</v>
      </c>
    </row>
    <row r="305" spans="4:4">
      <c r="D305" t="s">
        <v>2555</v>
      </c>
    </row>
    <row r="306" spans="4:4">
      <c r="D306" t="s">
        <v>2556</v>
      </c>
    </row>
    <row r="307" spans="4:4">
      <c r="D307" t="s">
        <v>466</v>
      </c>
    </row>
    <row r="308" spans="4:4">
      <c r="D308" t="s">
        <v>2557</v>
      </c>
    </row>
    <row r="309" spans="4:4">
      <c r="D309" t="s">
        <v>2558</v>
      </c>
    </row>
    <row r="310" spans="4:4">
      <c r="D310" t="s">
        <v>446</v>
      </c>
    </row>
    <row r="311" spans="4:4">
      <c r="D311" t="s">
        <v>376</v>
      </c>
    </row>
    <row r="312" spans="4:4">
      <c r="D312" t="s">
        <v>2559</v>
      </c>
    </row>
    <row r="313" spans="4:4">
      <c r="D313" t="s">
        <v>377</v>
      </c>
    </row>
    <row r="314" spans="4:4">
      <c r="D314" t="s">
        <v>2560</v>
      </c>
    </row>
    <row r="315" spans="4:4">
      <c r="D315" t="s">
        <v>2561</v>
      </c>
    </row>
    <row r="316" spans="4:4">
      <c r="D316" t="s">
        <v>2562</v>
      </c>
    </row>
    <row r="317" spans="4:4">
      <c r="D317" t="s">
        <v>2563</v>
      </c>
    </row>
    <row r="318" spans="4:4">
      <c r="D318" t="s">
        <v>380</v>
      </c>
    </row>
    <row r="319" spans="4:4">
      <c r="D319" t="s">
        <v>382</v>
      </c>
    </row>
    <row r="320" spans="4:4">
      <c r="D320" t="s">
        <v>2564</v>
      </c>
    </row>
    <row r="321" spans="4:4">
      <c r="D321" t="s">
        <v>867</v>
      </c>
    </row>
    <row r="322" spans="4:4">
      <c r="D322" t="s">
        <v>2565</v>
      </c>
    </row>
  </sheetData>
  <sheetProtection algorithmName="SHA-512" hashValue="oW4q5AooDek+H72iaa2ZcmnrryImryarm8KWa4Z0nA+gOCVKMb0q6qWw/3kAliXwHkrzKguIc2xXL8Y8qhpT9g==" saltValue="CEiRfBuzAmV6GG5a6dYoWA==" spinCount="100000" sheet="1" objects="1" scenarios="1"/>
  <autoFilter ref="B1:B28"/>
  <sortState ref="A2:A6">
    <sortCondition ref="A2"/>
  </sortState>
  <conditionalFormatting sqref="D172:D1048576">
    <cfRule type="duplicateValues" dxfId="144" priority="2"/>
  </conditionalFormatting>
  <conditionalFormatting sqref="D1:D171">
    <cfRule type="duplicateValues" dxfId="143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F8721FB064546847C0229F9558736" ma:contentTypeVersion="15" ma:contentTypeDescription="Create a new document." ma:contentTypeScope="" ma:versionID="edb82a8f9a360d213ef5a7640f7fc50a">
  <xsd:schema xmlns:xsd="http://www.w3.org/2001/XMLSchema" xmlns:xs="http://www.w3.org/2001/XMLSchema" xmlns:p="http://schemas.microsoft.com/office/2006/metadata/properties" xmlns:ns3="2431e148-14bb-46cb-be68-26b30110096e" xmlns:ns4="a9c033cf-2a0f-4f3c-b418-7effdd53ecee" targetNamespace="http://schemas.microsoft.com/office/2006/metadata/properties" ma:root="true" ma:fieldsID="f6c782087e99799a76563e0619626184" ns3:_="" ns4:_="">
    <xsd:import namespace="2431e148-14bb-46cb-be68-26b30110096e"/>
    <xsd:import namespace="a9c033cf-2a0f-4f3c-b418-7effdd53ec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1e148-14bb-46cb-be68-26b301100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033cf-2a0f-4f3c-b418-7effdd53ec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31e148-14bb-46cb-be68-26b30110096e" xsi:nil="true"/>
  </documentManagement>
</p:properties>
</file>

<file path=customXml/itemProps1.xml><?xml version="1.0" encoding="utf-8"?>
<ds:datastoreItem xmlns:ds="http://schemas.openxmlformats.org/officeDocument/2006/customXml" ds:itemID="{64177E6B-BE08-4091-A23B-F5E57DA40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31e148-14bb-46cb-be68-26b30110096e"/>
    <ds:schemaRef ds:uri="a9c033cf-2a0f-4f3c-b418-7effdd53ec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0A073-BA64-4372-95DC-98C3FFA83D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88050-6D1C-4374-A6E1-B9B58326C08D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a9c033cf-2a0f-4f3c-b418-7effdd53ecee"/>
    <ds:schemaRef ds:uri="2431e148-14bb-46cb-be68-26b30110096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SiteSetUp_backup</vt:lpstr>
      <vt:lpstr>Instructions</vt:lpstr>
      <vt:lpstr>data_entry</vt:lpstr>
      <vt:lpstr>validation Checks</vt:lpstr>
      <vt:lpstr>db</vt:lpstr>
      <vt:lpstr>sample_data</vt:lpstr>
      <vt:lpstr>monthly_pivot</vt:lpstr>
      <vt:lpstr>all_sites_fnal</vt:lpstr>
      <vt:lpstr>all_sites_monthly</vt:lpstr>
      <vt:lpstr>data</vt:lpstr>
      <vt:lpstr>SiteSetUp</vt:lpstr>
      <vt:lpstr>SiteSetUp_backup!Baringo</vt:lpstr>
      <vt:lpstr>Baringo</vt:lpstr>
      <vt:lpstr>SiteSetUp_backup!County</vt:lpstr>
      <vt:lpstr>County</vt:lpstr>
      <vt:lpstr>SiteSetUp_backup!Laikipia</vt:lpstr>
      <vt:lpstr>Laikipia</vt:lpstr>
      <vt:lpstr>data_entry!mflcode</vt:lpstr>
      <vt:lpstr>SiteSetUp_backup!Nakuru</vt:lpstr>
      <vt:lpstr>Nakuru</vt:lpstr>
      <vt:lpstr>data_entry!Print_Area</vt:lpstr>
      <vt:lpstr>SiteSetUp_backup!Samburu</vt:lpstr>
      <vt:lpstr>Samburu</vt:lpstr>
      <vt:lpstr>data_entry!site</vt:lpstr>
      <vt:lpstr>data_entry!sitecounty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Ouma, Emmanuel</dc:creator>
  <cp:lastModifiedBy>Emmanuel Kaunda</cp:lastModifiedBy>
  <cp:lastPrinted>2020-03-25T15:12:47Z</cp:lastPrinted>
  <dcterms:created xsi:type="dcterms:W3CDTF">2019-05-13T14:48:35Z</dcterms:created>
  <dcterms:modified xsi:type="dcterms:W3CDTF">2023-10-23T11:59:20Z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423952d4-8a5d-41ef-a29e-dd78c8173aa9</vt:lpwstr>
  </property>
  <property fmtid="{D5CDD505-2E9C-101B-9397-08002B2CF9AE}" pid="3" name="ConnectionInfosStorage">
    <vt:lpwstr>WorkbookXmlParts</vt:lpwstr>
  </property>
  <property fmtid="{D5CDD505-2E9C-101B-9397-08002B2CF9AE}" pid="4" name="ContentTypeId">
    <vt:lpwstr>0x010100A12F8721FB064546847C0229F9558736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SetDate">
    <vt:lpwstr>2023-10-06T08:50:59Z</vt:lpwstr>
  </property>
  <property fmtid="{D5CDD505-2E9C-101B-9397-08002B2CF9AE}" pid="7" name="MSIP_Label_ea60d57e-af5b-4752-ac57-3e4f28ca11dc_Method">
    <vt:lpwstr>Standard</vt:lpwstr>
  </property>
  <property fmtid="{D5CDD505-2E9C-101B-9397-08002B2CF9AE}" pid="8" name="MSIP_Label_ea60d57e-af5b-4752-ac57-3e4f28ca11dc_Name">
    <vt:lpwstr>ea60d57e-af5b-4752-ac57-3e4f28ca11dc</vt:lpwstr>
  </property>
  <property fmtid="{D5CDD505-2E9C-101B-9397-08002B2CF9AE}" pid="9" name="MSIP_Label_ea60d57e-af5b-4752-ac57-3e4f28ca11dc_SiteId">
    <vt:lpwstr>36da45f1-dd2c-4d1f-af13-5abe46b99921</vt:lpwstr>
  </property>
  <property fmtid="{D5CDD505-2E9C-101B-9397-08002B2CF9AE}" pid="10" name="MSIP_Label_ea60d57e-af5b-4752-ac57-3e4f28ca11dc_ActionId">
    <vt:lpwstr>7e863ba5-8142-49b3-a76e-2b671f1deeb6</vt:lpwstr>
  </property>
  <property fmtid="{D5CDD505-2E9C-101B-9397-08002B2CF9AE}" pid="11" name="MSIP_Label_ea60d57e-af5b-4752-ac57-3e4f28ca11dc_ContentBits">
    <vt:lpwstr>0</vt:lpwstr>
  </property>
</Properties>
</file>